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255" yWindow="825" windowWidth="8760" windowHeight="10965" tabRatio="531" activeTab="1"/>
  </bookViews>
  <sheets>
    <sheet name="Metadata" sheetId="4" r:id="rId1"/>
    <sheet name="Graph" sheetId="16" r:id="rId2"/>
    <sheet name="Data for graph" sheetId="12" r:id="rId3"/>
    <sheet name="Data calculation" sheetId="14" r:id="rId4"/>
    <sheet name="Drill down data" sheetId="15" r:id="rId5"/>
    <sheet name="Raw data" sheetId="17" r:id="rId6"/>
  </sheets>
  <externalReferences>
    <externalReference r:id="rId7"/>
  </externalReferences>
  <definedNames>
    <definedName name="_xlnm._FilterDatabase" localSheetId="4" hidden="1">'Drill down data'!#REF!</definedName>
    <definedName name="year">[1]Overview!$F$2</definedName>
  </definedNames>
  <calcPr calcId="145621"/>
</workbook>
</file>

<file path=xl/calcChain.xml><?xml version="1.0" encoding="utf-8"?>
<calcChain xmlns="http://schemas.openxmlformats.org/spreadsheetml/2006/main">
  <c r="W42" i="15" l="1"/>
  <c r="V42" i="15"/>
  <c r="U42" i="15"/>
  <c r="T42" i="15"/>
  <c r="S42" i="15"/>
  <c r="R42" i="15"/>
  <c r="Q42" i="15"/>
  <c r="P42" i="15"/>
  <c r="O42" i="15"/>
  <c r="N42" i="15"/>
  <c r="W41" i="15"/>
  <c r="V41" i="15"/>
  <c r="U41" i="15"/>
  <c r="T41" i="15"/>
  <c r="S41" i="15"/>
  <c r="R41" i="15"/>
  <c r="Q41" i="15"/>
  <c r="P41" i="15"/>
  <c r="O41" i="15"/>
  <c r="N41" i="15"/>
  <c r="W40" i="15"/>
  <c r="V40" i="15"/>
  <c r="U40" i="15"/>
  <c r="T40" i="15"/>
  <c r="S40" i="15"/>
  <c r="R40" i="15"/>
  <c r="Q40" i="15"/>
  <c r="P40" i="15"/>
  <c r="O40" i="15"/>
  <c r="N40" i="15"/>
  <c r="W39" i="15"/>
  <c r="AB39" i="15" s="1"/>
  <c r="AE39" i="15" s="1"/>
  <c r="V39" i="15"/>
  <c r="U39" i="15"/>
  <c r="T39" i="15"/>
  <c r="S39" i="15"/>
  <c r="R39" i="15"/>
  <c r="Q39" i="15"/>
  <c r="P39" i="15"/>
  <c r="O39" i="15"/>
  <c r="N39" i="15"/>
  <c r="W38" i="15"/>
  <c r="V38" i="15"/>
  <c r="U38" i="15"/>
  <c r="T38" i="15"/>
  <c r="S38" i="15"/>
  <c r="Z38" i="15" s="1"/>
  <c r="AC38" i="15" s="1"/>
  <c r="R38" i="15"/>
  <c r="Q38" i="15"/>
  <c r="P38" i="15"/>
  <c r="O38" i="15"/>
  <c r="N38" i="15"/>
  <c r="W37" i="15"/>
  <c r="V37" i="15"/>
  <c r="U37" i="15"/>
  <c r="T37" i="15"/>
  <c r="S37" i="15"/>
  <c r="Z37" i="15" s="1"/>
  <c r="AC37" i="15" s="1"/>
  <c r="R37" i="15"/>
  <c r="Q37" i="15"/>
  <c r="P37" i="15"/>
  <c r="O37" i="15"/>
  <c r="N37" i="15"/>
  <c r="W36" i="15"/>
  <c r="V36" i="15"/>
  <c r="U36" i="15"/>
  <c r="T36" i="15"/>
  <c r="S36" i="15"/>
  <c r="R36" i="15"/>
  <c r="Q36" i="15"/>
  <c r="P36" i="15"/>
  <c r="O36" i="15"/>
  <c r="N36" i="15"/>
  <c r="W35" i="15"/>
  <c r="V35" i="15"/>
  <c r="U35" i="15"/>
  <c r="T35" i="15"/>
  <c r="S35" i="15"/>
  <c r="R35" i="15"/>
  <c r="Q35" i="15"/>
  <c r="P35" i="15"/>
  <c r="O35" i="15"/>
  <c r="N35" i="15"/>
  <c r="W34" i="15"/>
  <c r="V34" i="15"/>
  <c r="U34" i="15"/>
  <c r="T34" i="15"/>
  <c r="S34" i="15"/>
  <c r="R34" i="15"/>
  <c r="Q34" i="15"/>
  <c r="P34" i="15"/>
  <c r="O34" i="15"/>
  <c r="N34" i="15"/>
  <c r="W33" i="15"/>
  <c r="V33" i="15"/>
  <c r="U33" i="15"/>
  <c r="T33" i="15"/>
  <c r="S33" i="15"/>
  <c r="R33" i="15"/>
  <c r="Q33" i="15"/>
  <c r="P33" i="15"/>
  <c r="O33" i="15"/>
  <c r="N33" i="15"/>
  <c r="W32" i="15"/>
  <c r="V32" i="15"/>
  <c r="U32" i="15"/>
  <c r="T32" i="15"/>
  <c r="S32" i="15"/>
  <c r="R32" i="15"/>
  <c r="Q32" i="15"/>
  <c r="P32" i="15"/>
  <c r="O32" i="15"/>
  <c r="N32" i="15"/>
  <c r="W31" i="15"/>
  <c r="V31" i="15"/>
  <c r="U31" i="15"/>
  <c r="T31" i="15"/>
  <c r="S31" i="15"/>
  <c r="R31" i="15"/>
  <c r="Q31" i="15"/>
  <c r="P31" i="15"/>
  <c r="O31" i="15"/>
  <c r="N31" i="15"/>
  <c r="W30" i="15"/>
  <c r="V30" i="15"/>
  <c r="U30" i="15"/>
  <c r="T30" i="15"/>
  <c r="S30" i="15"/>
  <c r="R30" i="15"/>
  <c r="Q30" i="15"/>
  <c r="P30" i="15"/>
  <c r="O30" i="15"/>
  <c r="N30" i="15"/>
  <c r="W29" i="15"/>
  <c r="V29" i="15"/>
  <c r="U29" i="15"/>
  <c r="T29" i="15"/>
  <c r="S29" i="15"/>
  <c r="R29" i="15"/>
  <c r="Q29" i="15"/>
  <c r="P29" i="15"/>
  <c r="O29" i="15"/>
  <c r="N29" i="15"/>
  <c r="W28" i="15"/>
  <c r="V28" i="15"/>
  <c r="U28" i="15"/>
  <c r="T28" i="15"/>
  <c r="S28" i="15"/>
  <c r="R28" i="15"/>
  <c r="Q28" i="15"/>
  <c r="P28" i="15"/>
  <c r="O28" i="15"/>
  <c r="N28" i="15"/>
  <c r="W27" i="15"/>
  <c r="V27" i="15"/>
  <c r="U27" i="15"/>
  <c r="T27" i="15"/>
  <c r="S27" i="15"/>
  <c r="R27" i="15"/>
  <c r="Q27" i="15"/>
  <c r="P27" i="15"/>
  <c r="O27" i="15"/>
  <c r="N27" i="15"/>
  <c r="W26" i="15"/>
  <c r="V26" i="15"/>
  <c r="U26" i="15"/>
  <c r="T26" i="15"/>
  <c r="S26" i="15"/>
  <c r="R26" i="15"/>
  <c r="Q26" i="15"/>
  <c r="P26" i="15"/>
  <c r="O26" i="15"/>
  <c r="N26" i="15"/>
  <c r="W25" i="15"/>
  <c r="V25" i="15"/>
  <c r="U25" i="15"/>
  <c r="T25" i="15"/>
  <c r="S25" i="15"/>
  <c r="R25" i="15"/>
  <c r="Q25" i="15"/>
  <c r="P25" i="15"/>
  <c r="O25" i="15"/>
  <c r="N25" i="15"/>
  <c r="W24" i="15"/>
  <c r="V24" i="15"/>
  <c r="U24" i="15"/>
  <c r="T24" i="15"/>
  <c r="S24" i="15"/>
  <c r="R24" i="15"/>
  <c r="Q24" i="15"/>
  <c r="P24" i="15"/>
  <c r="O24" i="15"/>
  <c r="N24" i="15"/>
  <c r="W23" i="15"/>
  <c r="V23" i="15"/>
  <c r="U23" i="15"/>
  <c r="T23" i="15"/>
  <c r="S23" i="15"/>
  <c r="R23" i="15"/>
  <c r="Q23" i="15"/>
  <c r="P23" i="15"/>
  <c r="O23" i="15"/>
  <c r="N23" i="15"/>
  <c r="W22" i="15"/>
  <c r="V22" i="15"/>
  <c r="U22" i="15"/>
  <c r="T22" i="15"/>
  <c r="S22" i="15"/>
  <c r="R22" i="15"/>
  <c r="Q22" i="15"/>
  <c r="P22" i="15"/>
  <c r="O22" i="15"/>
  <c r="N22" i="15"/>
  <c r="W21" i="15"/>
  <c r="V21" i="15"/>
  <c r="U21" i="15"/>
  <c r="T21" i="15"/>
  <c r="S21" i="15"/>
  <c r="R21" i="15"/>
  <c r="Q21" i="15"/>
  <c r="P21" i="15"/>
  <c r="O21" i="15"/>
  <c r="N21" i="15"/>
  <c r="W20" i="15"/>
  <c r="V20" i="15"/>
  <c r="U20" i="15"/>
  <c r="T20" i="15"/>
  <c r="S20" i="15"/>
  <c r="R20" i="15"/>
  <c r="Q20" i="15"/>
  <c r="P20" i="15"/>
  <c r="O20" i="15"/>
  <c r="N20" i="15"/>
  <c r="W19" i="15"/>
  <c r="V19" i="15"/>
  <c r="U19" i="15"/>
  <c r="T19" i="15"/>
  <c r="S19" i="15"/>
  <c r="R19" i="15"/>
  <c r="Q19" i="15"/>
  <c r="P19" i="15"/>
  <c r="O19" i="15"/>
  <c r="N19" i="15"/>
  <c r="W18" i="15"/>
  <c r="V18" i="15"/>
  <c r="U18" i="15"/>
  <c r="T18" i="15"/>
  <c r="S18" i="15"/>
  <c r="R18" i="15"/>
  <c r="Q18" i="15"/>
  <c r="P18" i="15"/>
  <c r="O18" i="15"/>
  <c r="N18" i="15"/>
  <c r="W17" i="15"/>
  <c r="V17" i="15"/>
  <c r="U17" i="15"/>
  <c r="T17" i="15"/>
  <c r="S17" i="15"/>
  <c r="R17" i="15"/>
  <c r="Q17" i="15"/>
  <c r="P17" i="15"/>
  <c r="O17" i="15"/>
  <c r="N17" i="15"/>
  <c r="W16" i="15"/>
  <c r="V16" i="15"/>
  <c r="U16" i="15"/>
  <c r="T16" i="15"/>
  <c r="S16" i="15"/>
  <c r="R16" i="15"/>
  <c r="Q16" i="15"/>
  <c r="P16" i="15"/>
  <c r="O16" i="15"/>
  <c r="N16" i="15"/>
  <c r="W15" i="15"/>
  <c r="V15" i="15"/>
  <c r="U15" i="15"/>
  <c r="T15" i="15"/>
  <c r="S15" i="15"/>
  <c r="R15" i="15"/>
  <c r="Q15" i="15"/>
  <c r="P15" i="15"/>
  <c r="O15" i="15"/>
  <c r="N15" i="15"/>
  <c r="W14" i="15"/>
  <c r="V14" i="15"/>
  <c r="U14" i="15"/>
  <c r="T14" i="15"/>
  <c r="S14" i="15"/>
  <c r="R14" i="15"/>
  <c r="Q14" i="15"/>
  <c r="P14" i="15"/>
  <c r="O14" i="15"/>
  <c r="N14" i="15"/>
  <c r="W13" i="15"/>
  <c r="V13" i="15"/>
  <c r="U13" i="15"/>
  <c r="T13" i="15"/>
  <c r="S13" i="15"/>
  <c r="R13" i="15"/>
  <c r="Q13" i="15"/>
  <c r="P13" i="15"/>
  <c r="O13" i="15"/>
  <c r="N13" i="15"/>
  <c r="W12" i="15"/>
  <c r="V12" i="15"/>
  <c r="U12" i="15"/>
  <c r="T12" i="15"/>
  <c r="S12" i="15"/>
  <c r="R12" i="15"/>
  <c r="Q12" i="15"/>
  <c r="P12" i="15"/>
  <c r="O12" i="15"/>
  <c r="N12" i="15"/>
  <c r="W11" i="15"/>
  <c r="V11" i="15"/>
  <c r="U11" i="15"/>
  <c r="T11" i="15"/>
  <c r="S11" i="15"/>
  <c r="R11" i="15"/>
  <c r="Q11" i="15"/>
  <c r="P11" i="15"/>
  <c r="O11" i="15"/>
  <c r="N11" i="15"/>
  <c r="AA39" i="15" l="1"/>
  <c r="AD39" i="15" s="1"/>
  <c r="AA40" i="15"/>
  <c r="AD40" i="15" s="1"/>
  <c r="Z42" i="15"/>
  <c r="AC42" i="15" s="1"/>
  <c r="Z11" i="15"/>
  <c r="AC11" i="15" s="1"/>
  <c r="AA11" i="15"/>
  <c r="AD11" i="15" s="1"/>
  <c r="AB12" i="15"/>
  <c r="AE12" i="15" s="1"/>
  <c r="AA12" i="15"/>
  <c r="AD12" i="15" s="1"/>
  <c r="AA13" i="15"/>
  <c r="AD13" i="15" s="1"/>
  <c r="AB14" i="15"/>
  <c r="AE14" i="15" s="1"/>
  <c r="AA14" i="15"/>
  <c r="AD14" i="15" s="1"/>
  <c r="AA15" i="15"/>
  <c r="AD15" i="15" s="1"/>
  <c r="AB16" i="15"/>
  <c r="AE16" i="15" s="1"/>
  <c r="AA16" i="15"/>
  <c r="AD16" i="15" s="1"/>
  <c r="AA17" i="15"/>
  <c r="AD17" i="15" s="1"/>
  <c r="AB18" i="15"/>
  <c r="AE18" i="15" s="1"/>
  <c r="AA18" i="15"/>
  <c r="AD18" i="15" s="1"/>
  <c r="AA19" i="15"/>
  <c r="AD19" i="15" s="1"/>
  <c r="AB20" i="15"/>
  <c r="AE20" i="15" s="1"/>
  <c r="AA20" i="15"/>
  <c r="AD20" i="15" s="1"/>
  <c r="AA21" i="15"/>
  <c r="AD21" i="15" s="1"/>
  <c r="AB22" i="15"/>
  <c r="AE22" i="15" s="1"/>
  <c r="AA22" i="15"/>
  <c r="AD22" i="15" s="1"/>
  <c r="AA23" i="15"/>
  <c r="AD23" i="15" s="1"/>
  <c r="AB24" i="15"/>
  <c r="AE24" i="15" s="1"/>
  <c r="AA24" i="15"/>
  <c r="AD24" i="15" s="1"/>
  <c r="AA25" i="15"/>
  <c r="AD25" i="15" s="1"/>
  <c r="AB26" i="15"/>
  <c r="AE26" i="15" s="1"/>
  <c r="AA26" i="15"/>
  <c r="AD26" i="15" s="1"/>
  <c r="AA27" i="15"/>
  <c r="AD27" i="15" s="1"/>
  <c r="AB28" i="15"/>
  <c r="AE28" i="15" s="1"/>
  <c r="AA28" i="15"/>
  <c r="AD28" i="15" s="1"/>
  <c r="AA29" i="15"/>
  <c r="AD29" i="15" s="1"/>
  <c r="AB30" i="15"/>
  <c r="AE30" i="15" s="1"/>
  <c r="AA30" i="15"/>
  <c r="AD30" i="15" s="1"/>
  <c r="AA31" i="15"/>
  <c r="AD31" i="15" s="1"/>
  <c r="AB32" i="15"/>
  <c r="AE32" i="15" s="1"/>
  <c r="AA32" i="15"/>
  <c r="AD32" i="15" s="1"/>
  <c r="AA33" i="15"/>
  <c r="AD33" i="15" s="1"/>
  <c r="AB34" i="15"/>
  <c r="AE34" i="15" s="1"/>
  <c r="AA34" i="15"/>
  <c r="AD34" i="15" s="1"/>
  <c r="AA35" i="15"/>
  <c r="AD35" i="15" s="1"/>
  <c r="AB36" i="15"/>
  <c r="AE36" i="15" s="1"/>
  <c r="AA36" i="15"/>
  <c r="AD36" i="15" s="1"/>
  <c r="AA37" i="15"/>
  <c r="AD37" i="15" s="1"/>
  <c r="AA38" i="15"/>
  <c r="AD38" i="15" s="1"/>
  <c r="AB40" i="15"/>
  <c r="AE40" i="15" s="1"/>
  <c r="AB41" i="15"/>
  <c r="AE41" i="15" s="1"/>
  <c r="Z41" i="15"/>
  <c r="AC41" i="15" s="1"/>
  <c r="AB42" i="15"/>
  <c r="AE42" i="15" s="1"/>
  <c r="Z15" i="15"/>
  <c r="AC15" i="15" s="1"/>
  <c r="Z19" i="15"/>
  <c r="AC19" i="15" s="1"/>
  <c r="Z21" i="15"/>
  <c r="AC21" i="15" s="1"/>
  <c r="Z23" i="15"/>
  <c r="AC23" i="15" s="1"/>
  <c r="Z25" i="15"/>
  <c r="AC25" i="15" s="1"/>
  <c r="Z27" i="15"/>
  <c r="AC27" i="15" s="1"/>
  <c r="Z29" i="15"/>
  <c r="AC29" i="15" s="1"/>
  <c r="Z31" i="15"/>
  <c r="AC31" i="15" s="1"/>
  <c r="Z33" i="15"/>
  <c r="AC33" i="15" s="1"/>
  <c r="Z35" i="15"/>
  <c r="AC35" i="15" s="1"/>
  <c r="Z13" i="15"/>
  <c r="AC13" i="15" s="1"/>
  <c r="Z17" i="15"/>
  <c r="AC17" i="15" s="1"/>
  <c r="AB11" i="15"/>
  <c r="AE11" i="15" s="1"/>
  <c r="Z12" i="15"/>
  <c r="AC12" i="15" s="1"/>
  <c r="AB13" i="15"/>
  <c r="AE13" i="15" s="1"/>
  <c r="Z14" i="15"/>
  <c r="AC14" i="15" s="1"/>
  <c r="AB15" i="15"/>
  <c r="AE15" i="15" s="1"/>
  <c r="Z16" i="15"/>
  <c r="AC16" i="15" s="1"/>
  <c r="AB17" i="15"/>
  <c r="AE17" i="15" s="1"/>
  <c r="Z18" i="15"/>
  <c r="AC18" i="15" s="1"/>
  <c r="AB19" i="15"/>
  <c r="AE19" i="15" s="1"/>
  <c r="Z20" i="15"/>
  <c r="AC20" i="15" s="1"/>
  <c r="AB21" i="15"/>
  <c r="AE21" i="15" s="1"/>
  <c r="Z22" i="15"/>
  <c r="AC22" i="15" s="1"/>
  <c r="AB23" i="15"/>
  <c r="AE23" i="15" s="1"/>
  <c r="Z24" i="15"/>
  <c r="AC24" i="15" s="1"/>
  <c r="AB25" i="15"/>
  <c r="AE25" i="15" s="1"/>
  <c r="Z26" i="15"/>
  <c r="AC26" i="15" s="1"/>
  <c r="AB27" i="15"/>
  <c r="AE27" i="15" s="1"/>
  <c r="Z28" i="15"/>
  <c r="AC28" i="15" s="1"/>
  <c r="AB29" i="15"/>
  <c r="AE29" i="15" s="1"/>
  <c r="Z30" i="15"/>
  <c r="AC30" i="15" s="1"/>
  <c r="AB31" i="15"/>
  <c r="AE31" i="15" s="1"/>
  <c r="Z32" i="15"/>
  <c r="AC32" i="15" s="1"/>
  <c r="AB33" i="15"/>
  <c r="AE33" i="15" s="1"/>
  <c r="Z34" i="15"/>
  <c r="AC34" i="15" s="1"/>
  <c r="AB35" i="15"/>
  <c r="AE35" i="15" s="1"/>
  <c r="Z36" i="15"/>
  <c r="AC36" i="15" s="1"/>
  <c r="AB37" i="15"/>
  <c r="AE37" i="15" s="1"/>
  <c r="AB38" i="15"/>
  <c r="AE38" i="15" s="1"/>
  <c r="Z39" i="15"/>
  <c r="AC39" i="15" s="1"/>
  <c r="Z40" i="15"/>
  <c r="AC40" i="15" s="1"/>
  <c r="AA41" i="15"/>
  <c r="AD41" i="15" s="1"/>
  <c r="AA42" i="15"/>
  <c r="AD42" i="15" s="1"/>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List>
</comments>
</file>

<file path=xl/comments2.xml><?xml version="1.0" encoding="utf-8"?>
<comments xmlns="http://schemas.openxmlformats.org/spreadsheetml/2006/main">
  <authors>
    <author>Fischer, Christian</author>
  </authors>
  <commentList>
    <comment ref="B4" authorId="0">
      <text>
        <r>
          <rPr>
            <b/>
            <sz val="8"/>
            <color indexed="81"/>
            <rFont val="Tahoma"/>
            <family val="2"/>
          </rPr>
          <t>Fischer, Christian:</t>
        </r>
        <r>
          <rPr>
            <sz val="8"/>
            <color indexed="81"/>
            <rFont val="Tahoma"/>
            <family val="2"/>
          </rPr>
          <t xml:space="preserve">
2008 data are used for 2010
</t>
        </r>
      </text>
    </comment>
    <comment ref="D4" authorId="0">
      <text>
        <r>
          <rPr>
            <b/>
            <sz val="8"/>
            <color indexed="81"/>
            <rFont val="Tahoma"/>
            <family val="2"/>
          </rPr>
          <t>Fischer, Christian:</t>
        </r>
        <r>
          <rPr>
            <sz val="8"/>
            <color indexed="81"/>
            <rFont val="Tahoma"/>
            <family val="2"/>
          </rPr>
          <t xml:space="preserve">
2008 data are uased for 2010
</t>
        </r>
      </text>
    </comment>
    <comment ref="B14" authorId="0">
      <text>
        <r>
          <rPr>
            <b/>
            <sz val="8"/>
            <color indexed="81"/>
            <rFont val="Tahoma"/>
            <family val="2"/>
          </rPr>
          <t>Fischer, Christian:</t>
        </r>
        <r>
          <rPr>
            <sz val="8"/>
            <color indexed="81"/>
            <rFont val="Tahoma"/>
            <family val="2"/>
          </rPr>
          <t xml:space="preserve">
The development from 2007 to 2010 is used</t>
        </r>
      </text>
    </comment>
    <comment ref="D14" authorId="0">
      <text>
        <r>
          <rPr>
            <b/>
            <sz val="8"/>
            <color indexed="81"/>
            <rFont val="Tahoma"/>
            <family val="2"/>
          </rPr>
          <t>Fischer, Christian:</t>
        </r>
        <r>
          <rPr>
            <sz val="8"/>
            <color indexed="81"/>
            <rFont val="Tahoma"/>
            <family val="2"/>
          </rPr>
          <t xml:space="preserve">
The development from 2007 to 2010 is used</t>
        </r>
      </text>
    </comment>
    <comment ref="B34" authorId="0">
      <text>
        <r>
          <rPr>
            <b/>
            <sz val="8"/>
            <color indexed="81"/>
            <rFont val="Tahoma"/>
            <family val="2"/>
          </rPr>
          <t>Fischer, Christian:</t>
        </r>
        <r>
          <rPr>
            <sz val="8"/>
            <color indexed="81"/>
            <rFont val="Tahoma"/>
            <family val="2"/>
          </rPr>
          <t xml:space="preserve">
2010 data are used for 2009
</t>
        </r>
      </text>
    </comment>
    <comment ref="C34" authorId="0">
      <text>
        <r>
          <rPr>
            <b/>
            <sz val="8"/>
            <color indexed="81"/>
            <rFont val="Tahoma"/>
            <family val="2"/>
          </rPr>
          <t>Fischer, Christian:</t>
        </r>
        <r>
          <rPr>
            <sz val="8"/>
            <color indexed="81"/>
            <rFont val="Tahoma"/>
            <family val="2"/>
          </rPr>
          <t xml:space="preserve">
2002 data are used for 2001
</t>
        </r>
      </text>
    </comment>
    <comment ref="D34" authorId="0">
      <text>
        <r>
          <rPr>
            <b/>
            <sz val="8"/>
            <color indexed="81"/>
            <rFont val="Tahoma"/>
            <family val="2"/>
          </rPr>
          <t>Fischer, Christian:</t>
        </r>
        <r>
          <rPr>
            <sz val="8"/>
            <color indexed="81"/>
            <rFont val="Tahoma"/>
            <family val="2"/>
          </rPr>
          <t xml:space="preserve">
2010 data are used for 2009</t>
        </r>
      </text>
    </comment>
    <comment ref="E34" authorId="0">
      <text>
        <r>
          <rPr>
            <b/>
            <sz val="8"/>
            <color indexed="81"/>
            <rFont val="Tahoma"/>
            <family val="2"/>
          </rPr>
          <t>Fischer, Christian:</t>
        </r>
        <r>
          <rPr>
            <sz val="8"/>
            <color indexed="81"/>
            <rFont val="Tahoma"/>
            <family val="2"/>
          </rPr>
          <t xml:space="preserve">
2002 data are used for 2001</t>
        </r>
      </text>
    </comment>
  </commentList>
</comments>
</file>

<file path=xl/comments3.xml><?xml version="1.0" encoding="utf-8"?>
<comments xmlns="http://schemas.openxmlformats.org/spreadsheetml/2006/main">
  <authors>
    <author>Christian Fischer</author>
    <author>Fischer, Christian</author>
  </authors>
  <commentList>
    <comment ref="M29" authorId="0">
      <text>
        <r>
          <rPr>
            <b/>
            <sz val="8"/>
            <color indexed="81"/>
            <rFont val="Tahoma"/>
            <family val="2"/>
          </rPr>
          <t>Christian Fischer:</t>
        </r>
        <r>
          <rPr>
            <sz val="8"/>
            <color indexed="81"/>
            <rFont val="Tahoma"/>
            <family val="2"/>
          </rPr>
          <t xml:space="preserve">
Reduced with 7% percentage point after request from Austria during the Eionet review
</t>
        </r>
      </text>
    </comment>
    <comment ref="A103" authorId="1">
      <text>
        <r>
          <rPr>
            <b/>
            <sz val="8"/>
            <color indexed="81"/>
            <rFont val="Tahoma"/>
            <family val="2"/>
          </rPr>
          <t>Fischer, Christian:</t>
        </r>
        <r>
          <rPr>
            <sz val="8"/>
            <color indexed="81"/>
            <rFont val="Tahoma"/>
            <family val="2"/>
          </rPr>
          <t xml:space="preserve">
The Austrian figures are not reduced with 7 percentage point of the total generated amount MSW. Such a reduction was requested by the Austrian EPA during the Eionet review.This reduction is undertaken later.
</t>
        </r>
      </text>
    </comment>
    <comment ref="A107" authorId="1">
      <text>
        <r>
          <rPr>
            <b/>
            <sz val="8"/>
            <color indexed="81"/>
            <rFont val="Tahoma"/>
            <family val="2"/>
          </rPr>
          <t>Fischer, Christian:</t>
        </r>
        <r>
          <rPr>
            <sz val="8"/>
            <color indexed="81"/>
            <rFont val="Tahoma"/>
            <family val="2"/>
          </rPr>
          <t xml:space="preserve">
2002 to 2009 data are taken from Eurostat's regional MSW data.Data from 2002, 2003, 2005, 2006, 2008 and 2009 are based on regional data reported by Slovenia to Eurostat. Data for 2004 and 2007 are based on interpolation. 2001 are used for 2000. 2009 data are used for 2010</t>
        </r>
      </text>
    </comment>
    <comment ref="A181" authorId="0">
      <text>
        <r>
          <rPr>
            <b/>
            <sz val="8"/>
            <color indexed="81"/>
            <rFont val="Tahoma"/>
            <family val="2"/>
          </rPr>
          <t>Christian Fischer:</t>
        </r>
        <r>
          <rPr>
            <sz val="8"/>
            <color indexed="81"/>
            <rFont val="Tahoma"/>
            <family val="2"/>
          </rPr>
          <t xml:space="preserve">
The data are taken from the regional data reported to Eurostat for 2002 to 2009. These adata are apart from 2008 the same amounts as the ones reported to Eurostat covering Slovenia.  The 2000-2001 data and the 2010 data are taken from Eurostat's national data</t>
        </r>
      </text>
    </comment>
  </commentList>
</comments>
</file>

<file path=xl/comments4.xml><?xml version="1.0" encoding="utf-8"?>
<comments xmlns="http://schemas.openxmlformats.org/spreadsheetml/2006/main">
  <authors>
    <author>Fischer, Christian</author>
  </authors>
  <commentList>
    <comment ref="A105" authorId="0">
      <text>
        <r>
          <rPr>
            <b/>
            <sz val="8"/>
            <color indexed="81"/>
            <rFont val="Tahoma"/>
            <family val="2"/>
          </rPr>
          <t>Fischer, Christian:</t>
        </r>
        <r>
          <rPr>
            <sz val="8"/>
            <color indexed="81"/>
            <rFont val="Tahoma"/>
            <family val="2"/>
          </rPr>
          <t xml:space="preserve">
The Austrian figures are not reduced with 7 percentage point of the total generated amount MSW. Such a reduction was requested by the Austrian EPA during the Eionet review.This reduction is undertaken later.
</t>
        </r>
      </text>
    </comment>
    <comment ref="A109" authorId="0">
      <text>
        <r>
          <rPr>
            <b/>
            <sz val="8"/>
            <color indexed="81"/>
            <rFont val="Tahoma"/>
            <family val="2"/>
          </rPr>
          <t>Fischer, Christian:</t>
        </r>
        <r>
          <rPr>
            <sz val="8"/>
            <color indexed="81"/>
            <rFont val="Tahoma"/>
            <family val="2"/>
          </rPr>
          <t xml:space="preserve">
2002 to 2009 data are taken from Eurostat's regional MSW data.Data from 2002, 2003, 2005, 2006, 2008 and 2009 are based on regional data reported by Slovenia to Eurostat. Data for 2004 and 2007 are based on interpolation. 2001 are used for 2000. 2009 data are used for 2010</t>
        </r>
      </text>
    </comment>
  </commentList>
</comments>
</file>

<file path=xl/sharedStrings.xml><?xml version="1.0" encoding="utf-8"?>
<sst xmlns="http://schemas.openxmlformats.org/spreadsheetml/2006/main" count="808" uniqueCount="149">
  <si>
    <t>Title:</t>
  </si>
  <si>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</si>
  <si>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</si>
  <si>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</si>
  <si>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</si>
  <si>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</si>
  <si>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</si>
  <si>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</si>
  <si>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</si>
  <si>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</si>
  <si>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</si>
  <si>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</si>
  <si>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</si>
  <si>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</si>
  <si>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</si>
  <si>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</si>
  <si>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</si>
  <si>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</si>
  <si>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</si>
  <si>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</si>
  <si>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</si>
  <si>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</si>
  <si>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</si>
  <si>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</si>
  <si>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</si>
  <si>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</si>
  <si>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</si>
  <si>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</si>
  <si>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</si>
  <si>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</si>
  <si>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</si>
  <si>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</si>
  <si>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</si>
  <si>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</si>
  <si>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</si>
  <si>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</si>
  <si>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</si>
  <si>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</si>
  <si>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</si>
  <si>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</si>
  <si>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</si>
  <si>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</si>
  <si>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</si>
  <si>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</si>
  <si>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</si>
  <si>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</si>
  <si>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Main data set: </t>
  </si>
  <si>
    <t>Yes</t>
  </si>
  <si>
    <t>Copenhagen Resource Institute</t>
  </si>
  <si>
    <t>Christian Fischer</t>
  </si>
  <si>
    <t>chrfi@etc.mim.dk</t>
  </si>
  <si>
    <t>http://www.cri.dk</t>
  </si>
  <si>
    <t xml:space="preserve">Børsgade 4 1215 Copenhagen K </t>
  </si>
  <si>
    <t>Waste and Material resources</t>
  </si>
  <si>
    <t>January 2013</t>
  </si>
  <si>
    <t>EU27 member states,Croatia, Iceland, Norway, Switzerland and Turkey</t>
  </si>
  <si>
    <t>Almut Reichel</t>
  </si>
  <si>
    <t>Eurostat's Waste statistics- Municipal waste</t>
  </si>
  <si>
    <t>http://epp.eurostat.ec.europa.eu/portal/page/portal/statistics/search_database</t>
  </si>
  <si>
    <t>2012</t>
  </si>
  <si>
    <t>Eurostat</t>
  </si>
  <si>
    <t>ETC/SCP</t>
  </si>
  <si>
    <t>Municipal waste management in Slovenia</t>
  </si>
  <si>
    <t xml:space="preserve">Eurostat's Waste statistics- Generation and treatment of municipal waste (1 000 t) by NUTS 2 regions. Used for recycling data covering Slovenia. </t>
  </si>
  <si>
    <t xml:space="preserve">Municipal waste management in Iceland. </t>
  </si>
  <si>
    <t>Municipal waste management in Italy. Data for recycling.</t>
  </si>
  <si>
    <t>Municipal waste management in Luxembourg. Data for recycling.</t>
  </si>
  <si>
    <t>Percentage of total municipal waste recycled in each European country in 2001 and 2010</t>
  </si>
  <si>
    <t>Belgium</t>
  </si>
  <si>
    <t>Bulgaria</t>
  </si>
  <si>
    <t>Czech Republic</t>
  </si>
  <si>
    <t>Denmark</t>
  </si>
  <si>
    <t>Estonia</t>
  </si>
  <si>
    <t>Ireland</t>
  </si>
  <si>
    <t>Greece</t>
  </si>
  <si>
    <t>Spain</t>
  </si>
  <si>
    <t>France</t>
  </si>
  <si>
    <t>Italy</t>
  </si>
  <si>
    <t>Cyprus</t>
  </si>
  <si>
    <t>Latvia</t>
  </si>
  <si>
    <t>Lithuania</t>
  </si>
  <si>
    <t>Luxembourg</t>
  </si>
  <si>
    <t>Hungary</t>
  </si>
  <si>
    <t>Switzerland</t>
  </si>
  <si>
    <t>Netherlands</t>
  </si>
  <si>
    <t>Austria</t>
  </si>
  <si>
    <t>Sweden</t>
  </si>
  <si>
    <t>Norway</t>
  </si>
  <si>
    <t>Finland</t>
  </si>
  <si>
    <t>United Kingdom</t>
  </si>
  <si>
    <t>Poland</t>
  </si>
  <si>
    <t>Portugal</t>
  </si>
  <si>
    <t>Slovenia</t>
  </si>
  <si>
    <t>Iceland</t>
  </si>
  <si>
    <t>Slovakia</t>
  </si>
  <si>
    <t>Romania</t>
  </si>
  <si>
    <t>Malta</t>
  </si>
  <si>
    <t>Turkey</t>
  </si>
  <si>
    <t>Croatia</t>
  </si>
  <si>
    <t>Municipal waste, recycling</t>
  </si>
  <si>
    <t>Municipal waste management in Austria. Data for recycling.</t>
  </si>
  <si>
    <t>2001-2005</t>
  </si>
  <si>
    <t>2006-2010</t>
  </si>
  <si>
    <t>Difference between    2006-2010</t>
  </si>
  <si>
    <t>Difference between 2001-2005</t>
  </si>
  <si>
    <t xml:space="preserve">Germany </t>
  </si>
  <si>
    <t>Yearly average percentage point increase in total recycling of municipal waste, 2001–2005 and 2006–2010</t>
  </si>
  <si>
    <t>Percentage point increase per year</t>
  </si>
  <si>
    <t>Germany (including  former GDR from 1991)</t>
  </si>
  <si>
    <t>The data are collected by ETC/SCP for the EEA. The amounts have been converted into percentage</t>
  </si>
  <si>
    <t>http://www.eea.europa.eu/publications/managing-municipal-solid-waste</t>
  </si>
  <si>
    <t>2013</t>
  </si>
  <si>
    <t>2001 to 2010. For Iceland is used 2008 data for 2010. For Slovenia 2002 data are used for 2001 and 2009 data are used for 2010. Croatia is only included with data for the period from 2007 to 2010</t>
  </si>
  <si>
    <t>Notes: The larger the bar, the greater the improvement in recycling rate. For example, Poland improved its recycling rate from 7 % of MSW generated in 2006 to 21 % in 2010, equivalent to a 14 percentage point improvement or almost 3 percentage points per year on average. According to Eurostat the comparability of the data over time is high. However, some breaks in the time series are documented, which can influence the comparability between countries and within a country. Generally, the quality of the data seems to better in the end of the period between 2001 and 2010 than in the beginning. The trends for 2001-2005 are therefore less reliable than the 2006-2010 trends, and in some cases, trends might rather reflect changes in data collection than change in waste management. For Iceland is used 2008 data for 2010. For Slovenia 2002 data are used for 2001 and 2009 data are used for 2010. Croatia is only included with data for the period from 2007 to 2010</t>
  </si>
  <si>
    <t>Yearly difference in percentage points between 2006-2010</t>
  </si>
  <si>
    <t>Yearly difference in percentage points between  2001-2005</t>
  </si>
  <si>
    <t>Municipal waste [env_wasmun]</t>
  </si>
  <si>
    <t>Last update</t>
  </si>
  <si>
    <t>Extracted on</t>
  </si>
  <si>
    <t>Source of Data</t>
  </si>
  <si>
    <t>WST_OPER</t>
  </si>
  <si>
    <t>Waste generated</t>
  </si>
  <si>
    <t>UNIT</t>
  </si>
  <si>
    <t>Thousands of tonnes</t>
  </si>
  <si>
    <t>Total recycling in percentage</t>
  </si>
  <si>
    <t>GEO/TIME</t>
  </si>
  <si>
    <t>2001</t>
  </si>
  <si>
    <t>2002</t>
  </si>
  <si>
    <t>2003</t>
  </si>
  <si>
    <t>2004</t>
  </si>
  <si>
    <t>2005</t>
  </si>
  <si>
    <t>2006</t>
  </si>
  <si>
    <t>2007</t>
  </si>
  <si>
    <t>2008</t>
  </si>
  <si>
    <t>2009</t>
  </si>
  <si>
    <t>2010</t>
  </si>
  <si>
    <t>Difference between 2001-2010</t>
  </si>
  <si>
    <t>Yearly difference in percentage points between 2001-2010</t>
  </si>
  <si>
    <t>:</t>
  </si>
  <si>
    <t>Material recycling</t>
  </si>
  <si>
    <t>Other forms of recycling (including composting)</t>
  </si>
  <si>
    <t>Total incineration (including energy recovery)</t>
  </si>
  <si>
    <t>Deposit onto or into land</t>
  </si>
  <si>
    <t>Average annual percentage point increase between 2006-2010</t>
  </si>
  <si>
    <t>Average annual percentage point increase between 2001-2010</t>
  </si>
  <si>
    <t>n/a</t>
  </si>
  <si>
    <t>Deviating source of data</t>
  </si>
  <si>
    <t>Eurostat's Waste statistics- Generation and treatment of municipal waste (1 000 t) by NUTS 2 regions</t>
  </si>
  <si>
    <t>Countries sorted from highest to lowest according to yearly difference in ppt between 2006-2010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</si>
</sst>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_(* #,##0.00_);_(* \(#,##0.00\);_(* &quot;-&quot;??_);_(@_)"/>
    <numFmt numFmtId="165" formatCode="#,##0.0000"/>
    <numFmt numFmtId="166" formatCode="dd\.mm\.yy"/>
    <numFmt numFmtId="167" formatCode="0.0%"/>
  </numFmts>
  <fonts count="35" x14ac:knownFonts="1">
    <font>
      <sz val="10"/>
      <name val="Verdana"/>
    </font>
    <font>
      <sz val="11"/>
      <color theme="1"/>
      <name val="Calibri"/>
      <family val="2"/>
      <scheme val="minor"/>
    </font>
    <font>
      <sz val="10"/>
      <name val="Arial"/>
      <family val="2"/>
    </font>
    <font>
      <sz val="10"/>
      <name val="Verdana"/>
      <family val="2"/>
    </font>
    <font>
      <sz val="9"/>
      <name val="Arial"/>
      <family val="2"/>
    </font>
    <font>
      <b/>
      <sz val="9"/>
      <name val="Arial"/>
      <family val="2"/>
    </font>
    <font>
      <b/>
      <sz val="10"/>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u/>
      <sz val="10"/>
      <color indexed="12"/>
      <name val="Arial"/>
      <family val="2"/>
    </font>
    <font>
      <sz val="11"/>
      <name val="Times New Roman"/>
      <family val="1"/>
    </font>
    <font>
      <sz val="11"/>
      <name val="Arial"/>
      <family val="2"/>
    </font>
    <font>
      <u/>
      <sz val="10"/>
      <color theme="10"/>
      <name val="Verdana"/>
      <family val="2"/>
    </font>
    <font>
      <sz val="11"/>
      <color indexed="8"/>
      <name val="Calibri"/>
      <family val="2"/>
    </font>
    <font>
      <sz val="9"/>
      <name val="Times New Roman"/>
      <family val="1"/>
    </font>
    <font>
      <sz val="11"/>
      <color indexed="9"/>
      <name val="Calibri"/>
      <family val="2"/>
    </font>
    <font>
      <sz val="11"/>
      <color indexed="10"/>
      <name val="Calibri"/>
      <family val="2"/>
    </font>
    <font>
      <b/>
      <sz val="11"/>
      <color indexed="52"/>
      <name val="Calibri"/>
      <family val="2"/>
    </font>
    <font>
      <sz val="11"/>
      <color indexed="17"/>
      <name val="Calibri"/>
      <family val="2"/>
    </font>
    <font>
      <b/>
      <sz val="12"/>
      <name val="Times New Roman"/>
      <family val="1"/>
    </font>
    <font>
      <sz val="11"/>
      <color indexed="62"/>
      <name val="Calibri"/>
      <family val="2"/>
    </font>
    <font>
      <u/>
      <sz val="10"/>
      <color theme="10"/>
      <name val="Arial"/>
      <family val="2"/>
    </font>
    <font>
      <u/>
      <sz val="11"/>
      <color theme="10"/>
      <name val="Calibri"/>
      <family val="2"/>
      <scheme val="minor"/>
    </font>
    <font>
      <sz val="11"/>
      <color indexed="60"/>
      <name val="Calibri"/>
      <family val="2"/>
    </font>
    <font>
      <sz val="8"/>
      <name val="Helvetica"/>
      <family val="2"/>
    </font>
    <font>
      <b/>
      <sz val="11"/>
      <color indexed="63"/>
      <name val="Calibri"/>
      <family val="2"/>
    </font>
    <font>
      <b/>
      <sz val="18"/>
      <color indexed="56"/>
      <name val="Cambria"/>
      <family val="2"/>
    </font>
    <font>
      <b/>
      <sz val="11"/>
      <color indexed="8"/>
      <name val="Calibri"/>
      <family val="2"/>
    </font>
    <font>
      <b/>
      <sz val="11"/>
      <name val="Arial"/>
      <family val="2"/>
    </font>
    <font>
      <sz val="11"/>
      <name val="Arial"/>
      <family val="2"/>
    </font>
    <font>
      <sz val="11"/>
      <name val="Arial"/>
      <family val="2"/>
    </font>
    <font>
      <b/>
      <sz val="8"/>
      <color indexed="81"/>
      <name val="Tahoma"/>
      <family val="2"/>
    </font>
  </fonts>
  <fills count="27">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43"/>
      </patternFill>
    </fill>
    <fill>
      <patternFill patternType="solid">
        <fgColor indexed="22"/>
        <bgColor indexed="64"/>
      </patternFill>
    </fill>
    <fill>
      <patternFill patternType="darkTrellis"/>
    </fill>
    <fill>
      <patternFill patternType="solid">
        <fgColor indexed="44"/>
        <bgColor indexed="64"/>
      </patternFill>
    </fill>
    <fill>
      <patternFill patternType="solid">
        <fgColor rgb="FFFFFF00"/>
        <bgColor indexed="64"/>
      </patternFill>
    </fill>
    <fill>
      <patternFill patternType="solid">
        <fgColor rgb="FF00B0F0"/>
        <bgColor indexed="64"/>
      </patternFill>
    </fill>
  </fills>
  <borders count="41">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s>
  <cellStyleXfs count="798">
    <xf numFmtId="0" fontId="0" fillId="0" borderId="0" applyNumberFormat="0" applyFill="0" applyBorder="0" applyAlignment="0" applyProtection="0"/>
    <xf numFmtId="0" fontId="3"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0" fontId="14" fillId="0" borderId="0"/>
    <xf numFmtId="0" fontId="14" fillId="0" borderId="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9" fontId="17" fillId="0" borderId="32" applyNumberFormat="0" applyFont="0" applyFill="0" applyBorder="0" applyProtection="0">
      <alignment horizontal="left" vertical="center" indent="2"/>
    </xf>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49" fontId="17" fillId="0" borderId="33" applyNumberFormat="0" applyFont="0" applyFill="0" applyBorder="0" applyProtection="0">
      <alignment horizontal="left" vertical="center" indent="5"/>
    </xf>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6" fillId="19" borderId="34" applyNumberFormat="0" applyFont="0" applyAlignment="0" applyProtection="0"/>
    <xf numFmtId="0" fontId="16" fillId="19" borderId="34" applyNumberFormat="0" applyFont="0" applyAlignment="0" applyProtection="0"/>
    <xf numFmtId="0" fontId="20" fillId="20" borderId="35" applyNumberFormat="0" applyAlignment="0" applyProtection="0"/>
    <xf numFmtId="0" fontId="20" fillId="20" borderId="35" applyNumberFormat="0" applyAlignment="0" applyProtection="0"/>
    <xf numFmtId="0" fontId="2" fillId="0" borderId="0"/>
    <xf numFmtId="0" fontId="21" fillId="7" borderId="0" applyNumberFormat="0" applyBorder="0" applyAlignment="0" applyProtection="0"/>
    <xf numFmtId="0" fontId="21" fillId="7" borderId="0" applyNumberFormat="0" applyBorder="0" applyAlignment="0" applyProtection="0"/>
    <xf numFmtId="0" fontId="22" fillId="0" borderId="0" applyNumberFormat="0" applyFill="0" applyBorder="0" applyAlignment="0" applyProtection="0"/>
    <xf numFmtId="0" fontId="23" fillId="10" borderId="35" applyNumberFormat="0" applyAlignment="0" applyProtection="0"/>
    <xf numFmtId="0" fontId="23" fillId="10" borderId="35"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5" fillId="0" borderId="0" applyNumberFormat="0" applyFill="0" applyBorder="0" applyAlignment="0" applyProtection="0"/>
    <xf numFmtId="0" fontId="24" fillId="0" borderId="0" applyNumberFormat="0" applyFill="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4" fillId="0" borderId="0"/>
    <xf numFmtId="0" fontId="2" fillId="0" borderId="0"/>
    <xf numFmtId="0" fontId="2" fillId="0" borderId="0"/>
    <xf numFmtId="0" fontId="2"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14" fillId="0" borderId="0"/>
    <xf numFmtId="0" fontId="14"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4" fontId="17" fillId="0" borderId="32" applyFill="0" applyBorder="0" applyProtection="0">
      <alignment horizontal="right" vertical="center"/>
    </xf>
    <xf numFmtId="0" fontId="27" fillId="22" borderId="0" applyNumberFormat="0" applyFont="0" applyBorder="0" applyAlignment="0" applyProtection="0"/>
    <xf numFmtId="0" fontId="2" fillId="0" borderId="0"/>
    <xf numFmtId="0" fontId="28" fillId="20" borderId="36" applyNumberFormat="0" applyAlignment="0" applyProtection="0"/>
    <xf numFmtId="0" fontId="28" fillId="20" borderId="36" applyNumberFormat="0" applyAlignment="0" applyProtection="0"/>
    <xf numFmtId="165" fontId="17" fillId="23" borderId="32" applyNumberFormat="0" applyFont="0" applyBorder="0" applyAlignment="0" applyProtection="0">
      <alignment horizontal="righ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37" applyNumberFormat="0" applyFill="0" applyAlignment="0" applyProtection="0"/>
    <xf numFmtId="0" fontId="30" fillId="0" borderId="37" applyNumberFormat="0" applyFill="0" applyAlignment="0" applyProtection="0"/>
    <xf numFmtId="4" fontId="17" fillId="0" borderId="0"/>
    <xf numFmtId="0" fontId="32" fillId="0" borderId="0"/>
    <xf numFmtId="0" fontId="33" fillId="0" borderId="0"/>
    <xf numFmtId="0" fontId="14" fillId="0" borderId="0"/>
    <xf numFmtId="0" fontId="3" fillId="0" borderId="0" applyNumberFormat="0" applyFill="0" applyBorder="0" applyAlignment="0" applyProtection="0"/>
    <xf numFmtId="0" fontId="14" fillId="0" borderId="0"/>
    <xf numFmtId="0" fontId="14" fillId="0" borderId="0"/>
  </cellStyleXfs>
  <cellXfs count="126">
    <xf numFmtId="0" fontId="0" fillId="0" borderId="0" xfId="0" applyFont="1"/>
    <xf numFmtId="0" fontId="2" fillId="2" borderId="0" xfId="0" applyFont="1" applyFill="1" applyBorder="1" applyAlignment="1">
      <alignment horizontal="left" vertical="center" wrapText="1"/>
    </xf>
    <xf numFmtId="0" fontId="0" fillId="3" borderId="1" xfId="0" applyFill="1" applyBorder="1" applyAlignment="1">
      <alignment horizontal="center" vertical="center" wrapText="1"/>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0" fillId="4" borderId="0" xfId="0" applyFill="1" applyAlignment="1">
      <alignment vertical="center" wrapText="1"/>
    </xf>
    <xf numFmtId="49" fontId="8" fillId="4" borderId="0" xfId="0" applyNumberFormat="1" applyFont="1" applyFill="1" applyBorder="1" applyAlignment="1">
      <alignment vertical="center" wrapText="1"/>
    </xf>
    <xf numFmtId="0" fontId="2" fillId="4" borderId="0" xfId="0" applyFont="1" applyFill="1" applyAlignment="1">
      <alignmen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horizontal="righ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0" fillId="4" borderId="17" xfId="0" applyFill="1" applyBorder="1" applyAlignment="1">
      <alignment vertical="center" wrapText="1"/>
    </xf>
    <xf numFmtId="0" fontId="0" fillId="4" borderId="18" xfId="0" applyFill="1" applyBorder="1" applyAlignment="1">
      <alignment vertical="center" wrapText="1"/>
    </xf>
    <xf numFmtId="0" fontId="0" fillId="4" borderId="19" xfId="0" applyFill="1" applyBorder="1" applyAlignment="1">
      <alignment vertical="center" wrapText="1"/>
    </xf>
    <xf numFmtId="0" fontId="7" fillId="4" borderId="0" xfId="0" applyFont="1" applyFill="1" applyBorder="1" applyAlignment="1">
      <alignment vertical="center" wrapText="1"/>
    </xf>
    <xf numFmtId="0" fontId="8" fillId="4" borderId="2" xfId="0" applyFont="1" applyFill="1" applyBorder="1" applyAlignment="1">
      <alignment vertical="center" wrapText="1"/>
    </xf>
    <xf numFmtId="0" fontId="9" fillId="4" borderId="18" xfId="0" applyFont="1" applyFill="1" applyBorder="1" applyAlignment="1">
      <alignment vertical="center" wrapText="1"/>
    </xf>
    <xf numFmtId="0" fontId="10" fillId="4" borderId="0" xfId="0" applyFont="1" applyFill="1" applyBorder="1" applyAlignment="1">
      <alignment vertical="center" wrapText="1"/>
    </xf>
    <xf numFmtId="0" fontId="4" fillId="4" borderId="0" xfId="0" applyFont="1" applyFill="1" applyBorder="1" applyAlignment="1">
      <alignment horizontal="right" vertical="center" wrapText="1"/>
    </xf>
    <xf numFmtId="0" fontId="8" fillId="4" borderId="0" xfId="0" applyFont="1" applyFill="1" applyBorder="1" applyAlignment="1">
      <alignment horizontal="right" vertical="center" wrapText="1"/>
    </xf>
    <xf numFmtId="0" fontId="0" fillId="4" borderId="20" xfId="0" applyFill="1" applyBorder="1" applyAlignment="1">
      <alignment vertical="center" wrapText="1"/>
    </xf>
    <xf numFmtId="0" fontId="0" fillId="4" borderId="21" xfId="0" applyFill="1" applyBorder="1" applyAlignment="1">
      <alignment vertical="center" wrapText="1"/>
    </xf>
    <xf numFmtId="0" fontId="0" fillId="4" borderId="22" xfId="0" applyFill="1" applyBorder="1" applyAlignment="1">
      <alignment vertical="center" wrapText="1"/>
    </xf>
    <xf numFmtId="0" fontId="13" fillId="0" borderId="0" xfId="0" applyFont="1" applyAlignment="1">
      <alignment vertical="center"/>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15" fillId="0" borderId="0" xfId="2"/>
    <xf numFmtId="49" fontId="8" fillId="3" borderId="0" xfId="0" applyNumberFormat="1" applyFont="1" applyFill="1" applyBorder="1" applyAlignment="1">
      <alignment horizontal="left" vertical="center" wrapText="1"/>
    </xf>
    <xf numFmtId="0" fontId="33" fillId="0" borderId="0" xfId="793"/>
    <xf numFmtId="0" fontId="31" fillId="0" borderId="0" xfId="793" applyFont="1"/>
    <xf numFmtId="0" fontId="33" fillId="0" borderId="32" xfId="793" applyBorder="1"/>
    <xf numFmtId="0" fontId="14" fillId="0" borderId="32" xfId="793" applyFont="1" applyBorder="1" applyAlignment="1">
      <alignment wrapText="1"/>
    </xf>
    <xf numFmtId="10" fontId="33" fillId="0" borderId="32" xfId="793" applyNumberFormat="1" applyBorder="1"/>
    <xf numFmtId="0" fontId="31" fillId="0" borderId="0" xfId="793" applyFont="1" applyAlignment="1">
      <alignment vertical="top"/>
    </xf>
    <xf numFmtId="10" fontId="33" fillId="0" borderId="0" xfId="793" applyNumberFormat="1" applyBorder="1"/>
    <xf numFmtId="10" fontId="33" fillId="25" borderId="32" xfId="793" applyNumberFormat="1" applyFill="1" applyBorder="1"/>
    <xf numFmtId="10" fontId="14" fillId="0" borderId="32" xfId="793" applyNumberFormat="1" applyFont="1" applyBorder="1" applyAlignment="1">
      <alignment wrapText="1"/>
    </xf>
    <xf numFmtId="10" fontId="14" fillId="25" borderId="32" xfId="793" applyNumberFormat="1" applyFont="1" applyFill="1" applyBorder="1"/>
    <xf numFmtId="0" fontId="2" fillId="24" borderId="38" xfId="793" applyNumberFormat="1" applyFont="1" applyFill="1" applyBorder="1" applyAlignment="1"/>
    <xf numFmtId="0" fontId="2" fillId="4" borderId="0" xfId="793" applyNumberFormat="1" applyFont="1" applyFill="1" applyBorder="1" applyAlignment="1"/>
    <xf numFmtId="0" fontId="33" fillId="4" borderId="32" xfId="793" applyFill="1" applyBorder="1"/>
    <xf numFmtId="0" fontId="33" fillId="4" borderId="0" xfId="793" applyFill="1"/>
    <xf numFmtId="2" fontId="2" fillId="4" borderId="32" xfId="793" applyNumberFormat="1" applyFont="1" applyFill="1" applyBorder="1" applyAlignment="1"/>
    <xf numFmtId="0" fontId="2" fillId="24" borderId="39" xfId="793" applyNumberFormat="1" applyFont="1" applyFill="1" applyBorder="1" applyAlignment="1"/>
    <xf numFmtId="0" fontId="6" fillId="0" borderId="0" xfId="794" applyNumberFormat="1" applyFont="1" applyFill="1" applyBorder="1" applyAlignment="1"/>
    <xf numFmtId="0" fontId="14" fillId="0" borderId="0" xfId="794"/>
    <xf numFmtId="0" fontId="2" fillId="0" borderId="0" xfId="794" applyNumberFormat="1" applyFont="1" applyFill="1" applyBorder="1" applyAlignment="1"/>
    <xf numFmtId="166" fontId="2" fillId="0" borderId="0" xfId="794" applyNumberFormat="1" applyFont="1" applyFill="1" applyBorder="1" applyAlignment="1"/>
    <xf numFmtId="0" fontId="31" fillId="0" borderId="0" xfId="794" applyFont="1"/>
    <xf numFmtId="0" fontId="2" fillId="24" borderId="40" xfId="794" applyNumberFormat="1" applyFont="1" applyFill="1" applyBorder="1" applyAlignment="1"/>
    <xf numFmtId="0" fontId="14" fillId="0" borderId="32" xfId="794" applyBorder="1"/>
    <xf numFmtId="0" fontId="14" fillId="0" borderId="32" xfId="794" applyBorder="1" applyAlignment="1">
      <alignment wrapText="1"/>
    </xf>
    <xf numFmtId="3" fontId="2" fillId="0" borderId="40" xfId="794" applyNumberFormat="1" applyFont="1" applyFill="1" applyBorder="1" applyAlignment="1"/>
    <xf numFmtId="0" fontId="2" fillId="24" borderId="32" xfId="794" applyNumberFormat="1" applyFont="1" applyFill="1" applyBorder="1" applyAlignment="1"/>
    <xf numFmtId="167" fontId="14" fillId="0" borderId="32" xfId="794" applyNumberFormat="1" applyBorder="1"/>
    <xf numFmtId="10" fontId="14" fillId="4" borderId="32" xfId="794" applyNumberFormat="1" applyFill="1" applyBorder="1"/>
    <xf numFmtId="167" fontId="14" fillId="4" borderId="32" xfId="794" applyNumberFormat="1" applyFill="1" applyBorder="1"/>
    <xf numFmtId="3" fontId="2" fillId="25" borderId="40" xfId="794" applyNumberFormat="1" applyFont="1" applyFill="1" applyBorder="1" applyAlignment="1"/>
    <xf numFmtId="3" fontId="2" fillId="26" borderId="40" xfId="794" applyNumberFormat="1" applyFont="1" applyFill="1" applyBorder="1" applyAlignment="1"/>
    <xf numFmtId="0" fontId="2" fillId="0" borderId="40" xfId="794" applyNumberFormat="1" applyFont="1" applyFill="1" applyBorder="1" applyAlignment="1"/>
    <xf numFmtId="3" fontId="2" fillId="26" borderId="40" xfId="795" applyNumberFormat="1" applyFont="1" applyFill="1" applyBorder="1" applyAlignment="1"/>
    <xf numFmtId="3" fontId="2" fillId="25" borderId="40" xfId="795" applyNumberFormat="1" applyFont="1" applyFill="1" applyBorder="1" applyAlignment="1"/>
    <xf numFmtId="3" fontId="2" fillId="26" borderId="40" xfId="797" applyNumberFormat="1" applyFont="1" applyFill="1" applyBorder="1" applyAlignment="1"/>
    <xf numFmtId="0" fontId="2" fillId="0" borderId="0" xfId="795" applyNumberFormat="1" applyFont="1" applyFill="1" applyBorder="1" applyAlignment="1"/>
    <xf numFmtId="0" fontId="6" fillId="0" borderId="0" xfId="795" applyNumberFormat="1" applyFont="1" applyFill="1" applyBorder="1" applyAlignment="1"/>
    <xf numFmtId="0" fontId="3" fillId="0" borderId="0" xfId="795"/>
    <xf numFmtId="0" fontId="2" fillId="24" borderId="40" xfId="795" applyNumberFormat="1" applyFont="1" applyFill="1" applyBorder="1" applyAlignment="1"/>
    <xf numFmtId="3" fontId="2" fillId="0" borderId="40" xfId="795" applyNumberFormat="1" applyFont="1" applyFill="1" applyBorder="1" applyAlignment="1"/>
    <xf numFmtId="0" fontId="2" fillId="0" borderId="40" xfId="795" applyNumberFormat="1" applyFont="1" applyFill="1" applyBorder="1" applyAlignment="1"/>
    <xf numFmtId="0" fontId="14" fillId="25" borderId="0" xfId="794" applyFill="1"/>
    <xf numFmtId="0" fontId="14" fillId="25" borderId="32" xfId="796" applyFill="1" applyBorder="1" applyAlignment="1">
      <alignment wrapText="1"/>
    </xf>
    <xf numFmtId="0" fontId="14" fillId="25" borderId="32" xfId="794" applyFill="1" applyBorder="1" applyAlignment="1">
      <alignment wrapText="1"/>
    </xf>
    <xf numFmtId="2" fontId="14" fillId="25" borderId="32" xfId="794" applyNumberFormat="1" applyFill="1" applyBorder="1"/>
    <xf numFmtId="2" fontId="2" fillId="4" borderId="32" xfId="793" applyNumberFormat="1" applyFont="1" applyFill="1" applyBorder="1" applyAlignment="1">
      <alignment horizontal="right"/>
    </xf>
    <xf numFmtId="2" fontId="2" fillId="25" borderId="32" xfId="794" applyNumberFormat="1" applyFont="1" applyFill="1" applyBorder="1" applyAlignment="1"/>
    <xf numFmtId="2" fontId="14" fillId="25" borderId="32" xfId="796" applyNumberFormat="1" applyFill="1" applyBorder="1"/>
    <xf numFmtId="0" fontId="14" fillId="0" borderId="0" xfId="794" applyBorder="1" applyAlignment="1">
      <alignment wrapText="1"/>
    </xf>
    <xf numFmtId="10" fontId="14" fillId="4" borderId="0" xfId="794" applyNumberFormat="1" applyFill="1" applyBorder="1"/>
    <xf numFmtId="0" fontId="31" fillId="0" borderId="0" xfId="794" applyFont="1" applyFill="1"/>
    <xf numFmtId="10" fontId="14" fillId="0" borderId="32" xfId="793" applyNumberFormat="1" applyFont="1" applyBorder="1" applyAlignment="1">
      <alignment horizontal="right"/>
    </xf>
    <xf numFmtId="49" fontId="15" fillId="3" borderId="23" xfId="2" applyNumberFormat="1" applyFill="1" applyBorder="1" applyAlignment="1">
      <alignment horizontal="left" vertical="center" wrapText="1"/>
    </xf>
    <xf numFmtId="49" fontId="8" fillId="3" borderId="24" xfId="0" applyNumberFormat="1" applyFont="1" applyFill="1" applyBorder="1" applyAlignment="1">
      <alignment horizontal="left" vertical="center" wrapText="1"/>
    </xf>
    <xf numFmtId="49" fontId="8" fillId="3" borderId="25" xfId="0" applyNumberFormat="1" applyFont="1" applyFill="1" applyBorder="1" applyAlignment="1">
      <alignment horizontal="left" vertical="center" wrapText="1"/>
    </xf>
    <xf numFmtId="49" fontId="8" fillId="3" borderId="23" xfId="0" applyNumberFormat="1" applyFont="1" applyFill="1" applyBorder="1" applyAlignment="1">
      <alignment horizontal="left" vertical="center" wrapText="1"/>
    </xf>
    <xf numFmtId="49" fontId="8" fillId="3" borderId="26" xfId="0" applyNumberFormat="1" applyFont="1" applyFill="1" applyBorder="1" applyAlignment="1">
      <alignment horizontal="left" vertical="center" wrapText="1"/>
    </xf>
    <xf numFmtId="49" fontId="8" fillId="3" borderId="27" xfId="0" applyNumberFormat="1" applyFont="1" applyFill="1" applyBorder="1" applyAlignment="1">
      <alignment horizontal="left" vertical="center" wrapText="1"/>
    </xf>
    <xf numFmtId="49" fontId="8" fillId="3" borderId="28" xfId="0" applyNumberFormat="1" applyFont="1" applyFill="1" applyBorder="1" applyAlignment="1">
      <alignment horizontal="left" vertical="center" wrapText="1"/>
    </xf>
    <xf numFmtId="49" fontId="8" fillId="3" borderId="29" xfId="0" applyNumberFormat="1" applyFont="1" applyFill="1" applyBorder="1" applyAlignment="1">
      <alignment horizontal="left" vertical="center" wrapText="1"/>
    </xf>
    <xf numFmtId="49" fontId="8" fillId="3" borderId="30" xfId="0" applyNumberFormat="1" applyFont="1" applyFill="1" applyBorder="1" applyAlignment="1">
      <alignment horizontal="left" vertical="center" wrapText="1"/>
    </xf>
    <xf numFmtId="49" fontId="8" fillId="3" borderId="31" xfId="0" applyNumberFormat="1" applyFont="1" applyFill="1" applyBorder="1" applyAlignment="1">
      <alignment horizontal="left" vertical="center" wrapText="1"/>
    </xf>
    <xf numFmtId="0" fontId="5" fillId="4" borderId="0" xfId="0" applyFont="1" applyFill="1" applyBorder="1" applyAlignment="1">
      <alignment vertical="center" wrapText="1"/>
    </xf>
    <xf numFmtId="0" fontId="0" fillId="4" borderId="0" xfId="0" applyFill="1" applyAlignment="1">
      <alignment vertical="center" wrapText="1"/>
    </xf>
    <xf numFmtId="0" fontId="8" fillId="4" borderId="0" xfId="0" applyFont="1" applyFill="1" applyBorder="1" applyAlignment="1">
      <alignment vertical="center" wrapText="1"/>
    </xf>
    <xf numFmtId="0" fontId="8" fillId="4" borderId="0" xfId="0" applyFont="1" applyFill="1" applyAlignment="1">
      <alignment vertical="center" wrapText="1"/>
    </xf>
    <xf numFmtId="49" fontId="8" fillId="3" borderId="3" xfId="0" applyNumberFormat="1" applyFont="1" applyFill="1" applyBorder="1" applyAlignment="1">
      <alignment horizontal="left" vertical="center" wrapText="1"/>
    </xf>
    <xf numFmtId="49" fontId="8" fillId="3" borderId="4" xfId="0" applyNumberFormat="1" applyFont="1" applyFill="1" applyBorder="1" applyAlignment="1">
      <alignment horizontal="left" vertical="center" wrapText="1"/>
    </xf>
    <xf numFmtId="49" fontId="8" fillId="3" borderId="5" xfId="0" applyNumberFormat="1" applyFont="1" applyFill="1" applyBorder="1" applyAlignment="1">
      <alignment horizontal="left" vertical="center" wrapText="1"/>
    </xf>
    <xf numFmtId="0" fontId="4" fillId="4" borderId="0" xfId="0" applyFont="1" applyFill="1" applyBorder="1" applyAlignment="1">
      <alignment vertical="center" wrapText="1"/>
    </xf>
    <xf numFmtId="0" fontId="2" fillId="4" borderId="0" xfId="0" applyFont="1" applyFill="1" applyAlignment="1">
      <alignment vertical="center" wrapText="1"/>
    </xf>
    <xf numFmtId="0" fontId="4" fillId="4" borderId="0" xfId="0" quotePrefix="1" applyFont="1" applyFill="1" applyBorder="1" applyAlignment="1">
      <alignment horizontal="right" vertical="center" wrapText="1"/>
    </xf>
    <xf numFmtId="0" fontId="4" fillId="4" borderId="0" xfId="0" applyFont="1" applyFill="1" applyBorder="1" applyAlignment="1">
      <alignment horizontal="right" vertical="center" wrapText="1"/>
    </xf>
    <xf numFmtId="0" fontId="4" fillId="4" borderId="0" xfId="0" applyFont="1" applyFill="1" applyAlignment="1">
      <alignment horizontal="right" vertical="center" wrapText="1"/>
    </xf>
    <xf numFmtId="0" fontId="5"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9" xfId="0"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0" fillId="3" borderId="0" xfId="0" applyNumberFormat="1" applyFill="1" applyBorder="1" applyAlignment="1">
      <alignment horizontal="left" vertical="center" wrapText="1"/>
    </xf>
    <xf numFmtId="49" fontId="0" fillId="3" borderId="2" xfId="0" applyNumberFormat="1" applyFill="1" applyBorder="1" applyAlignment="1">
      <alignment horizontal="left"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1" xfId="0" applyFill="1" applyBorder="1" applyAlignment="1">
      <alignment horizontal="center" vertical="center" wrapText="1"/>
    </xf>
    <xf numFmtId="49" fontId="8" fillId="3" borderId="29" xfId="4" applyNumberFormat="1" applyFont="1" applyFill="1" applyBorder="1" applyAlignment="1">
      <alignment horizontal="left" vertical="center" wrapText="1"/>
    </xf>
    <xf numFmtId="49" fontId="8" fillId="3" borderId="30" xfId="4" applyNumberFormat="1" applyFont="1" applyFill="1" applyBorder="1" applyAlignment="1">
      <alignment horizontal="left" vertical="center" wrapText="1"/>
    </xf>
    <xf numFmtId="49" fontId="8" fillId="3" borderId="31" xfId="4" applyNumberFormat="1" applyFont="1" applyFill="1" applyBorder="1" applyAlignment="1">
      <alignment horizontal="left" vertical="center" wrapText="1"/>
    </xf>
    <xf numFmtId="49" fontId="8" fillId="3" borderId="23" xfId="4" applyNumberFormat="1" applyFont="1" applyFill="1" applyBorder="1" applyAlignment="1">
      <alignment horizontal="left" vertical="center" wrapText="1"/>
    </xf>
    <xf numFmtId="49" fontId="8" fillId="3" borderId="24" xfId="4" applyNumberFormat="1" applyFont="1" applyFill="1" applyBorder="1" applyAlignment="1">
      <alignment horizontal="left" vertical="center" wrapText="1"/>
    </xf>
    <xf numFmtId="49" fontId="8" fillId="3" borderId="25" xfId="4" applyNumberFormat="1" applyFont="1" applyFill="1" applyBorder="1" applyAlignment="1">
      <alignment horizontal="left" vertical="center" wrapText="1"/>
    </xf>
    <xf numFmtId="49" fontId="12" fillId="3" borderId="23" xfId="3" applyNumberFormat="1" applyFill="1" applyBorder="1" applyAlignment="1" applyProtection="1">
      <alignment horizontal="left" vertical="center" wrapText="1"/>
    </xf>
  </cellXfs>
  <cellStyles count="798">
    <cellStyle name="20 % - Markeringsfarve1 2" xfId="7"/>
    <cellStyle name="20 % - Markeringsfarve1 3" xfId="8"/>
    <cellStyle name="20 % - Markeringsfarve2 2" xfId="9"/>
    <cellStyle name="20 % - Markeringsfarve2 3" xfId="10"/>
    <cellStyle name="20 % - Markeringsfarve3 2" xfId="11"/>
    <cellStyle name="20 % - Markeringsfarve3 3" xfId="12"/>
    <cellStyle name="20 % - Markeringsfarve4 2" xfId="13"/>
    <cellStyle name="20 % - Markeringsfarve4 3" xfId="14"/>
    <cellStyle name="20 % - Markeringsfarve5 2" xfId="15"/>
    <cellStyle name="20 % - Markeringsfarve5 3" xfId="16"/>
    <cellStyle name="20 % - Markeringsfarve6 2" xfId="17"/>
    <cellStyle name="20 % - Markeringsfarve6 3" xfId="18"/>
    <cellStyle name="2x indented GHG Textfiels" xfId="19"/>
    <cellStyle name="40 % - Markeringsfarve1 2" xfId="20"/>
    <cellStyle name="40 % - Markeringsfarve1 3" xfId="21"/>
    <cellStyle name="40 % - Markeringsfarve2 2" xfId="22"/>
    <cellStyle name="40 % - Markeringsfarve2 3" xfId="23"/>
    <cellStyle name="40 % - Markeringsfarve3 2" xfId="24"/>
    <cellStyle name="40 % - Markeringsfarve3 3" xfId="25"/>
    <cellStyle name="40 % - Markeringsfarve4 2" xfId="26"/>
    <cellStyle name="40 % - Markeringsfarve4 3" xfId="27"/>
    <cellStyle name="40 % - Markeringsfarve5 2" xfId="28"/>
    <cellStyle name="40 % - Markeringsfarve5 3" xfId="29"/>
    <cellStyle name="40 % - Markeringsfarve6 2" xfId="30"/>
    <cellStyle name="40 % - Markeringsfarve6 3" xfId="31"/>
    <cellStyle name="5x indented GHG Textfiels" xfId="32"/>
    <cellStyle name="60 % - Markeringsfarve1 2" xfId="33"/>
    <cellStyle name="60 % - Markeringsfarve1 3" xfId="34"/>
    <cellStyle name="60 % - Markeringsfarve2 2" xfId="35"/>
    <cellStyle name="60 % - Markeringsfarve2 3" xfId="36"/>
    <cellStyle name="60 % - Markeringsfarve3 2" xfId="37"/>
    <cellStyle name="60 % - Markeringsfarve3 3" xfId="38"/>
    <cellStyle name="60 % - Markeringsfarve4 2" xfId="39"/>
    <cellStyle name="60 % - Markeringsfarve4 3" xfId="40"/>
    <cellStyle name="60 % - Markeringsfarve5 2" xfId="41"/>
    <cellStyle name="60 % - Markeringsfarve5 3" xfId="42"/>
    <cellStyle name="60 % - Markeringsfarve6 2" xfId="43"/>
    <cellStyle name="60 % - Markeringsfarve6 3" xfId="44"/>
    <cellStyle name="Advarselstekst 2" xfId="45"/>
    <cellStyle name="Advarselstekst 3" xfId="46"/>
    <cellStyle name="ANCLAS,REZONES Y SUS PARTES,DE FUNDICION,DE HIERRO O DE ACERO" xfId="1"/>
    <cellStyle name="Bemærk! 2" xfId="47"/>
    <cellStyle name="Bemærk! 3" xfId="48"/>
    <cellStyle name="Beregning 2" xfId="49"/>
    <cellStyle name="Beregning 3" xfId="50"/>
    <cellStyle name="Excel Built-in Normal" xfId="51"/>
    <cellStyle name="God 2" xfId="52"/>
    <cellStyle name="God 3" xfId="53"/>
    <cellStyle name="Headline" xfId="54"/>
    <cellStyle name="Hyperlink" xfId="2" builtinId="8"/>
    <cellStyle name="Input 2" xfId="55"/>
    <cellStyle name="Input 3" xfId="56"/>
    <cellStyle name="Komma 10" xfId="57"/>
    <cellStyle name="Komma 11" xfId="58"/>
    <cellStyle name="Komma 12" xfId="59"/>
    <cellStyle name="Komma 12 2" xfId="60"/>
    <cellStyle name="Komma 12 3" xfId="61"/>
    <cellStyle name="Komma 13" xfId="62"/>
    <cellStyle name="Komma 14" xfId="63"/>
    <cellStyle name="Komma 15" xfId="64"/>
    <cellStyle name="Komma 16" xfId="65"/>
    <cellStyle name="Komma 17" xfId="66"/>
    <cellStyle name="Komma 2" xfId="67"/>
    <cellStyle name="Komma 2 2" xfId="68"/>
    <cellStyle name="Komma 2 2 2" xfId="69"/>
    <cellStyle name="Komma 2 3" xfId="70"/>
    <cellStyle name="Komma 3" xfId="71"/>
    <cellStyle name="Komma 4" xfId="72"/>
    <cellStyle name="Komma 5" xfId="73"/>
    <cellStyle name="Komma 6" xfId="74"/>
    <cellStyle name="Komma 7" xfId="75"/>
    <cellStyle name="Komma 8" xfId="76"/>
    <cellStyle name="Komma 9" xfId="77"/>
    <cellStyle name="Komma 9 2" xfId="78"/>
    <cellStyle name="Link 2" xfId="3"/>
    <cellStyle name="Link 2 2" xfId="79"/>
    <cellStyle name="Link 2 3" xfId="80"/>
    <cellStyle name="Link 2 4" xfId="81"/>
    <cellStyle name="Link 2 5" xfId="82"/>
    <cellStyle name="Link 3" xfId="83"/>
    <cellStyle name="Link 3 2" xfId="84"/>
    <cellStyle name="Link 4" xfId="85"/>
    <cellStyle name="Link 5" xfId="86"/>
    <cellStyle name="Neutral 2" xfId="87"/>
    <cellStyle name="Neutral 3" xfId="88"/>
    <cellStyle name="Normal" xfId="0" builtinId="0"/>
    <cellStyle name="Normal 10" xfId="89"/>
    <cellStyle name="Normal 10 10" xfId="90"/>
    <cellStyle name="Normal 10 2" xfId="91"/>
    <cellStyle name="Normal 10 2 2" xfId="92"/>
    <cellStyle name="Normal 10 2 2 2" xfId="93"/>
    <cellStyle name="Normal 10 2 2 2 2" xfId="94"/>
    <cellStyle name="Normal 10 2 2 2 2 2" xfId="95"/>
    <cellStyle name="Normal 10 2 2 2 3" xfId="96"/>
    <cellStyle name="Normal 10 2 2 3" xfId="97"/>
    <cellStyle name="Normal 10 2 2 3 2" xfId="98"/>
    <cellStyle name="Normal 10 2 2 4" xfId="99"/>
    <cellStyle name="Normal 10 2 3" xfId="100"/>
    <cellStyle name="Normal 10 2 3 2" xfId="101"/>
    <cellStyle name="Normal 10 2 3 2 2" xfId="102"/>
    <cellStyle name="Normal 10 2 3 2 2 2" xfId="103"/>
    <cellStyle name="Normal 10 2 3 2 3" xfId="104"/>
    <cellStyle name="Normal 10 2 3 3" xfId="105"/>
    <cellStyle name="Normal 10 2 3 3 2" xfId="106"/>
    <cellStyle name="Normal 10 2 3 4" xfId="107"/>
    <cellStyle name="Normal 10 2 4" xfId="108"/>
    <cellStyle name="Normal 10 2 4 2" xfId="109"/>
    <cellStyle name="Normal 10 2 4 2 2" xfId="110"/>
    <cellStyle name="Normal 10 2 4 3" xfId="111"/>
    <cellStyle name="Normal 10 2 5" xfId="112"/>
    <cellStyle name="Normal 10 2 5 2" xfId="113"/>
    <cellStyle name="Normal 10 2 6" xfId="114"/>
    <cellStyle name="Normal 10 2 7" xfId="115"/>
    <cellStyle name="Normal 10 3" xfId="116"/>
    <cellStyle name="Normal 10 3 2" xfId="117"/>
    <cellStyle name="Normal 10 3 2 2" xfId="118"/>
    <cellStyle name="Normal 10 3 2 2 2" xfId="119"/>
    <cellStyle name="Normal 10 3 2 2 2 2" xfId="120"/>
    <cellStyle name="Normal 10 3 2 2 3" xfId="121"/>
    <cellStyle name="Normal 10 3 2 3" xfId="122"/>
    <cellStyle name="Normal 10 3 2 3 2" xfId="123"/>
    <cellStyle name="Normal 10 3 2 4" xfId="124"/>
    <cellStyle name="Normal 10 3 3" xfId="125"/>
    <cellStyle name="Normal 10 3 3 2" xfId="126"/>
    <cellStyle name="Normal 10 3 3 2 2" xfId="127"/>
    <cellStyle name="Normal 10 3 3 2 2 2" xfId="128"/>
    <cellStyle name="Normal 10 3 3 2 3" xfId="129"/>
    <cellStyle name="Normal 10 3 3 3" xfId="130"/>
    <cellStyle name="Normal 10 3 3 3 2" xfId="131"/>
    <cellStyle name="Normal 10 3 3 4" xfId="132"/>
    <cellStyle name="Normal 10 3 4" xfId="133"/>
    <cellStyle name="Normal 10 3 4 2" xfId="134"/>
    <cellStyle name="Normal 10 3 4 2 2" xfId="135"/>
    <cellStyle name="Normal 10 3 4 3" xfId="136"/>
    <cellStyle name="Normal 10 3 5" xfId="137"/>
    <cellStyle name="Normal 10 3 5 2" xfId="138"/>
    <cellStyle name="Normal 10 3 6" xfId="139"/>
    <cellStyle name="Normal 10 3 7" xfId="140"/>
    <cellStyle name="Normal 10 4" xfId="141"/>
    <cellStyle name="Normal 10 4 2" xfId="142"/>
    <cellStyle name="Normal 10 4 2 2" xfId="143"/>
    <cellStyle name="Normal 10 4 2 2 2" xfId="144"/>
    <cellStyle name="Normal 10 4 2 3" xfId="145"/>
    <cellStyle name="Normal 10 4 3" xfId="146"/>
    <cellStyle name="Normal 10 4 3 2" xfId="147"/>
    <cellStyle name="Normal 10 4 4" xfId="148"/>
    <cellStyle name="Normal 10 5" xfId="149"/>
    <cellStyle name="Normal 10 5 2" xfId="150"/>
    <cellStyle name="Normal 10 5 2 2" xfId="151"/>
    <cellStyle name="Normal 10 5 2 2 2" xfId="152"/>
    <cellStyle name="Normal 10 5 2 3" xfId="153"/>
    <cellStyle name="Normal 10 5 3" xfId="154"/>
    <cellStyle name="Normal 10 5 3 2" xfId="155"/>
    <cellStyle name="Normal 10 5 4" xfId="156"/>
    <cellStyle name="Normal 10 6" xfId="157"/>
    <cellStyle name="Normal 10 6 2" xfId="158"/>
    <cellStyle name="Normal 10 6 2 2" xfId="159"/>
    <cellStyle name="Normal 10 6 3" xfId="160"/>
    <cellStyle name="Normal 10 7" xfId="161"/>
    <cellStyle name="Normal 10 7 2" xfId="162"/>
    <cellStyle name="Normal 10 7 2 2" xfId="163"/>
    <cellStyle name="Normal 10 7 3" xfId="164"/>
    <cellStyle name="Normal 10 8" xfId="165"/>
    <cellStyle name="Normal 10 8 2" xfId="166"/>
    <cellStyle name="Normal 10 9" xfId="167"/>
    <cellStyle name="Normal 11" xfId="168"/>
    <cellStyle name="Normal 11 2" xfId="169"/>
    <cellStyle name="Normal 11 3" xfId="170"/>
    <cellStyle name="Normal 12" xfId="171"/>
    <cellStyle name="Normal 12 2" xfId="172"/>
    <cellStyle name="Normal 13" xfId="173"/>
    <cellStyle name="Normal 13 2" xfId="174"/>
    <cellStyle name="Normal 13 2 2" xfId="175"/>
    <cellStyle name="Normal 13 2 2 2" xfId="176"/>
    <cellStyle name="Normal 13 2 3" xfId="177"/>
    <cellStyle name="Normal 13 3" xfId="178"/>
    <cellStyle name="Normal 13 3 2" xfId="179"/>
    <cellStyle name="Normal 13 4" xfId="180"/>
    <cellStyle name="Normal 14" xfId="181"/>
    <cellStyle name="Normal 14 2" xfId="182"/>
    <cellStyle name="Normal 15" xfId="183"/>
    <cellStyle name="Normal 15 2" xfId="184"/>
    <cellStyle name="Normal 16" xfId="185"/>
    <cellStyle name="Normal 16 2" xfId="186"/>
    <cellStyle name="Normal 17" xfId="187"/>
    <cellStyle name="Normal 18" xfId="188"/>
    <cellStyle name="Normal 19" xfId="189"/>
    <cellStyle name="Normal 2" xfId="4"/>
    <cellStyle name="Normal 2 10" xfId="190"/>
    <cellStyle name="Normal 2 2" xfId="191"/>
    <cellStyle name="Normal 2 2 2" xfId="192"/>
    <cellStyle name="Normal 2 3" xfId="193"/>
    <cellStyle name="Normal 2 4" xfId="194"/>
    <cellStyle name="Normal 2 4 2" xfId="195"/>
    <cellStyle name="Normal 2 4 2 2" xfId="196"/>
    <cellStyle name="Normal 2 4 2 2 2" xfId="197"/>
    <cellStyle name="Normal 2 4 2 2 2 2" xfId="198"/>
    <cellStyle name="Normal 2 4 2 2 3" xfId="199"/>
    <cellStyle name="Normal 2 4 2 3" xfId="200"/>
    <cellStyle name="Normal 2 4 2 3 2" xfId="201"/>
    <cellStyle name="Normal 2 4 2 4" xfId="202"/>
    <cellStyle name="Normal 2 4 3" xfId="203"/>
    <cellStyle name="Normal 2 4 3 2" xfId="204"/>
    <cellStyle name="Normal 2 4 3 2 2" xfId="205"/>
    <cellStyle name="Normal 2 4 3 2 2 2" xfId="206"/>
    <cellStyle name="Normal 2 4 3 2 3" xfId="207"/>
    <cellStyle name="Normal 2 4 3 3" xfId="208"/>
    <cellStyle name="Normal 2 4 3 3 2" xfId="209"/>
    <cellStyle name="Normal 2 4 3 4" xfId="210"/>
    <cellStyle name="Normal 2 4 4" xfId="211"/>
    <cellStyle name="Normal 2 4 4 2" xfId="212"/>
    <cellStyle name="Normal 2 4 4 2 2" xfId="213"/>
    <cellStyle name="Normal 2 4 4 3" xfId="214"/>
    <cellStyle name="Normal 2 4 5" xfId="215"/>
    <cellStyle name="Normal 2 4 5 2" xfId="216"/>
    <cellStyle name="Normal 2 4 6" xfId="217"/>
    <cellStyle name="Normal 2 4 7" xfId="218"/>
    <cellStyle name="Normal 2 5" xfId="219"/>
    <cellStyle name="Normal 2 5 2" xfId="220"/>
    <cellStyle name="Normal 2 5 2 2" xfId="221"/>
    <cellStyle name="Normal 2 5 2 2 2" xfId="222"/>
    <cellStyle name="Normal 2 5 2 2 2 2" xfId="223"/>
    <cellStyle name="Normal 2 5 2 2 3" xfId="224"/>
    <cellStyle name="Normal 2 5 2 3" xfId="225"/>
    <cellStyle name="Normal 2 5 2 3 2" xfId="226"/>
    <cellStyle name="Normal 2 5 2 4" xfId="227"/>
    <cellStyle name="Normal 2 5 3" xfId="228"/>
    <cellStyle name="Normal 2 5 3 2" xfId="229"/>
    <cellStyle name="Normal 2 5 3 2 2" xfId="230"/>
    <cellStyle name="Normal 2 5 3 2 2 2" xfId="231"/>
    <cellStyle name="Normal 2 5 3 2 3" xfId="232"/>
    <cellStyle name="Normal 2 5 3 3" xfId="233"/>
    <cellStyle name="Normal 2 5 3 3 2" xfId="234"/>
    <cellStyle name="Normal 2 5 3 4" xfId="235"/>
    <cellStyle name="Normal 2 5 4" xfId="236"/>
    <cellStyle name="Normal 2 5 4 2" xfId="237"/>
    <cellStyle name="Normal 2 5 4 2 2" xfId="238"/>
    <cellStyle name="Normal 2 5 4 3" xfId="239"/>
    <cellStyle name="Normal 2 5 5" xfId="240"/>
    <cellStyle name="Normal 2 5 5 2" xfId="241"/>
    <cellStyle name="Normal 2 5 6" xfId="242"/>
    <cellStyle name="Normal 2 5 7" xfId="243"/>
    <cellStyle name="Normal 2 6" xfId="244"/>
    <cellStyle name="Normal 2 7" xfId="245"/>
    <cellStyle name="Normal 2 7 2" xfId="246"/>
    <cellStyle name="Normal 2 8" xfId="247"/>
    <cellStyle name="Normal 2 9" xfId="248"/>
    <cellStyle name="Normal 2 9 2" xfId="249"/>
    <cellStyle name="Normal 2 9 2 2" xfId="250"/>
    <cellStyle name="Normal 2 9 2 2 2" xfId="251"/>
    <cellStyle name="Normal 2 9 2 3" xfId="252"/>
    <cellStyle name="Normal 2 9 3" xfId="253"/>
    <cellStyle name="Normal 2 9 3 2" xfId="254"/>
    <cellStyle name="Normal 2 9 4" xfId="255"/>
    <cellStyle name="Normal 20" xfId="792"/>
    <cellStyle name="Normal 20 2" xfId="794"/>
    <cellStyle name="Normal 21" xfId="793"/>
    <cellStyle name="Normal 21 2" xfId="796"/>
    <cellStyle name="Normal 21 3" xfId="797"/>
    <cellStyle name="Normal 22" xfId="795"/>
    <cellStyle name="Normal 3" xfId="256"/>
    <cellStyle name="Normal 3 2" xfId="257"/>
    <cellStyle name="Normal 3 2 2" xfId="258"/>
    <cellStyle name="Normal 3 2 3" xfId="259"/>
    <cellStyle name="Normal 3 2 4" xfId="260"/>
    <cellStyle name="Normal 3 3" xfId="261"/>
    <cellStyle name="Normal 3 4" xfId="262"/>
    <cellStyle name="Normal 4" xfId="263"/>
    <cellStyle name="Normal 4 2" xfId="264"/>
    <cellStyle name="Normal 4 3" xfId="265"/>
    <cellStyle name="Normal 5" xfId="5"/>
    <cellStyle name="Normal 5 10" xfId="266"/>
    <cellStyle name="Normal 5 10 2" xfId="267"/>
    <cellStyle name="Normal 5 11" xfId="268"/>
    <cellStyle name="Normal 5 12" xfId="269"/>
    <cellStyle name="Normal 5 2" xfId="270"/>
    <cellStyle name="Normal 5 2 10" xfId="271"/>
    <cellStyle name="Normal 5 2 11" xfId="272"/>
    <cellStyle name="Normal 5 2 2" xfId="273"/>
    <cellStyle name="Normal 5 2 2 10" xfId="274"/>
    <cellStyle name="Normal 5 2 2 2" xfId="275"/>
    <cellStyle name="Normal 5 2 2 2 2" xfId="276"/>
    <cellStyle name="Normal 5 2 2 2 2 2" xfId="277"/>
    <cellStyle name="Normal 5 2 2 2 2 2 2" xfId="278"/>
    <cellStyle name="Normal 5 2 2 2 2 2 2 2" xfId="279"/>
    <cellStyle name="Normal 5 2 2 2 2 2 3" xfId="280"/>
    <cellStyle name="Normal 5 2 2 2 2 3" xfId="281"/>
    <cellStyle name="Normal 5 2 2 2 2 3 2" xfId="282"/>
    <cellStyle name="Normal 5 2 2 2 2 4" xfId="283"/>
    <cellStyle name="Normal 5 2 2 2 3" xfId="284"/>
    <cellStyle name="Normal 5 2 2 2 3 2" xfId="285"/>
    <cellStyle name="Normal 5 2 2 2 3 2 2" xfId="286"/>
    <cellStyle name="Normal 5 2 2 2 3 2 2 2" xfId="287"/>
    <cellStyle name="Normal 5 2 2 2 3 2 3" xfId="288"/>
    <cellStyle name="Normal 5 2 2 2 3 3" xfId="289"/>
    <cellStyle name="Normal 5 2 2 2 3 3 2" xfId="290"/>
    <cellStyle name="Normal 5 2 2 2 3 4" xfId="291"/>
    <cellStyle name="Normal 5 2 2 2 4" xfId="292"/>
    <cellStyle name="Normal 5 2 2 2 4 2" xfId="293"/>
    <cellStyle name="Normal 5 2 2 2 4 2 2" xfId="294"/>
    <cellStyle name="Normal 5 2 2 2 4 3" xfId="295"/>
    <cellStyle name="Normal 5 2 2 2 5" xfId="296"/>
    <cellStyle name="Normal 5 2 2 2 5 2" xfId="297"/>
    <cellStyle name="Normal 5 2 2 2 6" xfId="298"/>
    <cellStyle name="Normal 5 2 2 2 7" xfId="299"/>
    <cellStyle name="Normal 5 2 2 3" xfId="300"/>
    <cellStyle name="Normal 5 2 2 3 2" xfId="301"/>
    <cellStyle name="Normal 5 2 2 3 2 2" xfId="302"/>
    <cellStyle name="Normal 5 2 2 3 2 2 2" xfId="303"/>
    <cellStyle name="Normal 5 2 2 3 2 2 2 2" xfId="304"/>
    <cellStyle name="Normal 5 2 2 3 2 2 3" xfId="305"/>
    <cellStyle name="Normal 5 2 2 3 2 3" xfId="306"/>
    <cellStyle name="Normal 5 2 2 3 2 3 2" xfId="307"/>
    <cellStyle name="Normal 5 2 2 3 2 4" xfId="308"/>
    <cellStyle name="Normal 5 2 2 3 3" xfId="309"/>
    <cellStyle name="Normal 5 2 2 3 3 2" xfId="310"/>
    <cellStyle name="Normal 5 2 2 3 3 2 2" xfId="311"/>
    <cellStyle name="Normal 5 2 2 3 3 2 2 2" xfId="312"/>
    <cellStyle name="Normal 5 2 2 3 3 2 3" xfId="313"/>
    <cellStyle name="Normal 5 2 2 3 3 3" xfId="314"/>
    <cellStyle name="Normal 5 2 2 3 3 3 2" xfId="315"/>
    <cellStyle name="Normal 5 2 2 3 3 4" xfId="316"/>
    <cellStyle name="Normal 5 2 2 3 4" xfId="317"/>
    <cellStyle name="Normal 5 2 2 3 4 2" xfId="318"/>
    <cellStyle name="Normal 5 2 2 3 4 2 2" xfId="319"/>
    <cellStyle name="Normal 5 2 2 3 4 3" xfId="320"/>
    <cellStyle name="Normal 5 2 2 3 5" xfId="321"/>
    <cellStyle name="Normal 5 2 2 3 5 2" xfId="322"/>
    <cellStyle name="Normal 5 2 2 3 6" xfId="323"/>
    <cellStyle name="Normal 5 2 2 3 7" xfId="324"/>
    <cellStyle name="Normal 5 2 2 4" xfId="325"/>
    <cellStyle name="Normal 5 2 2 4 2" xfId="326"/>
    <cellStyle name="Normal 5 2 2 4 2 2" xfId="327"/>
    <cellStyle name="Normal 5 2 2 4 2 2 2" xfId="328"/>
    <cellStyle name="Normal 5 2 2 4 2 3" xfId="329"/>
    <cellStyle name="Normal 5 2 2 4 3" xfId="330"/>
    <cellStyle name="Normal 5 2 2 4 3 2" xfId="331"/>
    <cellStyle name="Normal 5 2 2 4 4" xfId="332"/>
    <cellStyle name="Normal 5 2 2 5" xfId="333"/>
    <cellStyle name="Normal 5 2 2 5 2" xfId="334"/>
    <cellStyle name="Normal 5 2 2 5 2 2" xfId="335"/>
    <cellStyle name="Normal 5 2 2 5 2 2 2" xfId="336"/>
    <cellStyle name="Normal 5 2 2 5 2 3" xfId="337"/>
    <cellStyle name="Normal 5 2 2 5 3" xfId="338"/>
    <cellStyle name="Normal 5 2 2 5 3 2" xfId="339"/>
    <cellStyle name="Normal 5 2 2 5 4" xfId="340"/>
    <cellStyle name="Normal 5 2 2 6" xfId="341"/>
    <cellStyle name="Normal 5 2 2 6 2" xfId="342"/>
    <cellStyle name="Normal 5 2 2 6 2 2" xfId="343"/>
    <cellStyle name="Normal 5 2 2 6 3" xfId="344"/>
    <cellStyle name="Normal 5 2 2 7" xfId="345"/>
    <cellStyle name="Normal 5 2 2 7 2" xfId="346"/>
    <cellStyle name="Normal 5 2 2 7 2 2" xfId="347"/>
    <cellStyle name="Normal 5 2 2 7 3" xfId="348"/>
    <cellStyle name="Normal 5 2 2 8" xfId="349"/>
    <cellStyle name="Normal 5 2 2 8 2" xfId="350"/>
    <cellStyle name="Normal 5 2 2 9" xfId="351"/>
    <cellStyle name="Normal 5 2 3" xfId="352"/>
    <cellStyle name="Normal 5 2 3 2" xfId="353"/>
    <cellStyle name="Normal 5 2 3 2 2" xfId="354"/>
    <cellStyle name="Normal 5 2 3 2 2 2" xfId="355"/>
    <cellStyle name="Normal 5 2 3 2 2 2 2" xfId="356"/>
    <cellStyle name="Normal 5 2 3 2 2 3" xfId="357"/>
    <cellStyle name="Normal 5 2 3 2 3" xfId="358"/>
    <cellStyle name="Normal 5 2 3 2 3 2" xfId="359"/>
    <cellStyle name="Normal 5 2 3 2 4" xfId="360"/>
    <cellStyle name="Normal 5 2 3 3" xfId="361"/>
    <cellStyle name="Normal 5 2 3 3 2" xfId="362"/>
    <cellStyle name="Normal 5 2 3 3 2 2" xfId="363"/>
    <cellStyle name="Normal 5 2 3 3 2 2 2" xfId="364"/>
    <cellStyle name="Normal 5 2 3 3 2 3" xfId="365"/>
    <cellStyle name="Normal 5 2 3 3 3" xfId="366"/>
    <cellStyle name="Normal 5 2 3 3 3 2" xfId="367"/>
    <cellStyle name="Normal 5 2 3 3 4" xfId="368"/>
    <cellStyle name="Normal 5 2 3 4" xfId="369"/>
    <cellStyle name="Normal 5 2 3 4 2" xfId="370"/>
    <cellStyle name="Normal 5 2 3 4 2 2" xfId="371"/>
    <cellStyle name="Normal 5 2 3 4 3" xfId="372"/>
    <cellStyle name="Normal 5 2 3 5" xfId="373"/>
    <cellStyle name="Normal 5 2 3 5 2" xfId="374"/>
    <cellStyle name="Normal 5 2 3 6" xfId="375"/>
    <cellStyle name="Normal 5 2 3 7" xfId="376"/>
    <cellStyle name="Normal 5 2 4" xfId="377"/>
    <cellStyle name="Normal 5 2 4 2" xfId="378"/>
    <cellStyle name="Normal 5 2 4 2 2" xfId="379"/>
    <cellStyle name="Normal 5 2 4 2 2 2" xfId="380"/>
    <cellStyle name="Normal 5 2 4 2 2 2 2" xfId="381"/>
    <cellStyle name="Normal 5 2 4 2 2 3" xfId="382"/>
    <cellStyle name="Normal 5 2 4 2 3" xfId="383"/>
    <cellStyle name="Normal 5 2 4 2 3 2" xfId="384"/>
    <cellStyle name="Normal 5 2 4 2 4" xfId="385"/>
    <cellStyle name="Normal 5 2 4 3" xfId="386"/>
    <cellStyle name="Normal 5 2 4 3 2" xfId="387"/>
    <cellStyle name="Normal 5 2 4 3 2 2" xfId="388"/>
    <cellStyle name="Normal 5 2 4 3 2 2 2" xfId="389"/>
    <cellStyle name="Normal 5 2 4 3 2 3" xfId="390"/>
    <cellStyle name="Normal 5 2 4 3 3" xfId="391"/>
    <cellStyle name="Normal 5 2 4 3 3 2" xfId="392"/>
    <cellStyle name="Normal 5 2 4 3 4" xfId="393"/>
    <cellStyle name="Normal 5 2 4 4" xfId="394"/>
    <cellStyle name="Normal 5 2 4 4 2" xfId="395"/>
    <cellStyle name="Normal 5 2 4 4 2 2" xfId="396"/>
    <cellStyle name="Normal 5 2 4 4 3" xfId="397"/>
    <cellStyle name="Normal 5 2 4 5" xfId="398"/>
    <cellStyle name="Normal 5 2 4 5 2" xfId="399"/>
    <cellStyle name="Normal 5 2 4 6" xfId="400"/>
    <cellStyle name="Normal 5 2 4 7" xfId="401"/>
    <cellStyle name="Normal 5 2 5" xfId="402"/>
    <cellStyle name="Normal 5 2 5 2" xfId="403"/>
    <cellStyle name="Normal 5 2 5 2 2" xfId="404"/>
    <cellStyle name="Normal 5 2 5 2 2 2" xfId="405"/>
    <cellStyle name="Normal 5 2 5 2 3" xfId="406"/>
    <cellStyle name="Normal 5 2 5 3" xfId="407"/>
    <cellStyle name="Normal 5 2 5 3 2" xfId="408"/>
    <cellStyle name="Normal 5 2 5 4" xfId="409"/>
    <cellStyle name="Normal 5 2 6" xfId="410"/>
    <cellStyle name="Normal 5 2 6 2" xfId="411"/>
    <cellStyle name="Normal 5 2 6 2 2" xfId="412"/>
    <cellStyle name="Normal 5 2 6 2 2 2" xfId="413"/>
    <cellStyle name="Normal 5 2 6 2 3" xfId="414"/>
    <cellStyle name="Normal 5 2 6 3" xfId="415"/>
    <cellStyle name="Normal 5 2 6 3 2" xfId="416"/>
    <cellStyle name="Normal 5 2 6 4" xfId="417"/>
    <cellStyle name="Normal 5 2 7" xfId="418"/>
    <cellStyle name="Normal 5 2 7 2" xfId="419"/>
    <cellStyle name="Normal 5 2 7 2 2" xfId="420"/>
    <cellStyle name="Normal 5 2 7 3" xfId="421"/>
    <cellStyle name="Normal 5 2 8" xfId="422"/>
    <cellStyle name="Normal 5 2 8 2" xfId="423"/>
    <cellStyle name="Normal 5 2 8 2 2" xfId="424"/>
    <cellStyle name="Normal 5 2 8 3" xfId="425"/>
    <cellStyle name="Normal 5 2 9" xfId="426"/>
    <cellStyle name="Normal 5 2 9 2" xfId="427"/>
    <cellStyle name="Normal 5 3" xfId="428"/>
    <cellStyle name="Normal 5 3 10" xfId="429"/>
    <cellStyle name="Normal 5 3 2" xfId="430"/>
    <cellStyle name="Normal 5 3 2 2" xfId="431"/>
    <cellStyle name="Normal 5 3 2 2 2" xfId="432"/>
    <cellStyle name="Normal 5 3 2 2 2 2" xfId="433"/>
    <cellStyle name="Normal 5 3 2 2 2 2 2" xfId="434"/>
    <cellStyle name="Normal 5 3 2 2 2 3" xfId="435"/>
    <cellStyle name="Normal 5 3 2 2 3" xfId="436"/>
    <cellStyle name="Normal 5 3 2 2 3 2" xfId="437"/>
    <cellStyle name="Normal 5 3 2 2 4" xfId="438"/>
    <cellStyle name="Normal 5 3 2 3" xfId="439"/>
    <cellStyle name="Normal 5 3 2 3 2" xfId="440"/>
    <cellStyle name="Normal 5 3 2 3 2 2" xfId="441"/>
    <cellStyle name="Normal 5 3 2 3 2 2 2" xfId="442"/>
    <cellStyle name="Normal 5 3 2 3 2 3" xfId="443"/>
    <cellStyle name="Normal 5 3 2 3 3" xfId="444"/>
    <cellStyle name="Normal 5 3 2 3 3 2" xfId="445"/>
    <cellStyle name="Normal 5 3 2 3 4" xfId="446"/>
    <cellStyle name="Normal 5 3 2 4" xfId="447"/>
    <cellStyle name="Normal 5 3 2 4 2" xfId="448"/>
    <cellStyle name="Normal 5 3 2 4 2 2" xfId="449"/>
    <cellStyle name="Normal 5 3 2 4 3" xfId="450"/>
    <cellStyle name="Normal 5 3 2 5" xfId="451"/>
    <cellStyle name="Normal 5 3 2 5 2" xfId="452"/>
    <cellStyle name="Normal 5 3 2 6" xfId="453"/>
    <cellStyle name="Normal 5 3 2 7" xfId="454"/>
    <cellStyle name="Normal 5 3 3" xfId="455"/>
    <cellStyle name="Normal 5 3 3 2" xfId="456"/>
    <cellStyle name="Normal 5 3 3 2 2" xfId="457"/>
    <cellStyle name="Normal 5 3 3 2 2 2" xfId="458"/>
    <cellStyle name="Normal 5 3 3 2 2 2 2" xfId="459"/>
    <cellStyle name="Normal 5 3 3 2 2 3" xfId="460"/>
    <cellStyle name="Normal 5 3 3 2 3" xfId="461"/>
    <cellStyle name="Normal 5 3 3 2 3 2" xfId="462"/>
    <cellStyle name="Normal 5 3 3 2 4" xfId="463"/>
    <cellStyle name="Normal 5 3 3 3" xfId="464"/>
    <cellStyle name="Normal 5 3 3 3 2" xfId="465"/>
    <cellStyle name="Normal 5 3 3 3 2 2" xfId="466"/>
    <cellStyle name="Normal 5 3 3 3 2 2 2" xfId="467"/>
    <cellStyle name="Normal 5 3 3 3 2 3" xfId="468"/>
    <cellStyle name="Normal 5 3 3 3 3" xfId="469"/>
    <cellStyle name="Normal 5 3 3 3 3 2" xfId="470"/>
    <cellStyle name="Normal 5 3 3 3 4" xfId="471"/>
    <cellStyle name="Normal 5 3 3 4" xfId="472"/>
    <cellStyle name="Normal 5 3 3 4 2" xfId="473"/>
    <cellStyle name="Normal 5 3 3 4 2 2" xfId="474"/>
    <cellStyle name="Normal 5 3 3 4 3" xfId="475"/>
    <cellStyle name="Normal 5 3 3 5" xfId="476"/>
    <cellStyle name="Normal 5 3 3 5 2" xfId="477"/>
    <cellStyle name="Normal 5 3 3 6" xfId="478"/>
    <cellStyle name="Normal 5 3 3 7" xfId="479"/>
    <cellStyle name="Normal 5 3 4" xfId="480"/>
    <cellStyle name="Normal 5 3 4 2" xfId="481"/>
    <cellStyle name="Normal 5 3 4 2 2" xfId="482"/>
    <cellStyle name="Normal 5 3 4 2 2 2" xfId="483"/>
    <cellStyle name="Normal 5 3 4 2 3" xfId="484"/>
    <cellStyle name="Normal 5 3 4 3" xfId="485"/>
    <cellStyle name="Normal 5 3 4 3 2" xfId="486"/>
    <cellStyle name="Normal 5 3 4 4" xfId="487"/>
    <cellStyle name="Normal 5 3 5" xfId="488"/>
    <cellStyle name="Normal 5 3 5 2" xfId="489"/>
    <cellStyle name="Normal 5 3 5 2 2" xfId="490"/>
    <cellStyle name="Normal 5 3 5 2 2 2" xfId="491"/>
    <cellStyle name="Normal 5 3 5 2 3" xfId="492"/>
    <cellStyle name="Normal 5 3 5 3" xfId="493"/>
    <cellStyle name="Normal 5 3 5 3 2" xfId="494"/>
    <cellStyle name="Normal 5 3 5 4" xfId="495"/>
    <cellStyle name="Normal 5 3 6" xfId="496"/>
    <cellStyle name="Normal 5 3 6 2" xfId="497"/>
    <cellStyle name="Normal 5 3 6 2 2" xfId="498"/>
    <cellStyle name="Normal 5 3 6 3" xfId="499"/>
    <cellStyle name="Normal 5 3 7" xfId="500"/>
    <cellStyle name="Normal 5 3 7 2" xfId="501"/>
    <cellStyle name="Normal 5 3 7 2 2" xfId="502"/>
    <cellStyle name="Normal 5 3 7 3" xfId="503"/>
    <cellStyle name="Normal 5 3 8" xfId="504"/>
    <cellStyle name="Normal 5 3 8 2" xfId="505"/>
    <cellStyle name="Normal 5 3 9" xfId="506"/>
    <cellStyle name="Normal 5 4" xfId="507"/>
    <cellStyle name="Normal 5 4 2" xfId="508"/>
    <cellStyle name="Normal 5 4 2 2" xfId="509"/>
    <cellStyle name="Normal 5 4 2 2 2" xfId="510"/>
    <cellStyle name="Normal 5 4 2 2 2 2" xfId="511"/>
    <cellStyle name="Normal 5 4 2 2 3" xfId="512"/>
    <cellStyle name="Normal 5 4 2 3" xfId="513"/>
    <cellStyle name="Normal 5 4 2 3 2" xfId="514"/>
    <cellStyle name="Normal 5 4 2 4" xfId="515"/>
    <cellStyle name="Normal 5 4 3" xfId="516"/>
    <cellStyle name="Normal 5 4 3 2" xfId="517"/>
    <cellStyle name="Normal 5 4 3 2 2" xfId="518"/>
    <cellStyle name="Normal 5 4 3 2 2 2" xfId="519"/>
    <cellStyle name="Normal 5 4 3 2 3" xfId="520"/>
    <cellStyle name="Normal 5 4 3 3" xfId="521"/>
    <cellStyle name="Normal 5 4 3 3 2" xfId="522"/>
    <cellStyle name="Normal 5 4 3 4" xfId="523"/>
    <cellStyle name="Normal 5 4 4" xfId="524"/>
    <cellStyle name="Normal 5 4 4 2" xfId="525"/>
    <cellStyle name="Normal 5 4 4 2 2" xfId="526"/>
    <cellStyle name="Normal 5 4 4 3" xfId="527"/>
    <cellStyle name="Normal 5 4 5" xfId="528"/>
    <cellStyle name="Normal 5 4 5 2" xfId="529"/>
    <cellStyle name="Normal 5 4 6" xfId="530"/>
    <cellStyle name="Normal 5 4 7" xfId="531"/>
    <cellStyle name="Normal 5 5" xfId="532"/>
    <cellStyle name="Normal 5 5 2" xfId="533"/>
    <cellStyle name="Normal 5 5 2 2" xfId="534"/>
    <cellStyle name="Normal 5 5 2 2 2" xfId="535"/>
    <cellStyle name="Normal 5 5 2 2 2 2" xfId="536"/>
    <cellStyle name="Normal 5 5 2 2 3" xfId="537"/>
    <cellStyle name="Normal 5 5 2 3" xfId="538"/>
    <cellStyle name="Normal 5 5 2 3 2" xfId="539"/>
    <cellStyle name="Normal 5 5 2 4" xfId="540"/>
    <cellStyle name="Normal 5 5 3" xfId="541"/>
    <cellStyle name="Normal 5 5 3 2" xfId="542"/>
    <cellStyle name="Normal 5 5 3 2 2" xfId="543"/>
    <cellStyle name="Normal 5 5 3 2 2 2" xfId="544"/>
    <cellStyle name="Normal 5 5 3 2 3" xfId="545"/>
    <cellStyle name="Normal 5 5 3 3" xfId="546"/>
    <cellStyle name="Normal 5 5 3 3 2" xfId="547"/>
    <cellStyle name="Normal 5 5 3 4" xfId="548"/>
    <cellStyle name="Normal 5 5 4" xfId="549"/>
    <cellStyle name="Normal 5 5 4 2" xfId="550"/>
    <cellStyle name="Normal 5 5 4 2 2" xfId="551"/>
    <cellStyle name="Normal 5 5 4 3" xfId="552"/>
    <cellStyle name="Normal 5 5 5" xfId="553"/>
    <cellStyle name="Normal 5 5 5 2" xfId="554"/>
    <cellStyle name="Normal 5 5 6" xfId="555"/>
    <cellStyle name="Normal 5 5 7" xfId="556"/>
    <cellStyle name="Normal 5 6" xfId="557"/>
    <cellStyle name="Normal 5 6 2" xfId="558"/>
    <cellStyle name="Normal 5 6 2 2" xfId="559"/>
    <cellStyle name="Normal 5 6 2 2 2" xfId="560"/>
    <cellStyle name="Normal 5 6 2 3" xfId="561"/>
    <cellStyle name="Normal 5 6 3" xfId="562"/>
    <cellStyle name="Normal 5 6 3 2" xfId="563"/>
    <cellStyle name="Normal 5 6 4" xfId="564"/>
    <cellStyle name="Normal 5 6 5" xfId="565"/>
    <cellStyle name="Normal 5 7" xfId="566"/>
    <cellStyle name="Normal 5 7 2" xfId="567"/>
    <cellStyle name="Normal 5 7 2 2" xfId="568"/>
    <cellStyle name="Normal 5 7 2 2 2" xfId="569"/>
    <cellStyle name="Normal 5 7 2 3" xfId="570"/>
    <cellStyle name="Normal 5 7 3" xfId="571"/>
    <cellStyle name="Normal 5 7 3 2" xfId="572"/>
    <cellStyle name="Normal 5 7 4" xfId="573"/>
    <cellStyle name="Normal 5 8" xfId="574"/>
    <cellStyle name="Normal 5 8 2" xfId="575"/>
    <cellStyle name="Normal 5 8 2 2" xfId="576"/>
    <cellStyle name="Normal 5 8 3" xfId="577"/>
    <cellStyle name="Normal 5 9" xfId="578"/>
    <cellStyle name="Normal 5 9 2" xfId="579"/>
    <cellStyle name="Normal 5 9 2 2" xfId="580"/>
    <cellStyle name="Normal 5 9 3" xfId="581"/>
    <cellStyle name="Normal 6" xfId="6"/>
    <cellStyle name="Normal 6 2" xfId="582"/>
    <cellStyle name="Normal 7" xfId="583"/>
    <cellStyle name="Normal 8" xfId="584"/>
    <cellStyle name="Normal 8 10" xfId="585"/>
    <cellStyle name="Normal 8 11" xfId="586"/>
    <cellStyle name="Normal 8 2" xfId="587"/>
    <cellStyle name="Normal 8 2 10" xfId="588"/>
    <cellStyle name="Normal 8 2 2" xfId="589"/>
    <cellStyle name="Normal 8 2 2 2" xfId="590"/>
    <cellStyle name="Normal 8 2 2 2 2" xfId="591"/>
    <cellStyle name="Normal 8 2 2 2 2 2" xfId="592"/>
    <cellStyle name="Normal 8 2 2 2 2 2 2" xfId="593"/>
    <cellStyle name="Normal 8 2 2 2 2 3" xfId="594"/>
    <cellStyle name="Normal 8 2 2 2 3" xfId="595"/>
    <cellStyle name="Normal 8 2 2 2 3 2" xfId="596"/>
    <cellStyle name="Normal 8 2 2 2 4" xfId="597"/>
    <cellStyle name="Normal 8 2 2 3" xfId="598"/>
    <cellStyle name="Normal 8 2 2 3 2" xfId="599"/>
    <cellStyle name="Normal 8 2 2 3 2 2" xfId="600"/>
    <cellStyle name="Normal 8 2 2 3 2 2 2" xfId="601"/>
    <cellStyle name="Normal 8 2 2 3 2 3" xfId="602"/>
    <cellStyle name="Normal 8 2 2 3 3" xfId="603"/>
    <cellStyle name="Normal 8 2 2 3 3 2" xfId="604"/>
    <cellStyle name="Normal 8 2 2 3 4" xfId="605"/>
    <cellStyle name="Normal 8 2 2 4" xfId="606"/>
    <cellStyle name="Normal 8 2 2 4 2" xfId="607"/>
    <cellStyle name="Normal 8 2 2 4 2 2" xfId="608"/>
    <cellStyle name="Normal 8 2 2 4 3" xfId="609"/>
    <cellStyle name="Normal 8 2 2 5" xfId="610"/>
    <cellStyle name="Normal 8 2 2 5 2" xfId="611"/>
    <cellStyle name="Normal 8 2 2 6" xfId="612"/>
    <cellStyle name="Normal 8 2 2 7" xfId="613"/>
    <cellStyle name="Normal 8 2 3" xfId="614"/>
    <cellStyle name="Normal 8 2 3 2" xfId="615"/>
    <cellStyle name="Normal 8 2 3 2 2" xfId="616"/>
    <cellStyle name="Normal 8 2 3 2 2 2" xfId="617"/>
    <cellStyle name="Normal 8 2 3 2 2 2 2" xfId="618"/>
    <cellStyle name="Normal 8 2 3 2 2 3" xfId="619"/>
    <cellStyle name="Normal 8 2 3 2 3" xfId="620"/>
    <cellStyle name="Normal 8 2 3 2 3 2" xfId="621"/>
    <cellStyle name="Normal 8 2 3 2 4" xfId="622"/>
    <cellStyle name="Normal 8 2 3 3" xfId="623"/>
    <cellStyle name="Normal 8 2 3 3 2" xfId="624"/>
    <cellStyle name="Normal 8 2 3 3 2 2" xfId="625"/>
    <cellStyle name="Normal 8 2 3 3 2 2 2" xfId="626"/>
    <cellStyle name="Normal 8 2 3 3 2 3" xfId="627"/>
    <cellStyle name="Normal 8 2 3 3 3" xfId="628"/>
    <cellStyle name="Normal 8 2 3 3 3 2" xfId="629"/>
    <cellStyle name="Normal 8 2 3 3 4" xfId="630"/>
    <cellStyle name="Normal 8 2 3 4" xfId="631"/>
    <cellStyle name="Normal 8 2 3 4 2" xfId="632"/>
    <cellStyle name="Normal 8 2 3 4 2 2" xfId="633"/>
    <cellStyle name="Normal 8 2 3 4 3" xfId="634"/>
    <cellStyle name="Normal 8 2 3 5" xfId="635"/>
    <cellStyle name="Normal 8 2 3 5 2" xfId="636"/>
    <cellStyle name="Normal 8 2 3 6" xfId="637"/>
    <cellStyle name="Normal 8 2 3 7" xfId="638"/>
    <cellStyle name="Normal 8 2 4" xfId="639"/>
    <cellStyle name="Normal 8 2 4 2" xfId="640"/>
    <cellStyle name="Normal 8 2 4 2 2" xfId="641"/>
    <cellStyle name="Normal 8 2 4 2 2 2" xfId="642"/>
    <cellStyle name="Normal 8 2 4 2 3" xfId="643"/>
    <cellStyle name="Normal 8 2 4 3" xfId="644"/>
    <cellStyle name="Normal 8 2 4 3 2" xfId="645"/>
    <cellStyle name="Normal 8 2 4 4" xfId="646"/>
    <cellStyle name="Normal 8 2 5" xfId="647"/>
    <cellStyle name="Normal 8 2 5 2" xfId="648"/>
    <cellStyle name="Normal 8 2 5 2 2" xfId="649"/>
    <cellStyle name="Normal 8 2 5 2 2 2" xfId="650"/>
    <cellStyle name="Normal 8 2 5 2 3" xfId="651"/>
    <cellStyle name="Normal 8 2 5 3" xfId="652"/>
    <cellStyle name="Normal 8 2 5 3 2" xfId="653"/>
    <cellStyle name="Normal 8 2 5 4" xfId="654"/>
    <cellStyle name="Normal 8 2 6" xfId="655"/>
    <cellStyle name="Normal 8 2 6 2" xfId="656"/>
    <cellStyle name="Normal 8 2 6 2 2" xfId="657"/>
    <cellStyle name="Normal 8 2 6 3" xfId="658"/>
    <cellStyle name="Normal 8 2 7" xfId="659"/>
    <cellStyle name="Normal 8 2 7 2" xfId="660"/>
    <cellStyle name="Normal 8 2 7 2 2" xfId="661"/>
    <cellStyle name="Normal 8 2 7 3" xfId="662"/>
    <cellStyle name="Normal 8 2 8" xfId="663"/>
    <cellStyle name="Normal 8 2 8 2" xfId="664"/>
    <cellStyle name="Normal 8 2 9" xfId="665"/>
    <cellStyle name="Normal 8 3" xfId="666"/>
    <cellStyle name="Normal 8 3 2" xfId="667"/>
    <cellStyle name="Normal 8 3 2 2" xfId="668"/>
    <cellStyle name="Normal 8 3 2 2 2" xfId="669"/>
    <cellStyle name="Normal 8 3 2 2 2 2" xfId="670"/>
    <cellStyle name="Normal 8 3 2 2 3" xfId="671"/>
    <cellStyle name="Normal 8 3 2 3" xfId="672"/>
    <cellStyle name="Normal 8 3 2 3 2" xfId="673"/>
    <cellStyle name="Normal 8 3 2 4" xfId="674"/>
    <cellStyle name="Normal 8 3 3" xfId="675"/>
    <cellStyle name="Normal 8 3 3 2" xfId="676"/>
    <cellStyle name="Normal 8 3 3 2 2" xfId="677"/>
    <cellStyle name="Normal 8 3 3 2 2 2" xfId="678"/>
    <cellStyle name="Normal 8 3 3 2 3" xfId="679"/>
    <cellStyle name="Normal 8 3 3 3" xfId="680"/>
    <cellStyle name="Normal 8 3 3 3 2" xfId="681"/>
    <cellStyle name="Normal 8 3 3 4" xfId="682"/>
    <cellStyle name="Normal 8 3 4" xfId="683"/>
    <cellStyle name="Normal 8 3 4 2" xfId="684"/>
    <cellStyle name="Normal 8 3 4 2 2" xfId="685"/>
    <cellStyle name="Normal 8 3 4 3" xfId="686"/>
    <cellStyle name="Normal 8 3 5" xfId="687"/>
    <cellStyle name="Normal 8 3 5 2" xfId="688"/>
    <cellStyle name="Normal 8 3 6" xfId="689"/>
    <cellStyle name="Normal 8 3 7" xfId="690"/>
    <cellStyle name="Normal 8 4" xfId="691"/>
    <cellStyle name="Normal 8 4 2" xfId="692"/>
    <cellStyle name="Normal 8 4 2 2" xfId="693"/>
    <cellStyle name="Normal 8 4 2 2 2" xfId="694"/>
    <cellStyle name="Normal 8 4 2 2 2 2" xfId="695"/>
    <cellStyle name="Normal 8 4 2 2 3" xfId="696"/>
    <cellStyle name="Normal 8 4 2 3" xfId="697"/>
    <cellStyle name="Normal 8 4 2 3 2" xfId="698"/>
    <cellStyle name="Normal 8 4 2 4" xfId="699"/>
    <cellStyle name="Normal 8 4 3" xfId="700"/>
    <cellStyle name="Normal 8 4 3 2" xfId="701"/>
    <cellStyle name="Normal 8 4 3 2 2" xfId="702"/>
    <cellStyle name="Normal 8 4 3 2 2 2" xfId="703"/>
    <cellStyle name="Normal 8 4 3 2 3" xfId="704"/>
    <cellStyle name="Normal 8 4 3 3" xfId="705"/>
    <cellStyle name="Normal 8 4 3 3 2" xfId="706"/>
    <cellStyle name="Normal 8 4 3 4" xfId="707"/>
    <cellStyle name="Normal 8 4 4" xfId="708"/>
    <cellStyle name="Normal 8 4 4 2" xfId="709"/>
    <cellStyle name="Normal 8 4 4 2 2" xfId="710"/>
    <cellStyle name="Normal 8 4 4 3" xfId="711"/>
    <cellStyle name="Normal 8 4 5" xfId="712"/>
    <cellStyle name="Normal 8 4 5 2" xfId="713"/>
    <cellStyle name="Normal 8 4 6" xfId="714"/>
    <cellStyle name="Normal 8 4 7" xfId="715"/>
    <cellStyle name="Normal 8 5" xfId="716"/>
    <cellStyle name="Normal 8 5 2" xfId="717"/>
    <cellStyle name="Normal 8 5 2 2" xfId="718"/>
    <cellStyle name="Normal 8 5 2 2 2" xfId="719"/>
    <cellStyle name="Normal 8 5 2 3" xfId="720"/>
    <cellStyle name="Normal 8 5 3" xfId="721"/>
    <cellStyle name="Normal 8 5 3 2" xfId="722"/>
    <cellStyle name="Normal 8 5 4" xfId="723"/>
    <cellStyle name="Normal 8 6" xfId="724"/>
    <cellStyle name="Normal 8 6 2" xfId="725"/>
    <cellStyle name="Normal 8 6 2 2" xfId="726"/>
    <cellStyle name="Normal 8 6 2 2 2" xfId="727"/>
    <cellStyle name="Normal 8 6 2 3" xfId="728"/>
    <cellStyle name="Normal 8 6 3" xfId="729"/>
    <cellStyle name="Normal 8 6 3 2" xfId="730"/>
    <cellStyle name="Normal 8 6 4" xfId="731"/>
    <cellStyle name="Normal 8 7" xfId="732"/>
    <cellStyle name="Normal 8 7 2" xfId="733"/>
    <cellStyle name="Normal 8 7 2 2" xfId="734"/>
    <cellStyle name="Normal 8 7 3" xfId="735"/>
    <cellStyle name="Normal 8 8" xfId="736"/>
    <cellStyle name="Normal 8 8 2" xfId="737"/>
    <cellStyle name="Normal 8 8 2 2" xfId="738"/>
    <cellStyle name="Normal 8 8 3" xfId="739"/>
    <cellStyle name="Normal 8 9" xfId="740"/>
    <cellStyle name="Normal 8 9 2" xfId="741"/>
    <cellStyle name="Normal 9" xfId="742"/>
    <cellStyle name="Normal 9 2" xfId="743"/>
    <cellStyle name="Normal 9 3" xfId="744"/>
    <cellStyle name="Normal GHG Numbers (0.00)" xfId="745"/>
    <cellStyle name="Normal GHG-Shade" xfId="746"/>
    <cellStyle name="normální_List1" xfId="747"/>
    <cellStyle name="Output 2" xfId="748"/>
    <cellStyle name="Output 3" xfId="749"/>
    <cellStyle name="Pattern" xfId="750"/>
    <cellStyle name="Procent 10" xfId="751"/>
    <cellStyle name="Procent 11" xfId="752"/>
    <cellStyle name="Procent 11 2" xfId="753"/>
    <cellStyle name="Procent 11 3" xfId="754"/>
    <cellStyle name="Procent 12" xfId="755"/>
    <cellStyle name="Procent 12 2" xfId="756"/>
    <cellStyle name="Procent 12 3" xfId="757"/>
    <cellStyle name="Procent 13" xfId="758"/>
    <cellStyle name="Procent 14" xfId="759"/>
    <cellStyle name="Procent 15" xfId="760"/>
    <cellStyle name="Procent 16" xfId="761"/>
    <cellStyle name="Procent 2" xfId="762"/>
    <cellStyle name="Procent 2 10" xfId="763"/>
    <cellStyle name="Procent 2 2" xfId="764"/>
    <cellStyle name="Procent 2 2 2" xfId="765"/>
    <cellStyle name="Procent 2 2 3" xfId="766"/>
    <cellStyle name="Procent 2 2 4" xfId="767"/>
    <cellStyle name="Procent 2 3" xfId="768"/>
    <cellStyle name="Procent 2 4" xfId="769"/>
    <cellStyle name="Procent 2 5" xfId="770"/>
    <cellStyle name="Procent 2 5 2" xfId="771"/>
    <cellStyle name="Procent 2 6" xfId="772"/>
    <cellStyle name="Procent 2 7" xfId="773"/>
    <cellStyle name="Procent 2 8" xfId="774"/>
    <cellStyle name="Procent 2 9" xfId="775"/>
    <cellStyle name="Procent 3" xfId="776"/>
    <cellStyle name="Procent 3 2" xfId="777"/>
    <cellStyle name="Procent 3 3" xfId="778"/>
    <cellStyle name="Procent 4" xfId="779"/>
    <cellStyle name="Procent 4 2" xfId="780"/>
    <cellStyle name="Procent 4 3" xfId="781"/>
    <cellStyle name="Procent 5" xfId="782"/>
    <cellStyle name="Procent 6" xfId="783"/>
    <cellStyle name="Procent 7" xfId="784"/>
    <cellStyle name="Procent 8" xfId="785"/>
    <cellStyle name="Procent 9" xfId="786"/>
    <cellStyle name="Titel 2" xfId="787"/>
    <cellStyle name="Titel 3" xfId="788"/>
    <cellStyle name="Total 2" xfId="789"/>
    <cellStyle name="Total 3" xfId="790"/>
    <cellStyle name="Обычный_CRF2002 (1)" xfId="79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'Data for graph'!$B$2</c:f>
              <c:strCache>
                <c:ptCount val="1"/>
                <c:pt idx="0">
                  <c:v>2001-2005</c:v>
                </c:pt>
              </c:strCache>
            </c:strRef>
          </c:tx>
          <c:invertIfNegative val="0"/>
          <c:cat>
            <c:strRef>
              <c:f>'Data for graph'!$A$3:$A$34</c:f>
              <c:strCache>
                <c:ptCount val="32"/>
                <c:pt idx="0">
                  <c:v>Malta</c:v>
                </c:pt>
                <c:pt idx="1">
                  <c:v>Iceland</c:v>
                </c:pt>
                <c:pt idx="2">
                  <c:v>Finland</c:v>
                </c:pt>
                <c:pt idx="3">
                  <c:v>Germany </c:v>
                </c:pt>
                <c:pt idx="4">
                  <c:v>Turkey</c:v>
                </c:pt>
                <c:pt idx="5">
                  <c:v>Sweden</c:v>
                </c:pt>
                <c:pt idx="6">
                  <c:v>Bulgaria</c:v>
                </c:pt>
                <c:pt idx="7">
                  <c:v>Austria</c:v>
                </c:pt>
                <c:pt idx="8">
                  <c:v>Switzerland</c:v>
                </c:pt>
                <c:pt idx="9">
                  <c:v>Denmark</c:v>
                </c:pt>
                <c:pt idx="10">
                  <c:v>Romania</c:v>
                </c:pt>
                <c:pt idx="11">
                  <c:v>Croatia</c:v>
                </c:pt>
                <c:pt idx="12">
                  <c:v>Norway</c:v>
                </c:pt>
                <c:pt idx="13">
                  <c:v>Spain</c:v>
                </c:pt>
                <c:pt idx="14">
                  <c:v>Netherlands</c:v>
                </c:pt>
                <c:pt idx="15">
                  <c:v>Estonia</c:v>
                </c:pt>
                <c:pt idx="16">
                  <c:v>Ireland</c:v>
                </c:pt>
                <c:pt idx="17">
                  <c:v>Luxembourg</c:v>
                </c:pt>
                <c:pt idx="18">
                  <c:v>Portugal</c:v>
                </c:pt>
                <c:pt idx="19">
                  <c:v>Lithuania</c:v>
                </c:pt>
                <c:pt idx="20">
                  <c:v>Belgium</c:v>
                </c:pt>
                <c:pt idx="21">
                  <c:v>France</c:v>
                </c:pt>
                <c:pt idx="22">
                  <c:v>Slovakia</c:v>
                </c:pt>
                <c:pt idx="23">
                  <c:v>Greece</c:v>
                </c:pt>
                <c:pt idx="24">
                  <c:v>Latvia</c:v>
                </c:pt>
                <c:pt idx="25">
                  <c:v>Cyprus</c:v>
                </c:pt>
                <c:pt idx="26">
                  <c:v>Czech Republic</c:v>
                </c:pt>
                <c:pt idx="27">
                  <c:v>United Kingdom</c:v>
                </c:pt>
                <c:pt idx="28">
                  <c:v>Italy</c:v>
                </c:pt>
                <c:pt idx="29">
                  <c:v>Hungary</c:v>
                </c:pt>
                <c:pt idx="30">
                  <c:v>Poland</c:v>
                </c:pt>
                <c:pt idx="31">
                  <c:v>Slovenia</c:v>
                </c:pt>
              </c:strCache>
            </c:strRef>
          </c:cat>
          <c:val>
            <c:numRef>
              <c:f>'Data for graph'!$B$3:$B$34</c:f>
              <c:numCache>
                <c:formatCode>0.00</c:formatCode>
                <c:ptCount val="32"/>
                <c:pt idx="0">
                  <c:v>0.11087724573404512</c:v>
                </c:pt>
                <c:pt idx="1">
                  <c:v>1.6893499571714099</c:v>
                </c:pt>
                <c:pt idx="2">
                  <c:v>-6.046847433489877E-3</c:v>
                </c:pt>
                <c:pt idx="3">
                  <c:v>3.1984921432343798</c:v>
                </c:pt>
                <c:pt idx="4">
                  <c:v>9.4686862290307858E-2</c:v>
                </c:pt>
                <c:pt idx="5">
                  <c:v>2.1468233329310928</c:v>
                </c:pt>
                <c:pt idx="6">
                  <c:v>0</c:v>
                </c:pt>
                <c:pt idx="7">
                  <c:v>0.39642593127728609</c:v>
                </c:pt>
                <c:pt idx="8">
                  <c:v>0.99211413792229108</c:v>
                </c:pt>
                <c:pt idx="9">
                  <c:v>1.1303941866601706</c:v>
                </c:pt>
                <c:pt idx="10">
                  <c:v>3.5654557149512794E-2</c:v>
                </c:pt>
                <c:pt idx="11">
                  <c:v>0</c:v>
                </c:pt>
                <c:pt idx="12">
                  <c:v>-1.2481003608378616</c:v>
                </c:pt>
                <c:pt idx="13">
                  <c:v>2.4849886054382901</c:v>
                </c:pt>
                <c:pt idx="14">
                  <c:v>0.89311126645606476</c:v>
                </c:pt>
                <c:pt idx="15">
                  <c:v>4.3447920397077482</c:v>
                </c:pt>
                <c:pt idx="16">
                  <c:v>4.947905012170942</c:v>
                </c:pt>
                <c:pt idx="17">
                  <c:v>1.492712291911888</c:v>
                </c:pt>
                <c:pt idx="18">
                  <c:v>-9.1290134455235955E-2</c:v>
                </c:pt>
                <c:pt idx="19">
                  <c:v>0.46620046620046618</c:v>
                </c:pt>
                <c:pt idx="20">
                  <c:v>0.78010419766024464</c:v>
                </c:pt>
                <c:pt idx="21">
                  <c:v>0.89023281130079235</c:v>
                </c:pt>
                <c:pt idx="22">
                  <c:v>-0.21845808619336904</c:v>
                </c:pt>
                <c:pt idx="23">
                  <c:v>0.74220015370063674</c:v>
                </c:pt>
                <c:pt idx="24">
                  <c:v>0.83754808935413361</c:v>
                </c:pt>
                <c:pt idx="25">
                  <c:v>0.44432963058641184</c:v>
                </c:pt>
                <c:pt idx="26">
                  <c:v>1.325845475271775</c:v>
                </c:pt>
                <c:pt idx="27">
                  <c:v>3.5799467938384857</c:v>
                </c:pt>
                <c:pt idx="28">
                  <c:v>1.7289319754546062</c:v>
                </c:pt>
                <c:pt idx="29">
                  <c:v>1.9872401620197724</c:v>
                </c:pt>
                <c:pt idx="30">
                  <c:v>0.38106938321403744</c:v>
                </c:pt>
                <c:pt idx="31">
                  <c:v>3.1611255642412308</c:v>
                </c:pt>
              </c:numCache>
            </c:numRef>
          </c:val>
        </c:ser>
        <c:ser>
          <c:idx val="1"/>
          <c:order val="1"/>
          <c:tx>
            <c:strRef>
              <c:f>'Data for graph'!$C$2</c:f>
              <c:strCache>
                <c:ptCount val="1"/>
                <c:pt idx="0">
                  <c:v>2006-2010</c:v>
                </c:pt>
              </c:strCache>
            </c:strRef>
          </c:tx>
          <c:invertIfNegative val="0"/>
          <c:cat>
            <c:strRef>
              <c:f>'Data for graph'!$A$3:$A$34</c:f>
              <c:strCache>
                <c:ptCount val="32"/>
                <c:pt idx="0">
                  <c:v>Malta</c:v>
                </c:pt>
                <c:pt idx="1">
                  <c:v>Iceland</c:v>
                </c:pt>
                <c:pt idx="2">
                  <c:v>Finland</c:v>
                </c:pt>
                <c:pt idx="3">
                  <c:v>Germany </c:v>
                </c:pt>
                <c:pt idx="4">
                  <c:v>Turkey</c:v>
                </c:pt>
                <c:pt idx="5">
                  <c:v>Sweden</c:v>
                </c:pt>
                <c:pt idx="6">
                  <c:v>Bulgaria</c:v>
                </c:pt>
                <c:pt idx="7">
                  <c:v>Austria</c:v>
                </c:pt>
                <c:pt idx="8">
                  <c:v>Switzerland</c:v>
                </c:pt>
                <c:pt idx="9">
                  <c:v>Denmark</c:v>
                </c:pt>
                <c:pt idx="10">
                  <c:v>Romania</c:v>
                </c:pt>
                <c:pt idx="11">
                  <c:v>Croatia</c:v>
                </c:pt>
                <c:pt idx="12">
                  <c:v>Norway</c:v>
                </c:pt>
                <c:pt idx="13">
                  <c:v>Spain</c:v>
                </c:pt>
                <c:pt idx="14">
                  <c:v>Netherlands</c:v>
                </c:pt>
                <c:pt idx="15">
                  <c:v>Estonia</c:v>
                </c:pt>
                <c:pt idx="16">
                  <c:v>Ireland</c:v>
                </c:pt>
                <c:pt idx="17">
                  <c:v>Luxembourg</c:v>
                </c:pt>
                <c:pt idx="18">
                  <c:v>Portugal</c:v>
                </c:pt>
                <c:pt idx="19">
                  <c:v>Lithuania</c:v>
                </c:pt>
                <c:pt idx="20">
                  <c:v>Belgium</c:v>
                </c:pt>
                <c:pt idx="21">
                  <c:v>France</c:v>
                </c:pt>
                <c:pt idx="22">
                  <c:v>Slovakia</c:v>
                </c:pt>
                <c:pt idx="23">
                  <c:v>Greece</c:v>
                </c:pt>
                <c:pt idx="24">
                  <c:v>Latvia</c:v>
                </c:pt>
                <c:pt idx="25">
                  <c:v>Cyprus</c:v>
                </c:pt>
                <c:pt idx="26">
                  <c:v>Czech Republic</c:v>
                </c:pt>
                <c:pt idx="27">
                  <c:v>United Kingdom</c:v>
                </c:pt>
                <c:pt idx="28">
                  <c:v>Italy</c:v>
                </c:pt>
                <c:pt idx="29">
                  <c:v>Hungary</c:v>
                </c:pt>
                <c:pt idx="30">
                  <c:v>Poland</c:v>
                </c:pt>
                <c:pt idx="31">
                  <c:v>Slovenia</c:v>
                </c:pt>
              </c:strCache>
            </c:strRef>
          </c:cat>
          <c:val>
            <c:numRef>
              <c:f>'Data for graph'!$C$3:$C$34</c:f>
              <c:numCache>
                <c:formatCode>0.00</c:formatCode>
                <c:ptCount val="32"/>
                <c:pt idx="0">
                  <c:v>-1.4910504836273653</c:v>
                </c:pt>
                <c:pt idx="1">
                  <c:v>-0.61615785554728286</c:v>
                </c:pt>
                <c:pt idx="2">
                  <c:v>-0.19622408159526011</c:v>
                </c:pt>
                <c:pt idx="3">
                  <c:v>-6.6281443104693194E-2</c:v>
                </c:pt>
                <c:pt idx="4">
                  <c:v>-4.8802329340039793E-2</c:v>
                </c:pt>
                <c:pt idx="5">
                  <c:v>-6.0596802118340065E-3</c:v>
                </c:pt>
                <c:pt idx="6">
                  <c:v>0</c:v>
                </c:pt>
                <c:pt idx="7">
                  <c:v>1.9204787297641412E-2</c:v>
                </c:pt>
                <c:pt idx="8">
                  <c:v>0.11143992873243469</c:v>
                </c:pt>
                <c:pt idx="9">
                  <c:v>0.11887783402943775</c:v>
                </c:pt>
                <c:pt idx="10">
                  <c:v>0.14286625223560234</c:v>
                </c:pt>
                <c:pt idx="11">
                  <c:v>0.30257283268557489</c:v>
                </c:pt>
                <c:pt idx="12">
                  <c:v>0.44031111925559446</c:v>
                </c:pt>
                <c:pt idx="13">
                  <c:v>0.47595295251758041</c:v>
                </c:pt>
                <c:pt idx="14">
                  <c:v>0.53102965915474565</c:v>
                </c:pt>
                <c:pt idx="15">
                  <c:v>0.63833261748809933</c:v>
                </c:pt>
                <c:pt idx="16">
                  <c:v>0.66918923239333572</c:v>
                </c:pt>
                <c:pt idx="17">
                  <c:v>0.70529653933731473</c:v>
                </c:pt>
                <c:pt idx="18">
                  <c:v>0.72388325052147251</c:v>
                </c:pt>
                <c:pt idx="19">
                  <c:v>0.76568874219219285</c:v>
                </c:pt>
                <c:pt idx="20">
                  <c:v>0.78023342107978177</c:v>
                </c:pt>
                <c:pt idx="21">
                  <c:v>1.0890556301466305</c:v>
                </c:pt>
                <c:pt idx="22">
                  <c:v>1.2008656655110153</c:v>
                </c:pt>
                <c:pt idx="23">
                  <c:v>1.3583978256457316</c:v>
                </c:pt>
                <c:pt idx="24">
                  <c:v>1.4506057199950044</c:v>
                </c:pt>
                <c:pt idx="25">
                  <c:v>1.7985358904612176</c:v>
                </c:pt>
                <c:pt idx="26">
                  <c:v>2.1164967401386456</c:v>
                </c:pt>
                <c:pt idx="27">
                  <c:v>2.1443173637166635</c:v>
                </c:pt>
                <c:pt idx="28">
                  <c:v>2.4818392619073122</c:v>
                </c:pt>
                <c:pt idx="29">
                  <c:v>2.7581431234946381</c:v>
                </c:pt>
                <c:pt idx="30">
                  <c:v>3.6167504607704721</c:v>
                </c:pt>
                <c:pt idx="31">
                  <c:v>3.8056317359507332</c:v>
                </c:pt>
              </c:numCache>
            </c:numRef>
          </c:val>
        </c:ser>
        <c:dLbls>
          <c:showLegendKey val="0"/>
          <c:showVal val="0"/>
          <c:showCatName val="0"/>
          <c:showSerName val="0"/>
          <c:showPercent val="0"/>
          <c:showBubbleSize val="0"/>
        </c:dLbls>
        <c:gapWidth val="150"/>
        <c:axId val="151252992"/>
        <c:axId val="151254528"/>
      </c:barChart>
      <c:catAx>
        <c:axId val="151252992"/>
        <c:scaling>
          <c:orientation val="minMax"/>
        </c:scaling>
        <c:delete val="0"/>
        <c:axPos val="l"/>
        <c:majorTickMark val="out"/>
        <c:minorTickMark val="none"/>
        <c:tickLblPos val="low"/>
        <c:crossAx val="151254528"/>
        <c:crossesAt val="0"/>
        <c:auto val="1"/>
        <c:lblAlgn val="ctr"/>
        <c:lblOffset val="100"/>
        <c:noMultiLvlLbl val="0"/>
      </c:catAx>
      <c:valAx>
        <c:axId val="151254528"/>
        <c:scaling>
          <c:orientation val="minMax"/>
          <c:max val="5"/>
        </c:scaling>
        <c:delete val="0"/>
        <c:axPos val="b"/>
        <c:majorGridlines/>
        <c:title>
          <c:tx>
            <c:rich>
              <a:bodyPr/>
              <a:lstStyle/>
              <a:p>
                <a:pPr>
                  <a:defRPr/>
                </a:pPr>
                <a:r>
                  <a:rPr lang="da-DK"/>
                  <a:t>Percentage points</a:t>
                </a:r>
              </a:p>
            </c:rich>
          </c:tx>
          <c:layout/>
          <c:overlay val="0"/>
        </c:title>
        <c:numFmt formatCode="0" sourceLinked="0"/>
        <c:majorTickMark val="out"/>
        <c:minorTickMark val="none"/>
        <c:tickLblPos val="nextTo"/>
        <c:crossAx val="151252992"/>
        <c:crosses val="autoZero"/>
        <c:crossBetween val="between"/>
      </c:valAx>
      <c:spPr>
        <a:ln>
          <a:solidFill>
            <a:schemeClr val="tx1"/>
          </a:solidFill>
        </a:ln>
      </c:spPr>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'Data for graph'!$B$2</c:f>
              <c:strCache>
                <c:ptCount val="1"/>
                <c:pt idx="0">
                  <c:v>2001-2005</c:v>
                </c:pt>
              </c:strCache>
            </c:strRef>
          </c:tx>
          <c:invertIfNegative val="0"/>
          <c:cat>
            <c:strRef>
              <c:f>'Data for graph'!$A$3:$A$34</c:f>
              <c:strCache>
                <c:ptCount val="32"/>
                <c:pt idx="0">
                  <c:v>Malta</c:v>
                </c:pt>
                <c:pt idx="1">
                  <c:v>Iceland</c:v>
                </c:pt>
                <c:pt idx="2">
                  <c:v>Finland</c:v>
                </c:pt>
                <c:pt idx="3">
                  <c:v>Germany </c:v>
                </c:pt>
                <c:pt idx="4">
                  <c:v>Turkey</c:v>
                </c:pt>
                <c:pt idx="5">
                  <c:v>Sweden</c:v>
                </c:pt>
                <c:pt idx="6">
                  <c:v>Bulgaria</c:v>
                </c:pt>
                <c:pt idx="7">
                  <c:v>Austria</c:v>
                </c:pt>
                <c:pt idx="8">
                  <c:v>Switzerland</c:v>
                </c:pt>
                <c:pt idx="9">
                  <c:v>Denmark</c:v>
                </c:pt>
                <c:pt idx="10">
                  <c:v>Romania</c:v>
                </c:pt>
                <c:pt idx="11">
                  <c:v>Croatia</c:v>
                </c:pt>
                <c:pt idx="12">
                  <c:v>Norway</c:v>
                </c:pt>
                <c:pt idx="13">
                  <c:v>Spain</c:v>
                </c:pt>
                <c:pt idx="14">
                  <c:v>Netherlands</c:v>
                </c:pt>
                <c:pt idx="15">
                  <c:v>Estonia</c:v>
                </c:pt>
                <c:pt idx="16">
                  <c:v>Ireland</c:v>
                </c:pt>
                <c:pt idx="17">
                  <c:v>Luxembourg</c:v>
                </c:pt>
                <c:pt idx="18">
                  <c:v>Portugal</c:v>
                </c:pt>
                <c:pt idx="19">
                  <c:v>Lithuania</c:v>
                </c:pt>
                <c:pt idx="20">
                  <c:v>Belgium</c:v>
                </c:pt>
                <c:pt idx="21">
                  <c:v>France</c:v>
                </c:pt>
                <c:pt idx="22">
                  <c:v>Slovakia</c:v>
                </c:pt>
                <c:pt idx="23">
                  <c:v>Greece</c:v>
                </c:pt>
                <c:pt idx="24">
                  <c:v>Latvia</c:v>
                </c:pt>
                <c:pt idx="25">
                  <c:v>Cyprus</c:v>
                </c:pt>
                <c:pt idx="26">
                  <c:v>Czech Republic</c:v>
                </c:pt>
                <c:pt idx="27">
                  <c:v>United Kingdom</c:v>
                </c:pt>
                <c:pt idx="28">
                  <c:v>Italy</c:v>
                </c:pt>
                <c:pt idx="29">
                  <c:v>Hungary</c:v>
                </c:pt>
                <c:pt idx="30">
                  <c:v>Poland</c:v>
                </c:pt>
                <c:pt idx="31">
                  <c:v>Slovenia</c:v>
                </c:pt>
              </c:strCache>
            </c:strRef>
          </c:cat>
          <c:val>
            <c:numRef>
              <c:f>'Data for graph'!$B$3:$B$34</c:f>
              <c:numCache>
                <c:formatCode>0.00</c:formatCode>
                <c:ptCount val="32"/>
                <c:pt idx="0">
                  <c:v>0.11087724573404512</c:v>
                </c:pt>
                <c:pt idx="1">
                  <c:v>1.6893499571714099</c:v>
                </c:pt>
                <c:pt idx="2">
                  <c:v>-6.046847433489877E-3</c:v>
                </c:pt>
                <c:pt idx="3">
                  <c:v>3.1984921432343798</c:v>
                </c:pt>
                <c:pt idx="4">
                  <c:v>9.4686862290307858E-2</c:v>
                </c:pt>
                <c:pt idx="5">
                  <c:v>2.1468233329310928</c:v>
                </c:pt>
                <c:pt idx="6">
                  <c:v>0</c:v>
                </c:pt>
                <c:pt idx="7">
                  <c:v>0.39642593127728609</c:v>
                </c:pt>
                <c:pt idx="8">
                  <c:v>0.99211413792229108</c:v>
                </c:pt>
                <c:pt idx="9">
                  <c:v>1.1303941866601706</c:v>
                </c:pt>
                <c:pt idx="10">
                  <c:v>3.5654557149512794E-2</c:v>
                </c:pt>
                <c:pt idx="11">
                  <c:v>0</c:v>
                </c:pt>
                <c:pt idx="12">
                  <c:v>-1.2481003608378616</c:v>
                </c:pt>
                <c:pt idx="13">
                  <c:v>2.4849886054382901</c:v>
                </c:pt>
                <c:pt idx="14">
                  <c:v>0.89311126645606476</c:v>
                </c:pt>
                <c:pt idx="15">
                  <c:v>4.3447920397077482</c:v>
                </c:pt>
                <c:pt idx="16">
                  <c:v>4.947905012170942</c:v>
                </c:pt>
                <c:pt idx="17">
                  <c:v>1.492712291911888</c:v>
                </c:pt>
                <c:pt idx="18">
                  <c:v>-9.1290134455235955E-2</c:v>
                </c:pt>
                <c:pt idx="19">
                  <c:v>0.46620046620046618</c:v>
                </c:pt>
                <c:pt idx="20">
                  <c:v>0.78010419766024464</c:v>
                </c:pt>
                <c:pt idx="21">
                  <c:v>0.89023281130079235</c:v>
                </c:pt>
                <c:pt idx="22">
                  <c:v>-0.21845808619336904</c:v>
                </c:pt>
                <c:pt idx="23">
                  <c:v>0.74220015370063674</c:v>
                </c:pt>
                <c:pt idx="24">
                  <c:v>0.83754808935413361</c:v>
                </c:pt>
                <c:pt idx="25">
                  <c:v>0.44432963058641184</c:v>
                </c:pt>
                <c:pt idx="26">
                  <c:v>1.325845475271775</c:v>
                </c:pt>
                <c:pt idx="27">
                  <c:v>3.5799467938384857</c:v>
                </c:pt>
                <c:pt idx="28">
                  <c:v>1.7289319754546062</c:v>
                </c:pt>
                <c:pt idx="29">
                  <c:v>1.9872401620197724</c:v>
                </c:pt>
                <c:pt idx="30">
                  <c:v>0.38106938321403744</c:v>
                </c:pt>
                <c:pt idx="31">
                  <c:v>3.1611255642412308</c:v>
                </c:pt>
              </c:numCache>
            </c:numRef>
          </c:val>
        </c:ser>
        <c:ser>
          <c:idx val="1"/>
          <c:order val="1"/>
          <c:tx>
            <c:strRef>
              <c:f>'Data for graph'!$C$2</c:f>
              <c:strCache>
                <c:ptCount val="1"/>
                <c:pt idx="0">
                  <c:v>2006-2010</c:v>
                </c:pt>
              </c:strCache>
            </c:strRef>
          </c:tx>
          <c:invertIfNegative val="0"/>
          <c:cat>
            <c:strRef>
              <c:f>'Data for graph'!$A$3:$A$34</c:f>
              <c:strCache>
                <c:ptCount val="32"/>
                <c:pt idx="0">
                  <c:v>Malta</c:v>
                </c:pt>
                <c:pt idx="1">
                  <c:v>Iceland</c:v>
                </c:pt>
                <c:pt idx="2">
                  <c:v>Finland</c:v>
                </c:pt>
                <c:pt idx="3">
                  <c:v>Germany </c:v>
                </c:pt>
                <c:pt idx="4">
                  <c:v>Turkey</c:v>
                </c:pt>
                <c:pt idx="5">
                  <c:v>Sweden</c:v>
                </c:pt>
                <c:pt idx="6">
                  <c:v>Bulgaria</c:v>
                </c:pt>
                <c:pt idx="7">
                  <c:v>Austria</c:v>
                </c:pt>
                <c:pt idx="8">
                  <c:v>Switzerland</c:v>
                </c:pt>
                <c:pt idx="9">
                  <c:v>Denmark</c:v>
                </c:pt>
                <c:pt idx="10">
                  <c:v>Romania</c:v>
                </c:pt>
                <c:pt idx="11">
                  <c:v>Croatia</c:v>
                </c:pt>
                <c:pt idx="12">
                  <c:v>Norway</c:v>
                </c:pt>
                <c:pt idx="13">
                  <c:v>Spain</c:v>
                </c:pt>
                <c:pt idx="14">
                  <c:v>Netherlands</c:v>
                </c:pt>
                <c:pt idx="15">
                  <c:v>Estonia</c:v>
                </c:pt>
                <c:pt idx="16">
                  <c:v>Ireland</c:v>
                </c:pt>
                <c:pt idx="17">
                  <c:v>Luxembourg</c:v>
                </c:pt>
                <c:pt idx="18">
                  <c:v>Portugal</c:v>
                </c:pt>
                <c:pt idx="19">
                  <c:v>Lithuania</c:v>
                </c:pt>
                <c:pt idx="20">
                  <c:v>Belgium</c:v>
                </c:pt>
                <c:pt idx="21">
                  <c:v>France</c:v>
                </c:pt>
                <c:pt idx="22">
                  <c:v>Slovakia</c:v>
                </c:pt>
                <c:pt idx="23">
                  <c:v>Greece</c:v>
                </c:pt>
                <c:pt idx="24">
                  <c:v>Latvia</c:v>
                </c:pt>
                <c:pt idx="25">
                  <c:v>Cyprus</c:v>
                </c:pt>
                <c:pt idx="26">
                  <c:v>Czech Republic</c:v>
                </c:pt>
                <c:pt idx="27">
                  <c:v>United Kingdom</c:v>
                </c:pt>
                <c:pt idx="28">
                  <c:v>Italy</c:v>
                </c:pt>
                <c:pt idx="29">
                  <c:v>Hungary</c:v>
                </c:pt>
                <c:pt idx="30">
                  <c:v>Poland</c:v>
                </c:pt>
                <c:pt idx="31">
                  <c:v>Slovenia</c:v>
                </c:pt>
              </c:strCache>
            </c:strRef>
          </c:cat>
          <c:val>
            <c:numRef>
              <c:f>'Data for graph'!$C$3:$C$34</c:f>
              <c:numCache>
                <c:formatCode>0.00</c:formatCode>
                <c:ptCount val="32"/>
                <c:pt idx="0">
                  <c:v>-1.4910504836273653</c:v>
                </c:pt>
                <c:pt idx="1">
                  <c:v>-0.61615785554728286</c:v>
                </c:pt>
                <c:pt idx="2">
                  <c:v>-0.19622408159526011</c:v>
                </c:pt>
                <c:pt idx="3">
                  <c:v>-6.6281443104693194E-2</c:v>
                </c:pt>
                <c:pt idx="4">
                  <c:v>-4.8802329340039793E-2</c:v>
                </c:pt>
                <c:pt idx="5">
                  <c:v>-6.0596802118340065E-3</c:v>
                </c:pt>
                <c:pt idx="6">
                  <c:v>0</c:v>
                </c:pt>
                <c:pt idx="7">
                  <c:v>1.9204787297641412E-2</c:v>
                </c:pt>
                <c:pt idx="8">
                  <c:v>0.11143992873243469</c:v>
                </c:pt>
                <c:pt idx="9">
                  <c:v>0.11887783402943775</c:v>
                </c:pt>
                <c:pt idx="10">
                  <c:v>0.14286625223560234</c:v>
                </c:pt>
                <c:pt idx="11">
                  <c:v>0.30257283268557489</c:v>
                </c:pt>
                <c:pt idx="12">
                  <c:v>0.44031111925559446</c:v>
                </c:pt>
                <c:pt idx="13">
                  <c:v>0.47595295251758041</c:v>
                </c:pt>
                <c:pt idx="14">
                  <c:v>0.53102965915474565</c:v>
                </c:pt>
                <c:pt idx="15">
                  <c:v>0.63833261748809933</c:v>
                </c:pt>
                <c:pt idx="16">
                  <c:v>0.66918923239333572</c:v>
                </c:pt>
                <c:pt idx="17">
                  <c:v>0.70529653933731473</c:v>
                </c:pt>
                <c:pt idx="18">
                  <c:v>0.72388325052147251</c:v>
                </c:pt>
                <c:pt idx="19">
                  <c:v>0.76568874219219285</c:v>
                </c:pt>
                <c:pt idx="20">
                  <c:v>0.78023342107978177</c:v>
                </c:pt>
                <c:pt idx="21">
                  <c:v>1.0890556301466305</c:v>
                </c:pt>
                <c:pt idx="22">
                  <c:v>1.2008656655110153</c:v>
                </c:pt>
                <c:pt idx="23">
                  <c:v>1.3583978256457316</c:v>
                </c:pt>
                <c:pt idx="24">
                  <c:v>1.4506057199950044</c:v>
                </c:pt>
                <c:pt idx="25">
                  <c:v>1.7985358904612176</c:v>
                </c:pt>
                <c:pt idx="26">
                  <c:v>2.1164967401386456</c:v>
                </c:pt>
                <c:pt idx="27">
                  <c:v>2.1443173637166635</c:v>
                </c:pt>
                <c:pt idx="28">
                  <c:v>2.4818392619073122</c:v>
                </c:pt>
                <c:pt idx="29">
                  <c:v>2.7581431234946381</c:v>
                </c:pt>
                <c:pt idx="30">
                  <c:v>3.6167504607704721</c:v>
                </c:pt>
                <c:pt idx="31">
                  <c:v>3.8056317359507332</c:v>
                </c:pt>
              </c:numCache>
            </c:numRef>
          </c:val>
        </c:ser>
        <c:dLbls>
          <c:showLegendKey val="0"/>
          <c:showVal val="0"/>
          <c:showCatName val="0"/>
          <c:showSerName val="0"/>
          <c:showPercent val="0"/>
          <c:showBubbleSize val="0"/>
        </c:dLbls>
        <c:gapWidth val="150"/>
        <c:axId val="151448192"/>
        <c:axId val="152174976"/>
      </c:barChart>
      <c:catAx>
        <c:axId val="151448192"/>
        <c:scaling>
          <c:orientation val="minMax"/>
        </c:scaling>
        <c:delete val="0"/>
        <c:axPos val="l"/>
        <c:majorTickMark val="out"/>
        <c:minorTickMark val="none"/>
        <c:tickLblPos val="low"/>
        <c:crossAx val="152174976"/>
        <c:crossesAt val="0"/>
        <c:auto val="1"/>
        <c:lblAlgn val="ctr"/>
        <c:lblOffset val="100"/>
        <c:noMultiLvlLbl val="0"/>
      </c:catAx>
      <c:valAx>
        <c:axId val="152174976"/>
        <c:scaling>
          <c:orientation val="minMax"/>
          <c:max val="5"/>
        </c:scaling>
        <c:delete val="0"/>
        <c:axPos val="b"/>
        <c:majorGridlines/>
        <c:title>
          <c:tx>
            <c:rich>
              <a:bodyPr/>
              <a:lstStyle/>
              <a:p>
                <a:pPr>
                  <a:defRPr/>
                </a:pPr>
                <a:r>
                  <a:rPr lang="da-DK"/>
                  <a:t>Percentage points</a:t>
                </a:r>
              </a:p>
            </c:rich>
          </c:tx>
          <c:layout/>
          <c:overlay val="0"/>
        </c:title>
        <c:numFmt formatCode="0" sourceLinked="0"/>
        <c:majorTickMark val="out"/>
        <c:minorTickMark val="none"/>
        <c:tickLblPos val="nextTo"/>
        <c:crossAx val="151448192"/>
        <c:crosses val="autoZero"/>
        <c:crossBetween val="between"/>
      </c:valAx>
      <c:spPr>
        <a:ln>
          <a:solidFill>
            <a:schemeClr val="tx1"/>
          </a:solidFill>
        </a:ln>
      </c:spPr>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94090</xdr:colOff>
      <xdr:row>38</xdr:row>
      <xdr:rowOff>84398</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175591</xdr:colOff>
      <xdr:row>5</xdr:row>
      <xdr:rowOff>139148</xdr:rowOff>
    </xdr:from>
    <xdr:to>
      <xdr:col>10</xdr:col>
      <xdr:colOff>291548</xdr:colOff>
      <xdr:row>39</xdr:row>
      <xdr:rowOff>13252</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CA/Tasks%202012/3%20Waste/2.5.3.5%20Pilot%20on%20waste%20implementation/Raw%20Data/Figures%20for%20the%20general%20chapter%20to%20ex%20post/Figures%20used%20after%20the%20Eionet%20Review/MR%20GHGmodel%20test/Kopi%20af%20MR%20-%20Model%20Test_EG/UK_IPCC_waste_Model_a_S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ontent"/>
      <sheetName val="Parameters"/>
      <sheetName val="EU27 GHG"/>
      <sheetName val="Overview"/>
      <sheetName val="AT_IPCC_Waste_model_a_SOD"/>
      <sheetName val="CZ_IPCC_Waste_model_a_SOD"/>
      <sheetName val="DK_IPCC_Waste_model_a_SOD"/>
      <sheetName val="DE_IPCC_Waste_model_a_SOD"/>
      <sheetName val="EL_IPCC_Waste_model_a_SOD"/>
      <sheetName val="IT_IPCC_Waste_model_a_SOD"/>
      <sheetName val="IE_IPCC_Waste_model_a_SOD"/>
      <sheetName val="MT_IPCC_Waste_model_a_SOD"/>
      <sheetName val="HU_IPCC_Waste_model_a_SOD"/>
      <sheetName val="PT_IPCC_Waste_model_a_SOD"/>
      <sheetName val="LT_IPCC_Waste_model_a_SOD"/>
      <sheetName val="LV_IPCC_Waste_model_a_SOD"/>
      <sheetName val="RO_IPCC_Waste_model_a_SOD"/>
      <sheetName val="NO_IPCC_Waste_model_a_SOD"/>
      <sheetName val="UK_IPCC_Waste_model_a_SOD"/>
      <sheetName val="SE_IPCC_Waste_model_a_SOD"/>
      <sheetName val="FI_IPCC_Waste_model_a_SOD"/>
      <sheetName val="BG_IPCC_Waste_model_a_SOD"/>
      <sheetName val="NL_IPCC_Waste_model_a_SOD"/>
      <sheetName val="SK_IPCC_Waste_model_a_SOD"/>
      <sheetName val="CH_IPCC_Waste_model_a_SOD"/>
      <sheetName val="EE_IPCC_Waste_model_a_SOD"/>
      <sheetName val="LU_IPCC_Waste_model_a_SOD"/>
      <sheetName val="BE_IPCC_Waste_model_a_SOD"/>
      <sheetName val="ES_IPCC_Waste_model_a_SOD"/>
      <sheetName val="PL_IPCC_Waste_model_a_SOD"/>
      <sheetName val="SI_IPCC_Waste_model_a_SOD"/>
      <sheetName val="FR_IPCC_Waste_model_a_SOD"/>
      <sheetName val="BIO treatment"/>
      <sheetName val="Pop"/>
      <sheetName val="waste generation per capita"/>
      <sheetName val="GDP annual increase"/>
      <sheetName val="Incin+Landf+Recycling share"/>
      <sheetName val="IB calculations_all years"/>
      <sheetName val="MSW generated"/>
      <sheetName val="MSW landfilled"/>
      <sheetName val="MSW incinerated"/>
      <sheetName val="MSW recycled"/>
      <sheetName val="Recyc of materials_countries"/>
      <sheetName val="Recycling data, Recycling Soci "/>
      <sheetName val="Waste composition"/>
    </sheetNames>
    <sheetDataSet>
      <sheetData sheetId="0"/>
      <sheetData sheetId="1"/>
      <sheetData sheetId="2"/>
      <sheetData sheetId="3"/>
      <sheetData sheetId="4">
        <row r="2">
          <cell r="F2">
            <v>1950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ea.europa.eu/publications/managing-municipal-solid-waste" TargetMode="External"/><Relationship Id="rId3" Type="http://schemas.openxmlformats.org/officeDocument/2006/relationships/hyperlink" Target="http://epp.eurostat.ec.europa.eu/portal/page/portal/statistics/search_database" TargetMode="External"/><Relationship Id="rId7" Type="http://schemas.openxmlformats.org/officeDocument/2006/relationships/hyperlink" Target="http://www.eea.europa.eu/publications/managing-municipal-solid-waste" TargetMode="Externa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6" Type="http://schemas.openxmlformats.org/officeDocument/2006/relationships/hyperlink" Target="http://www.eea.europa.eu/publications/managing-municipal-solid-waste" TargetMode="External"/><Relationship Id="rId11" Type="http://schemas.openxmlformats.org/officeDocument/2006/relationships/comments" Target="../comments1.xml"/><Relationship Id="rId5" Type="http://schemas.openxmlformats.org/officeDocument/2006/relationships/hyperlink" Target="http://www.eea.europa.eu/publications/managing-municipal-solid-waste" TargetMode="External"/><Relationship Id="rId10" Type="http://schemas.openxmlformats.org/officeDocument/2006/relationships/vmlDrawing" Target="../drawings/vmlDrawing1.vml"/><Relationship Id="rId4" Type="http://schemas.openxmlformats.org/officeDocument/2006/relationships/hyperlink" Target="http://www.eea.europa.eu/publications/managing-municipal-solid-waste"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3"/>
  <sheetViews>
    <sheetView topLeftCell="B63" workbookViewId="0">
      <selection activeCell="G64" sqref="G64:O64"/>
    </sheetView>
  </sheetViews>
  <sheetFormatPr defaultRowHeight="12.75" x14ac:dyDescent="0.2"/>
  <cols>
    <col min="1" max="1" width="1.375" customWidth="1"/>
    <col min="2" max="2" width="2.125" customWidth="1"/>
    <col min="3" max="3" width="1.125" customWidth="1"/>
    <col min="4" max="4" width="21" customWidth="1"/>
    <col min="5" max="5" width="1.5" customWidth="1"/>
    <col min="6" max="6" width="1.125" customWidth="1"/>
    <col min="8" max="8" width="8.25" customWidth="1"/>
    <col min="9" max="9" width="1.25" customWidth="1"/>
    <col min="15" max="15" width="38.375" customWidth="1"/>
    <col min="16" max="16" width="1.375" customWidth="1"/>
  </cols>
  <sheetData>
    <row r="1" spans="1:16" ht="13.5" thickTop="1" x14ac:dyDescent="0.2">
      <c r="A1" s="13"/>
      <c r="B1" s="14"/>
      <c r="C1" s="14"/>
      <c r="D1" s="14"/>
      <c r="E1" s="14"/>
      <c r="F1" s="14"/>
      <c r="G1" s="14"/>
      <c r="H1" s="14"/>
      <c r="I1" s="14"/>
      <c r="J1" s="14"/>
      <c r="K1" s="14"/>
      <c r="L1" s="14"/>
      <c r="M1" s="14"/>
      <c r="N1" s="14"/>
      <c r="O1" s="14"/>
      <c r="P1" s="15"/>
    </row>
    <row r="2" spans="1:16" ht="12.75" customHeight="1" x14ac:dyDescent="0.2">
      <c r="A2" s="16"/>
      <c r="B2" s="103" t="s">
        <v>54</v>
      </c>
      <c r="C2" s="104"/>
      <c r="D2" s="105"/>
      <c r="E2" s="105"/>
      <c r="F2" s="105"/>
      <c r="G2" s="105"/>
      <c r="H2" s="105"/>
      <c r="I2" s="105"/>
      <c r="J2" s="105"/>
      <c r="K2" s="105"/>
      <c r="L2" s="105"/>
      <c r="M2" s="105"/>
      <c r="N2" s="105"/>
      <c r="O2" s="105"/>
      <c r="P2" s="17"/>
    </row>
    <row r="3" spans="1:16" x14ac:dyDescent="0.2">
      <c r="A3" s="16"/>
      <c r="B3" s="106" t="s">
        <v>2</v>
      </c>
      <c r="C3" s="107"/>
      <c r="D3" s="107"/>
      <c r="E3" s="107"/>
      <c r="F3" s="107"/>
      <c r="G3" s="107"/>
      <c r="H3" s="107"/>
      <c r="I3" s="107"/>
      <c r="J3" s="107"/>
      <c r="K3" s="107"/>
      <c r="L3" s="107"/>
      <c r="M3" s="107"/>
      <c r="N3" s="107"/>
      <c r="O3" s="108"/>
      <c r="P3" s="17"/>
    </row>
    <row r="4" spans="1:16" x14ac:dyDescent="0.2">
      <c r="A4" s="16"/>
      <c r="B4" s="109" t="s">
        <v>3</v>
      </c>
      <c r="C4" s="110"/>
      <c r="D4" s="110"/>
      <c r="E4" s="110"/>
      <c r="F4" s="110"/>
      <c r="G4" s="110"/>
      <c r="H4" s="110"/>
      <c r="I4" s="110"/>
      <c r="J4" s="110"/>
      <c r="K4" s="110"/>
      <c r="L4" s="110"/>
      <c r="M4" s="110"/>
      <c r="N4" s="110"/>
      <c r="O4" s="111"/>
      <c r="P4" s="17"/>
    </row>
    <row r="5" spans="1:16" x14ac:dyDescent="0.2">
      <c r="A5" s="16"/>
      <c r="B5" s="112"/>
      <c r="C5" s="110"/>
      <c r="D5" s="110"/>
      <c r="E5" s="110"/>
      <c r="F5" s="110"/>
      <c r="G5" s="110"/>
      <c r="H5" s="110"/>
      <c r="I5" s="1" t="s">
        <v>4</v>
      </c>
      <c r="J5" s="113" t="s">
        <v>5</v>
      </c>
      <c r="K5" s="114"/>
      <c r="L5" s="114"/>
      <c r="M5" s="114"/>
      <c r="N5" s="114"/>
      <c r="O5" s="115"/>
      <c r="P5" s="17"/>
    </row>
    <row r="6" spans="1:16" x14ac:dyDescent="0.2">
      <c r="A6" s="16"/>
      <c r="B6" s="116"/>
      <c r="C6" s="117"/>
      <c r="D6" s="117"/>
      <c r="E6" s="117"/>
      <c r="F6" s="117"/>
      <c r="G6" s="117"/>
      <c r="H6" s="117"/>
      <c r="I6" s="2"/>
      <c r="J6" s="117"/>
      <c r="K6" s="117"/>
      <c r="L6" s="117"/>
      <c r="M6" s="117"/>
      <c r="N6" s="117"/>
      <c r="O6" s="118"/>
      <c r="P6" s="17"/>
    </row>
    <row r="7" spans="1:16" x14ac:dyDescent="0.2">
      <c r="A7" s="16"/>
      <c r="B7" s="3"/>
      <c r="C7" s="3"/>
      <c r="D7" s="3"/>
      <c r="E7" s="3"/>
      <c r="F7" s="3"/>
      <c r="G7" s="3"/>
      <c r="H7" s="3"/>
      <c r="I7" s="3"/>
      <c r="J7" s="3"/>
      <c r="K7" s="3"/>
      <c r="L7" s="3"/>
      <c r="M7" s="3"/>
      <c r="N7" s="3"/>
      <c r="O7" s="3"/>
      <c r="P7" s="17"/>
    </row>
    <row r="8" spans="1:16" x14ac:dyDescent="0.2">
      <c r="A8" s="16"/>
      <c r="B8" s="94" t="s">
        <v>6</v>
      </c>
      <c r="C8" s="95"/>
      <c r="D8" s="95"/>
      <c r="E8" s="95"/>
      <c r="F8" s="95"/>
      <c r="G8" s="95"/>
      <c r="H8" s="95"/>
      <c r="I8" s="95"/>
      <c r="J8" s="95"/>
      <c r="K8" s="95"/>
      <c r="L8" s="95"/>
      <c r="M8" s="95"/>
      <c r="N8" s="95"/>
      <c r="O8" s="95"/>
      <c r="P8" s="17"/>
    </row>
    <row r="9" spans="1:16" ht="12.75" customHeight="1" x14ac:dyDescent="0.2">
      <c r="A9" s="16"/>
      <c r="B9" s="3"/>
      <c r="C9" s="1" t="s">
        <v>4</v>
      </c>
      <c r="D9" s="18" t="s">
        <v>7</v>
      </c>
      <c r="E9" s="4"/>
      <c r="F9" s="19"/>
      <c r="G9" s="119" t="s">
        <v>48</v>
      </c>
      <c r="H9" s="120"/>
      <c r="I9" s="120"/>
      <c r="J9" s="120"/>
      <c r="K9" s="120"/>
      <c r="L9" s="120"/>
      <c r="M9" s="120"/>
      <c r="N9" s="120"/>
      <c r="O9" s="121"/>
      <c r="P9" s="17"/>
    </row>
    <row r="10" spans="1:16" x14ac:dyDescent="0.2">
      <c r="A10" s="16"/>
      <c r="B10" s="3"/>
      <c r="C10" s="1" t="s">
        <v>4</v>
      </c>
      <c r="D10" s="18" t="s">
        <v>8</v>
      </c>
      <c r="E10" s="4"/>
      <c r="F10" s="19"/>
      <c r="G10" s="122" t="s">
        <v>49</v>
      </c>
      <c r="H10" s="123"/>
      <c r="I10" s="123"/>
      <c r="J10" s="123"/>
      <c r="K10" s="123"/>
      <c r="L10" s="123"/>
      <c r="M10" s="123"/>
      <c r="N10" s="123"/>
      <c r="O10" s="124"/>
      <c r="P10" s="17"/>
    </row>
    <row r="11" spans="1:16" ht="12.75" customHeight="1" x14ac:dyDescent="0.2">
      <c r="A11" s="16"/>
      <c r="B11" s="3"/>
      <c r="C11" s="1" t="s">
        <v>4</v>
      </c>
      <c r="D11" s="18" t="s">
        <v>9</v>
      </c>
      <c r="E11" s="4"/>
      <c r="F11" s="19"/>
      <c r="G11" s="125" t="s">
        <v>50</v>
      </c>
      <c r="H11" s="123"/>
      <c r="I11" s="123"/>
      <c r="J11" s="123"/>
      <c r="K11" s="123"/>
      <c r="L11" s="123"/>
      <c r="M11" s="123"/>
      <c r="N11" s="123"/>
      <c r="O11" s="124"/>
      <c r="P11" s="17"/>
    </row>
    <row r="12" spans="1:16" ht="12.75" customHeight="1" x14ac:dyDescent="0.2">
      <c r="A12" s="16"/>
      <c r="B12" s="3"/>
      <c r="C12" s="1" t="s">
        <v>4</v>
      </c>
      <c r="D12" s="18" t="s">
        <v>10</v>
      </c>
      <c r="E12" s="4"/>
      <c r="F12" s="19"/>
      <c r="G12" s="125" t="s">
        <v>51</v>
      </c>
      <c r="H12" s="123"/>
      <c r="I12" s="123"/>
      <c r="J12" s="123"/>
      <c r="K12" s="123"/>
      <c r="L12" s="123"/>
      <c r="M12" s="123"/>
      <c r="N12" s="123"/>
      <c r="O12" s="124"/>
      <c r="P12" s="17"/>
    </row>
    <row r="13" spans="1:16" x14ac:dyDescent="0.2">
      <c r="A13" s="16"/>
      <c r="B13" s="3"/>
      <c r="C13" s="3"/>
      <c r="D13" s="18" t="s">
        <v>11</v>
      </c>
      <c r="E13" s="4"/>
      <c r="F13" s="19"/>
      <c r="G13" s="88" t="s">
        <v>52</v>
      </c>
      <c r="H13" s="89"/>
      <c r="I13" s="89"/>
      <c r="J13" s="89"/>
      <c r="K13" s="89"/>
      <c r="L13" s="89"/>
      <c r="M13" s="89"/>
      <c r="N13" s="89"/>
      <c r="O13" s="90"/>
      <c r="P13" s="17"/>
    </row>
    <row r="14" spans="1:16" x14ac:dyDescent="0.2">
      <c r="A14" s="16"/>
      <c r="B14" s="3"/>
      <c r="C14" s="3"/>
      <c r="D14" s="4"/>
      <c r="E14" s="4"/>
      <c r="F14" s="4"/>
      <c r="G14" s="4"/>
      <c r="H14" s="4"/>
      <c r="I14" s="4"/>
      <c r="J14" s="4"/>
      <c r="K14" s="4"/>
      <c r="L14" s="4"/>
      <c r="M14" s="4"/>
      <c r="N14" s="4"/>
      <c r="O14" s="4"/>
      <c r="P14" s="17"/>
    </row>
    <row r="15" spans="1:16" x14ac:dyDescent="0.2">
      <c r="A15" s="16"/>
      <c r="B15" s="94" t="s">
        <v>12</v>
      </c>
      <c r="C15" s="95"/>
      <c r="D15" s="95"/>
      <c r="E15" s="95"/>
      <c r="F15" s="95"/>
      <c r="G15" s="95"/>
      <c r="H15" s="95"/>
      <c r="I15" s="95"/>
      <c r="J15" s="95"/>
      <c r="K15" s="95"/>
      <c r="L15" s="95"/>
      <c r="M15" s="95"/>
      <c r="N15" s="95"/>
      <c r="O15" s="95"/>
      <c r="P15" s="17"/>
    </row>
    <row r="16" spans="1:16" x14ac:dyDescent="0.2">
      <c r="A16" s="16"/>
      <c r="B16" s="3"/>
      <c r="C16" s="1" t="s">
        <v>4</v>
      </c>
      <c r="D16" s="4" t="s">
        <v>0</v>
      </c>
      <c r="E16" s="4"/>
      <c r="F16" s="4"/>
      <c r="G16" s="91" t="s">
        <v>67</v>
      </c>
      <c r="H16" s="92"/>
      <c r="I16" s="92"/>
      <c r="J16" s="92"/>
      <c r="K16" s="92"/>
      <c r="L16" s="92"/>
      <c r="M16" s="92"/>
      <c r="N16" s="92"/>
      <c r="O16" s="93"/>
      <c r="P16" s="17"/>
    </row>
    <row r="17" spans="1:18" x14ac:dyDescent="0.2">
      <c r="A17" s="16"/>
      <c r="B17" s="3"/>
      <c r="C17" s="1" t="s">
        <v>4</v>
      </c>
      <c r="D17" s="4" t="s">
        <v>13</v>
      </c>
      <c r="E17" s="4"/>
      <c r="F17" s="4"/>
      <c r="G17" s="87" t="s">
        <v>55</v>
      </c>
      <c r="H17" s="85"/>
      <c r="I17" s="85"/>
      <c r="J17" s="85"/>
      <c r="K17" s="85"/>
      <c r="L17" s="85"/>
      <c r="M17" s="85"/>
      <c r="N17" s="85"/>
      <c r="O17" s="86"/>
      <c r="P17" s="17"/>
    </row>
    <row r="18" spans="1:18" ht="27" customHeight="1" x14ac:dyDescent="0.2">
      <c r="A18" s="16"/>
      <c r="B18" s="3"/>
      <c r="C18" s="1" t="s">
        <v>4</v>
      </c>
      <c r="D18" s="4" t="s">
        <v>14</v>
      </c>
      <c r="E18" s="4"/>
      <c r="F18" s="4"/>
      <c r="G18" s="87" t="s">
        <v>106</v>
      </c>
      <c r="H18" s="85"/>
      <c r="I18" s="85"/>
      <c r="J18" s="85"/>
      <c r="K18" s="85"/>
      <c r="L18" s="85"/>
      <c r="M18" s="85"/>
      <c r="N18" s="85"/>
      <c r="O18" s="86"/>
      <c r="P18" s="17"/>
    </row>
    <row r="19" spans="1:18" ht="23.25" customHeight="1" x14ac:dyDescent="0.2">
      <c r="A19" s="16"/>
      <c r="B19" s="3"/>
      <c r="C19" s="1" t="s">
        <v>4</v>
      </c>
      <c r="D19" s="4" t="s">
        <v>15</v>
      </c>
      <c r="E19" s="4"/>
      <c r="F19" s="4"/>
      <c r="G19" s="87" t="s">
        <v>112</v>
      </c>
      <c r="H19" s="85"/>
      <c r="I19" s="85"/>
      <c r="J19" s="85"/>
      <c r="K19" s="85"/>
      <c r="L19" s="85"/>
      <c r="M19" s="85"/>
      <c r="N19" s="85"/>
      <c r="O19" s="86"/>
      <c r="P19" s="17"/>
    </row>
    <row r="20" spans="1:18" ht="81.75" customHeight="1" x14ac:dyDescent="0.2">
      <c r="A20" s="16"/>
      <c r="B20" s="3"/>
      <c r="C20" s="3"/>
      <c r="D20" s="4" t="s">
        <v>16</v>
      </c>
      <c r="E20" s="4"/>
      <c r="F20" s="4"/>
      <c r="G20" s="87" t="s">
        <v>113</v>
      </c>
      <c r="H20" s="85"/>
      <c r="I20" s="85"/>
      <c r="J20" s="85"/>
      <c r="K20" s="85"/>
      <c r="L20" s="85"/>
      <c r="M20" s="85"/>
      <c r="N20" s="85"/>
      <c r="O20" s="86"/>
      <c r="P20" s="17"/>
    </row>
    <row r="21" spans="1:18" x14ac:dyDescent="0.2">
      <c r="A21" s="16"/>
      <c r="B21" s="3"/>
      <c r="C21" s="3"/>
      <c r="D21" s="4" t="s">
        <v>1</v>
      </c>
      <c r="E21" s="4"/>
      <c r="F21" s="4"/>
      <c r="G21" s="87" t="s">
        <v>107</v>
      </c>
      <c r="H21" s="85"/>
      <c r="I21" s="85"/>
      <c r="J21" s="85"/>
      <c r="K21" s="85"/>
      <c r="L21" s="85"/>
      <c r="M21" s="85"/>
      <c r="N21" s="85"/>
      <c r="O21" s="86"/>
      <c r="P21" s="17"/>
    </row>
    <row r="22" spans="1:18" ht="30.75" customHeight="1" x14ac:dyDescent="0.2">
      <c r="A22" s="20"/>
      <c r="B22" s="21"/>
      <c r="C22" s="21"/>
      <c r="D22" s="4" t="s">
        <v>17</v>
      </c>
      <c r="E22" s="4"/>
      <c r="F22" s="4"/>
      <c r="G22" s="88" t="s">
        <v>109</v>
      </c>
      <c r="H22" s="89"/>
      <c r="I22" s="89"/>
      <c r="J22" s="89"/>
      <c r="K22" s="89"/>
      <c r="L22" s="89"/>
      <c r="M22" s="89"/>
      <c r="N22" s="89"/>
      <c r="O22" s="90"/>
      <c r="P22" s="17"/>
    </row>
    <row r="23" spans="1:18" x14ac:dyDescent="0.2">
      <c r="A23" s="16"/>
      <c r="B23" s="3"/>
      <c r="C23" s="3"/>
      <c r="D23" s="4"/>
      <c r="E23" s="4"/>
      <c r="F23" s="4"/>
      <c r="G23" s="4"/>
      <c r="H23" s="4"/>
      <c r="I23" s="4"/>
      <c r="J23" s="4"/>
      <c r="K23" s="4"/>
      <c r="L23" s="4"/>
      <c r="M23" s="4"/>
      <c r="N23" s="4"/>
      <c r="O23" s="4"/>
      <c r="P23" s="17"/>
    </row>
    <row r="24" spans="1:18" x14ac:dyDescent="0.2">
      <c r="A24" s="16"/>
      <c r="B24" s="94" t="s">
        <v>18</v>
      </c>
      <c r="C24" s="95"/>
      <c r="D24" s="95"/>
      <c r="E24" s="95"/>
      <c r="F24" s="95"/>
      <c r="G24" s="95"/>
      <c r="H24" s="95"/>
      <c r="I24" s="95"/>
      <c r="J24" s="95"/>
      <c r="K24" s="95"/>
      <c r="L24" s="95"/>
      <c r="M24" s="95"/>
      <c r="N24" s="95"/>
      <c r="O24" s="95"/>
      <c r="P24" s="17"/>
    </row>
    <row r="25" spans="1:18" x14ac:dyDescent="0.2">
      <c r="A25" s="16"/>
      <c r="B25" s="3"/>
      <c r="C25" s="1" t="s">
        <v>4</v>
      </c>
      <c r="D25" s="4" t="s">
        <v>19</v>
      </c>
      <c r="E25" s="4"/>
      <c r="F25" s="4"/>
      <c r="G25" s="91" t="s">
        <v>99</v>
      </c>
      <c r="H25" s="92"/>
      <c r="I25" s="92"/>
      <c r="J25" s="92"/>
      <c r="K25" s="92"/>
      <c r="L25" s="92"/>
      <c r="M25" s="92"/>
      <c r="N25" s="92"/>
      <c r="O25" s="93"/>
      <c r="P25" s="17"/>
    </row>
    <row r="26" spans="1:18" x14ac:dyDescent="0.2">
      <c r="A26" s="16"/>
      <c r="B26" s="3"/>
      <c r="C26" s="1" t="s">
        <v>4</v>
      </c>
      <c r="D26" s="4" t="s">
        <v>20</v>
      </c>
      <c r="E26" s="4"/>
      <c r="F26" s="4"/>
      <c r="G26" s="87" t="s">
        <v>53</v>
      </c>
      <c r="H26" s="85"/>
      <c r="I26" s="85"/>
      <c r="J26" s="85"/>
      <c r="K26" s="85"/>
      <c r="L26" s="85"/>
      <c r="M26" s="85"/>
      <c r="N26" s="85"/>
      <c r="O26" s="86"/>
      <c r="P26" s="17"/>
    </row>
    <row r="27" spans="1:18" ht="22.5" x14ac:dyDescent="0.2">
      <c r="A27" s="16"/>
      <c r="B27" s="3"/>
      <c r="C27" s="1" t="s">
        <v>4</v>
      </c>
      <c r="D27" s="4" t="s">
        <v>21</v>
      </c>
      <c r="E27" s="4"/>
      <c r="F27" s="4"/>
      <c r="G27" s="87"/>
      <c r="H27" s="85"/>
      <c r="I27" s="85"/>
      <c r="J27" s="85"/>
      <c r="K27" s="85"/>
      <c r="L27" s="85"/>
      <c r="M27" s="85"/>
      <c r="N27" s="85"/>
      <c r="O27" s="86"/>
      <c r="P27" s="17"/>
    </row>
    <row r="28" spans="1:18" ht="22.5" x14ac:dyDescent="0.2">
      <c r="A28" s="16"/>
      <c r="B28" s="3"/>
      <c r="C28" s="3"/>
      <c r="D28" s="4" t="s">
        <v>22</v>
      </c>
      <c r="E28" s="4"/>
      <c r="F28" s="4"/>
      <c r="G28" s="88"/>
      <c r="H28" s="89"/>
      <c r="I28" s="89"/>
      <c r="J28" s="89"/>
      <c r="K28" s="89"/>
      <c r="L28" s="89"/>
      <c r="M28" s="89"/>
      <c r="N28" s="89"/>
      <c r="O28" s="90"/>
      <c r="P28" s="17"/>
      <c r="R28" s="30"/>
    </row>
    <row r="29" spans="1:18" x14ac:dyDescent="0.2">
      <c r="A29" s="16"/>
      <c r="B29" s="3"/>
      <c r="C29" s="3"/>
      <c r="D29" s="4"/>
      <c r="E29" s="4"/>
      <c r="F29" s="4"/>
      <c r="G29" s="4"/>
      <c r="H29" s="4"/>
      <c r="I29" s="4"/>
      <c r="J29" s="4"/>
      <c r="K29" s="4"/>
      <c r="L29" s="4"/>
      <c r="M29" s="4"/>
      <c r="N29" s="4"/>
      <c r="O29" s="4"/>
      <c r="P29" s="17"/>
    </row>
    <row r="30" spans="1:18" x14ac:dyDescent="0.2">
      <c r="A30" s="16"/>
      <c r="B30" s="94" t="s">
        <v>23</v>
      </c>
      <c r="C30" s="95"/>
      <c r="D30" s="95"/>
      <c r="E30" s="95"/>
      <c r="F30" s="95"/>
      <c r="G30" s="95"/>
      <c r="H30" s="95"/>
      <c r="I30" s="95"/>
      <c r="J30" s="95"/>
      <c r="K30" s="95"/>
      <c r="L30" s="95"/>
      <c r="M30" s="95"/>
      <c r="N30" s="95"/>
      <c r="O30" s="95"/>
      <c r="P30" s="17"/>
    </row>
    <row r="31" spans="1:18" x14ac:dyDescent="0.2">
      <c r="A31" s="16"/>
      <c r="B31" s="3"/>
      <c r="C31" s="1" t="s">
        <v>4</v>
      </c>
      <c r="D31" s="4" t="s">
        <v>24</v>
      </c>
      <c r="E31" s="4"/>
      <c r="F31" s="4"/>
      <c r="G31" s="91" t="s">
        <v>56</v>
      </c>
      <c r="H31" s="92"/>
      <c r="I31" s="92"/>
      <c r="J31" s="92"/>
      <c r="K31" s="92"/>
      <c r="L31" s="92"/>
      <c r="M31" s="92"/>
      <c r="N31" s="92"/>
      <c r="O31" s="93"/>
      <c r="P31" s="17"/>
    </row>
    <row r="32" spans="1:18" x14ac:dyDescent="0.2">
      <c r="A32" s="16"/>
      <c r="B32" s="3"/>
      <c r="C32" s="3"/>
      <c r="D32" s="4" t="s">
        <v>25</v>
      </c>
      <c r="E32" s="4"/>
      <c r="F32" s="4"/>
      <c r="G32" s="88"/>
      <c r="H32" s="89"/>
      <c r="I32" s="89"/>
      <c r="J32" s="89"/>
      <c r="K32" s="89"/>
      <c r="L32" s="89"/>
      <c r="M32" s="89"/>
      <c r="N32" s="89"/>
      <c r="O32" s="90"/>
      <c r="P32" s="17"/>
    </row>
    <row r="33" spans="1:16" x14ac:dyDescent="0.2">
      <c r="A33" s="16"/>
      <c r="B33" s="3"/>
      <c r="C33" s="3"/>
      <c r="D33" s="4"/>
      <c r="E33" s="4"/>
      <c r="F33" s="4"/>
      <c r="G33" s="4"/>
      <c r="H33" s="4"/>
      <c r="I33" s="4"/>
      <c r="J33" s="4"/>
      <c r="K33" s="4"/>
      <c r="L33" s="4"/>
      <c r="M33" s="4"/>
      <c r="N33" s="4"/>
      <c r="O33" s="4"/>
      <c r="P33" s="17"/>
    </row>
    <row r="34" spans="1:16" x14ac:dyDescent="0.2">
      <c r="A34" s="16"/>
      <c r="B34" s="94" t="s">
        <v>26</v>
      </c>
      <c r="C34" s="95"/>
      <c r="D34" s="95"/>
      <c r="E34" s="95"/>
      <c r="F34" s="95"/>
      <c r="G34" s="95"/>
      <c r="H34" s="95"/>
      <c r="I34" s="95"/>
      <c r="J34" s="95"/>
      <c r="K34" s="95"/>
      <c r="L34" s="95"/>
      <c r="M34" s="95"/>
      <c r="N34" s="95"/>
      <c r="O34" s="95"/>
      <c r="P34" s="17"/>
    </row>
    <row r="35" spans="1:16" x14ac:dyDescent="0.2">
      <c r="A35" s="16"/>
      <c r="B35" s="101" t="s">
        <v>27</v>
      </c>
      <c r="C35" s="102"/>
      <c r="D35" s="102"/>
      <c r="E35" s="102"/>
      <c r="F35" s="102"/>
      <c r="G35" s="102"/>
      <c r="H35" s="102"/>
      <c r="I35" s="102"/>
      <c r="J35" s="102"/>
      <c r="K35" s="102"/>
      <c r="L35" s="102"/>
      <c r="M35" s="102"/>
      <c r="N35" s="102"/>
      <c r="O35" s="102"/>
      <c r="P35" s="17"/>
    </row>
    <row r="36" spans="1:16" x14ac:dyDescent="0.2">
      <c r="A36" s="16"/>
      <c r="B36" s="3"/>
      <c r="C36" s="4"/>
      <c r="D36" s="5"/>
      <c r="E36" s="4"/>
      <c r="F36" s="4"/>
      <c r="G36" s="6"/>
      <c r="H36" s="6"/>
      <c r="I36" s="6"/>
      <c r="J36" s="6"/>
      <c r="K36" s="6"/>
      <c r="L36" s="6"/>
      <c r="M36" s="6"/>
      <c r="N36" s="6"/>
      <c r="O36" s="6"/>
      <c r="P36" s="17"/>
    </row>
    <row r="37" spans="1:16" x14ac:dyDescent="0.2">
      <c r="A37" s="16"/>
      <c r="B37" s="3"/>
      <c r="C37" s="96" t="s">
        <v>28</v>
      </c>
      <c r="D37" s="95"/>
      <c r="E37" s="4"/>
      <c r="F37" s="4"/>
      <c r="G37" s="98" t="s">
        <v>29</v>
      </c>
      <c r="H37" s="99"/>
      <c r="I37" s="99"/>
      <c r="J37" s="99"/>
      <c r="K37" s="99"/>
      <c r="L37" s="99"/>
      <c r="M37" s="99"/>
      <c r="N37" s="99"/>
      <c r="O37" s="100"/>
      <c r="P37" s="17"/>
    </row>
    <row r="38" spans="1:16" x14ac:dyDescent="0.2">
      <c r="A38" s="16"/>
      <c r="B38" s="3"/>
      <c r="C38" s="4"/>
      <c r="D38" s="5"/>
      <c r="E38" s="4"/>
      <c r="F38" s="4"/>
      <c r="G38" s="6"/>
      <c r="H38" s="6"/>
      <c r="I38" s="6"/>
      <c r="J38" s="6"/>
      <c r="K38" s="6"/>
      <c r="L38" s="6"/>
      <c r="M38" s="6"/>
      <c r="N38" s="6"/>
      <c r="O38" s="6"/>
      <c r="P38" s="17"/>
    </row>
    <row r="39" spans="1:16" x14ac:dyDescent="0.2">
      <c r="A39" s="16"/>
      <c r="B39" s="3"/>
      <c r="C39" s="96" t="s">
        <v>30</v>
      </c>
      <c r="D39" s="95"/>
      <c r="E39" s="95"/>
      <c r="F39" s="95"/>
      <c r="G39" s="95"/>
      <c r="H39" s="95"/>
      <c r="I39" s="95"/>
      <c r="J39" s="95"/>
      <c r="K39" s="95"/>
      <c r="L39" s="95"/>
      <c r="M39" s="7" t="s">
        <v>31</v>
      </c>
      <c r="N39" s="5"/>
      <c r="O39" s="5"/>
      <c r="P39" s="17"/>
    </row>
    <row r="40" spans="1:16" x14ac:dyDescent="0.2">
      <c r="A40" s="16"/>
      <c r="B40" s="3"/>
      <c r="C40" s="1" t="s">
        <v>4</v>
      </c>
      <c r="D40" s="96" t="s">
        <v>32</v>
      </c>
      <c r="E40" s="95"/>
      <c r="F40" s="95"/>
      <c r="G40" s="95"/>
      <c r="H40" s="95"/>
      <c r="I40" s="95"/>
      <c r="J40" s="95"/>
      <c r="K40" s="95"/>
      <c r="L40" s="95"/>
      <c r="M40" s="8" t="s">
        <v>47</v>
      </c>
      <c r="N40" s="4"/>
      <c r="O40" s="4"/>
      <c r="P40" s="17"/>
    </row>
    <row r="41" spans="1:16" x14ac:dyDescent="0.2">
      <c r="A41" s="16"/>
      <c r="B41" s="3"/>
      <c r="C41" s="1" t="s">
        <v>4</v>
      </c>
      <c r="D41" s="96" t="s">
        <v>33</v>
      </c>
      <c r="E41" s="95"/>
      <c r="F41" s="95"/>
      <c r="G41" s="95"/>
      <c r="H41" s="95"/>
      <c r="I41" s="95"/>
      <c r="J41" s="95"/>
      <c r="K41" s="95"/>
      <c r="L41" s="95"/>
      <c r="M41" s="9" t="s">
        <v>47</v>
      </c>
      <c r="N41" s="4"/>
      <c r="O41" s="4"/>
      <c r="P41" s="17"/>
    </row>
    <row r="42" spans="1:16" x14ac:dyDescent="0.2">
      <c r="A42" s="16"/>
      <c r="B42" s="3"/>
      <c r="C42" s="1" t="s">
        <v>4</v>
      </c>
      <c r="D42" s="96" t="s">
        <v>34</v>
      </c>
      <c r="E42" s="95"/>
      <c r="F42" s="95"/>
      <c r="G42" s="95"/>
      <c r="H42" s="95"/>
      <c r="I42" s="95"/>
      <c r="J42" s="95"/>
      <c r="K42" s="95"/>
      <c r="L42" s="95"/>
      <c r="M42" s="10" t="s">
        <v>47</v>
      </c>
      <c r="N42" s="4"/>
      <c r="O42" s="4"/>
      <c r="P42" s="17"/>
    </row>
    <row r="43" spans="1:16" x14ac:dyDescent="0.2">
      <c r="A43" s="16"/>
      <c r="B43" s="3"/>
      <c r="C43" s="3"/>
      <c r="D43" s="4"/>
      <c r="E43" s="4"/>
      <c r="F43" s="4"/>
      <c r="G43" s="4"/>
      <c r="H43" s="4"/>
      <c r="I43" s="4"/>
      <c r="J43" s="4"/>
      <c r="K43" s="4"/>
      <c r="L43" s="4"/>
      <c r="M43" s="4"/>
      <c r="N43" s="4"/>
      <c r="O43" s="4"/>
      <c r="P43" s="17"/>
    </row>
    <row r="44" spans="1:16" x14ac:dyDescent="0.2">
      <c r="A44" s="16"/>
      <c r="B44" s="94" t="s">
        <v>35</v>
      </c>
      <c r="C44" s="95"/>
      <c r="D44" s="95"/>
      <c r="E44" s="95"/>
      <c r="F44" s="95"/>
      <c r="G44" s="95"/>
      <c r="H44" s="95"/>
      <c r="I44" s="95"/>
      <c r="J44" s="95"/>
      <c r="K44" s="95"/>
      <c r="L44" s="95"/>
      <c r="M44" s="95"/>
      <c r="N44" s="95"/>
      <c r="O44" s="95"/>
      <c r="P44" s="17"/>
    </row>
    <row r="45" spans="1:16" x14ac:dyDescent="0.2">
      <c r="A45" s="16"/>
      <c r="B45" s="96" t="s">
        <v>36</v>
      </c>
      <c r="C45" s="97"/>
      <c r="D45" s="97"/>
      <c r="E45" s="97"/>
      <c r="F45" s="97"/>
      <c r="G45" s="97"/>
      <c r="H45" s="97"/>
      <c r="I45" s="97"/>
      <c r="J45" s="97"/>
      <c r="K45" s="97"/>
      <c r="L45" s="97"/>
      <c r="M45" s="97"/>
      <c r="N45" s="97"/>
      <c r="O45" s="97"/>
      <c r="P45" s="17"/>
    </row>
    <row r="46" spans="1:16" x14ac:dyDescent="0.2">
      <c r="A46" s="16"/>
      <c r="B46" s="3"/>
      <c r="C46" s="1" t="s">
        <v>4</v>
      </c>
      <c r="D46" s="4" t="s">
        <v>37</v>
      </c>
      <c r="E46" s="4"/>
      <c r="F46" s="4"/>
      <c r="G46" s="91" t="s">
        <v>57</v>
      </c>
      <c r="H46" s="92"/>
      <c r="I46" s="92"/>
      <c r="J46" s="92"/>
      <c r="K46" s="92"/>
      <c r="L46" s="92"/>
      <c r="M46" s="92"/>
      <c r="N46" s="92"/>
      <c r="O46" s="93"/>
      <c r="P46" s="17"/>
    </row>
    <row r="47" spans="1:16" x14ac:dyDescent="0.2">
      <c r="A47" s="16"/>
      <c r="B47" s="3"/>
      <c r="C47" s="1" t="s">
        <v>4</v>
      </c>
      <c r="D47" s="4" t="s">
        <v>38</v>
      </c>
      <c r="E47" s="4"/>
      <c r="F47" s="4"/>
      <c r="G47" s="87" t="s">
        <v>60</v>
      </c>
      <c r="H47" s="85"/>
      <c r="I47" s="85"/>
      <c r="J47" s="85"/>
      <c r="K47" s="85"/>
      <c r="L47" s="85"/>
      <c r="M47" s="85"/>
      <c r="N47" s="85"/>
      <c r="O47" s="86"/>
      <c r="P47" s="17"/>
    </row>
    <row r="48" spans="1:16" x14ac:dyDescent="0.2">
      <c r="A48" s="16"/>
      <c r="B48" s="3"/>
      <c r="C48" s="1" t="s">
        <v>4</v>
      </c>
      <c r="D48" s="4" t="s">
        <v>10</v>
      </c>
      <c r="E48" s="4"/>
      <c r="F48" s="4"/>
      <c r="G48" s="84" t="s">
        <v>58</v>
      </c>
      <c r="H48" s="85"/>
      <c r="I48" s="85"/>
      <c r="J48" s="85"/>
      <c r="K48" s="85"/>
      <c r="L48" s="85"/>
      <c r="M48" s="85"/>
      <c r="N48" s="85"/>
      <c r="O48" s="86"/>
      <c r="P48" s="17"/>
    </row>
    <row r="49" spans="1:16" x14ac:dyDescent="0.2">
      <c r="A49" s="16"/>
      <c r="B49" s="3"/>
      <c r="C49" s="1" t="s">
        <v>4</v>
      </c>
      <c r="D49" s="4" t="s">
        <v>39</v>
      </c>
      <c r="E49" s="4"/>
      <c r="F49" s="4"/>
      <c r="G49" s="87" t="s">
        <v>59</v>
      </c>
      <c r="H49" s="85"/>
      <c r="I49" s="85"/>
      <c r="J49" s="85"/>
      <c r="K49" s="85"/>
      <c r="L49" s="85"/>
      <c r="M49" s="85"/>
      <c r="N49" s="85"/>
      <c r="O49" s="86"/>
      <c r="P49" s="17"/>
    </row>
    <row r="50" spans="1:16" x14ac:dyDescent="0.2">
      <c r="A50" s="16"/>
      <c r="B50" s="3"/>
      <c r="C50" s="1" t="s">
        <v>4</v>
      </c>
      <c r="D50" s="4" t="s">
        <v>40</v>
      </c>
      <c r="E50" s="4"/>
      <c r="F50" s="4"/>
      <c r="G50" s="84"/>
      <c r="H50" s="85"/>
      <c r="I50" s="85"/>
      <c r="J50" s="85"/>
      <c r="K50" s="85"/>
      <c r="L50" s="85"/>
      <c r="M50" s="85"/>
      <c r="N50" s="85"/>
      <c r="O50" s="86"/>
      <c r="P50" s="17"/>
    </row>
    <row r="51" spans="1:16" x14ac:dyDescent="0.2">
      <c r="A51" s="16"/>
      <c r="B51" s="22" t="s">
        <v>41</v>
      </c>
      <c r="C51" s="1" t="s">
        <v>4</v>
      </c>
      <c r="D51" s="4" t="s">
        <v>42</v>
      </c>
      <c r="E51" s="4"/>
      <c r="F51" s="4"/>
      <c r="G51" s="87"/>
      <c r="H51" s="85"/>
      <c r="I51" s="85"/>
      <c r="J51" s="85"/>
      <c r="K51" s="85"/>
      <c r="L51" s="85"/>
      <c r="M51" s="85"/>
      <c r="N51" s="85"/>
      <c r="O51" s="86"/>
      <c r="P51" s="17"/>
    </row>
    <row r="52" spans="1:16" x14ac:dyDescent="0.2">
      <c r="A52" s="16"/>
      <c r="B52" s="22" t="s">
        <v>41</v>
      </c>
      <c r="C52" s="1" t="s">
        <v>4</v>
      </c>
      <c r="D52" s="4" t="s">
        <v>43</v>
      </c>
      <c r="E52" s="4"/>
      <c r="F52" s="4"/>
      <c r="G52" s="87"/>
      <c r="H52" s="85"/>
      <c r="I52" s="85"/>
      <c r="J52" s="85"/>
      <c r="K52" s="85"/>
      <c r="L52" s="85"/>
      <c r="M52" s="85"/>
      <c r="N52" s="85"/>
      <c r="O52" s="86"/>
      <c r="P52" s="17"/>
    </row>
    <row r="53" spans="1:16" x14ac:dyDescent="0.2">
      <c r="A53" s="16"/>
      <c r="B53" s="3"/>
      <c r="C53" s="3"/>
      <c r="D53" s="4" t="s">
        <v>44</v>
      </c>
      <c r="E53" s="4"/>
      <c r="F53" s="4"/>
      <c r="G53" s="88"/>
      <c r="H53" s="89"/>
      <c r="I53" s="89"/>
      <c r="J53" s="89"/>
      <c r="K53" s="89"/>
      <c r="L53" s="89"/>
      <c r="M53" s="89"/>
      <c r="N53" s="89"/>
      <c r="O53" s="90"/>
      <c r="P53" s="17"/>
    </row>
    <row r="54" spans="1:16" x14ac:dyDescent="0.2">
      <c r="A54" s="16"/>
      <c r="B54" s="28"/>
      <c r="C54" s="28"/>
      <c r="D54" s="29"/>
      <c r="E54" s="29"/>
      <c r="F54" s="29"/>
      <c r="G54" s="31"/>
      <c r="H54" s="31"/>
      <c r="I54" s="31"/>
      <c r="J54" s="31"/>
      <c r="K54" s="31"/>
      <c r="L54" s="31"/>
      <c r="M54" s="31"/>
      <c r="N54" s="31"/>
      <c r="O54" s="31"/>
      <c r="P54" s="17"/>
    </row>
    <row r="55" spans="1:16" x14ac:dyDescent="0.2">
      <c r="A55" s="16"/>
      <c r="B55" s="28"/>
      <c r="C55" s="28"/>
      <c r="D55" s="29" t="s">
        <v>37</v>
      </c>
      <c r="E55" s="29"/>
      <c r="F55" s="29"/>
      <c r="G55" s="91" t="s">
        <v>63</v>
      </c>
      <c r="H55" s="92"/>
      <c r="I55" s="92"/>
      <c r="J55" s="92"/>
      <c r="K55" s="92"/>
      <c r="L55" s="92"/>
      <c r="M55" s="92"/>
      <c r="N55" s="92"/>
      <c r="O55" s="93"/>
      <c r="P55" s="17"/>
    </row>
    <row r="56" spans="1:16" x14ac:dyDescent="0.2">
      <c r="A56" s="16"/>
      <c r="B56" s="28"/>
      <c r="C56" s="28"/>
      <c r="D56" s="29" t="s">
        <v>38</v>
      </c>
      <c r="E56" s="29"/>
      <c r="F56" s="29"/>
      <c r="G56" s="87" t="s">
        <v>60</v>
      </c>
      <c r="H56" s="85"/>
      <c r="I56" s="85"/>
      <c r="J56" s="85"/>
      <c r="K56" s="85"/>
      <c r="L56" s="85"/>
      <c r="M56" s="85"/>
      <c r="N56" s="85"/>
      <c r="O56" s="86"/>
      <c r="P56" s="17"/>
    </row>
    <row r="57" spans="1:16" x14ac:dyDescent="0.2">
      <c r="A57" s="16"/>
      <c r="B57" s="28"/>
      <c r="C57" s="28"/>
      <c r="D57" s="29" t="s">
        <v>10</v>
      </c>
      <c r="E57" s="29"/>
      <c r="F57" s="29"/>
      <c r="G57" s="84" t="s">
        <v>58</v>
      </c>
      <c r="H57" s="85"/>
      <c r="I57" s="85"/>
      <c r="J57" s="85"/>
      <c r="K57" s="85"/>
      <c r="L57" s="85"/>
      <c r="M57" s="85"/>
      <c r="N57" s="85"/>
      <c r="O57" s="86"/>
      <c r="P57" s="17"/>
    </row>
    <row r="58" spans="1:16" x14ac:dyDescent="0.2">
      <c r="A58" s="16"/>
      <c r="B58" s="28"/>
      <c r="C58" s="28"/>
      <c r="D58" s="29" t="s">
        <v>39</v>
      </c>
      <c r="E58" s="29"/>
      <c r="F58" s="29"/>
      <c r="G58" s="87" t="s">
        <v>59</v>
      </c>
      <c r="H58" s="85"/>
      <c r="I58" s="85"/>
      <c r="J58" s="85"/>
      <c r="K58" s="85"/>
      <c r="L58" s="85"/>
      <c r="M58" s="85"/>
      <c r="N58" s="85"/>
      <c r="O58" s="86"/>
      <c r="P58" s="17"/>
    </row>
    <row r="59" spans="1:16" x14ac:dyDescent="0.2">
      <c r="A59" s="16"/>
      <c r="B59" s="28"/>
      <c r="C59" s="28"/>
      <c r="D59" s="29" t="s">
        <v>40</v>
      </c>
      <c r="E59" s="29"/>
      <c r="F59" s="29"/>
      <c r="G59" s="84"/>
      <c r="H59" s="85"/>
      <c r="I59" s="85"/>
      <c r="J59" s="85"/>
      <c r="K59" s="85"/>
      <c r="L59" s="85"/>
      <c r="M59" s="85"/>
      <c r="N59" s="85"/>
      <c r="O59" s="86"/>
      <c r="P59" s="17"/>
    </row>
    <row r="60" spans="1:16" x14ac:dyDescent="0.2">
      <c r="A60" s="16"/>
      <c r="B60" s="28"/>
      <c r="C60" s="28"/>
      <c r="D60" s="29" t="s">
        <v>42</v>
      </c>
      <c r="E60" s="29"/>
      <c r="F60" s="29"/>
      <c r="G60" s="87"/>
      <c r="H60" s="85"/>
      <c r="I60" s="85"/>
      <c r="J60" s="85"/>
      <c r="K60" s="85"/>
      <c r="L60" s="85"/>
      <c r="M60" s="85"/>
      <c r="N60" s="85"/>
      <c r="O60" s="86"/>
      <c r="P60" s="17"/>
    </row>
    <row r="61" spans="1:16" x14ac:dyDescent="0.2">
      <c r="A61" s="16"/>
      <c r="B61" s="28"/>
      <c r="C61" s="28"/>
      <c r="D61" s="29" t="s">
        <v>43</v>
      </c>
      <c r="E61" s="29"/>
      <c r="F61" s="29"/>
      <c r="G61" s="87"/>
      <c r="H61" s="85"/>
      <c r="I61" s="85"/>
      <c r="J61" s="85"/>
      <c r="K61" s="85"/>
      <c r="L61" s="85"/>
      <c r="M61" s="85"/>
      <c r="N61" s="85"/>
      <c r="O61" s="86"/>
      <c r="P61" s="17"/>
    </row>
    <row r="62" spans="1:16" x14ac:dyDescent="0.2">
      <c r="A62" s="16"/>
      <c r="B62" s="28"/>
      <c r="C62" s="28"/>
      <c r="D62" s="29" t="s">
        <v>44</v>
      </c>
      <c r="E62" s="29"/>
      <c r="F62" s="29"/>
      <c r="G62" s="88"/>
      <c r="H62" s="89"/>
      <c r="I62" s="89"/>
      <c r="J62" s="89"/>
      <c r="K62" s="89"/>
      <c r="L62" s="89"/>
      <c r="M62" s="89"/>
      <c r="N62" s="89"/>
      <c r="O62" s="90"/>
      <c r="P62" s="17"/>
    </row>
    <row r="63" spans="1:16" x14ac:dyDescent="0.2">
      <c r="A63" s="16"/>
      <c r="B63" s="28"/>
      <c r="C63" s="28"/>
      <c r="D63" s="29"/>
      <c r="E63" s="29"/>
      <c r="F63" s="29"/>
      <c r="G63" s="91"/>
      <c r="H63" s="92"/>
      <c r="I63" s="92"/>
      <c r="J63" s="92"/>
      <c r="K63" s="92"/>
      <c r="L63" s="92"/>
      <c r="M63" s="92"/>
      <c r="N63" s="92"/>
      <c r="O63" s="93"/>
      <c r="P63" s="17"/>
    </row>
    <row r="64" spans="1:16" x14ac:dyDescent="0.2">
      <c r="A64" s="16"/>
      <c r="B64" s="28"/>
      <c r="C64" s="28"/>
      <c r="D64" s="29" t="s">
        <v>37</v>
      </c>
      <c r="E64" s="29"/>
      <c r="F64" s="29"/>
      <c r="G64" s="87" t="s">
        <v>100</v>
      </c>
      <c r="H64" s="85"/>
      <c r="I64" s="85"/>
      <c r="J64" s="85"/>
      <c r="K64" s="85"/>
      <c r="L64" s="85"/>
      <c r="M64" s="85"/>
      <c r="N64" s="85"/>
      <c r="O64" s="86"/>
      <c r="P64" s="17"/>
    </row>
    <row r="65" spans="1:16" x14ac:dyDescent="0.2">
      <c r="A65" s="16"/>
      <c r="B65" s="28"/>
      <c r="C65" s="28"/>
      <c r="D65" s="29" t="s">
        <v>38</v>
      </c>
      <c r="E65" s="29"/>
      <c r="F65" s="29"/>
      <c r="G65" s="87" t="s">
        <v>61</v>
      </c>
      <c r="H65" s="85"/>
      <c r="I65" s="85"/>
      <c r="J65" s="85"/>
      <c r="K65" s="85"/>
      <c r="L65" s="85"/>
      <c r="M65" s="85"/>
      <c r="N65" s="85"/>
      <c r="O65" s="86"/>
      <c r="P65" s="17"/>
    </row>
    <row r="66" spans="1:16" ht="12.75" customHeight="1" x14ac:dyDescent="0.2">
      <c r="A66" s="16"/>
      <c r="B66" s="28"/>
      <c r="C66" s="28"/>
      <c r="D66" s="29" t="s">
        <v>10</v>
      </c>
      <c r="E66" s="29"/>
      <c r="F66" s="29"/>
      <c r="G66" s="84" t="s">
        <v>110</v>
      </c>
      <c r="H66" s="85"/>
      <c r="I66" s="85"/>
      <c r="J66" s="85"/>
      <c r="K66" s="85"/>
      <c r="L66" s="85"/>
      <c r="M66" s="85"/>
      <c r="N66" s="85"/>
      <c r="O66" s="86"/>
      <c r="P66" s="17"/>
    </row>
    <row r="67" spans="1:16" x14ac:dyDescent="0.2">
      <c r="A67" s="16"/>
      <c r="B67" s="28"/>
      <c r="C67" s="28"/>
      <c r="D67" s="29" t="s">
        <v>39</v>
      </c>
      <c r="E67" s="29"/>
      <c r="F67" s="29"/>
      <c r="G67" s="87" t="s">
        <v>111</v>
      </c>
      <c r="H67" s="85"/>
      <c r="I67" s="85"/>
      <c r="J67" s="85"/>
      <c r="K67" s="85"/>
      <c r="L67" s="85"/>
      <c r="M67" s="85"/>
      <c r="N67" s="85"/>
      <c r="O67" s="86"/>
      <c r="P67" s="17"/>
    </row>
    <row r="68" spans="1:16" x14ac:dyDescent="0.2">
      <c r="A68" s="16"/>
      <c r="B68" s="28"/>
      <c r="C68" s="28"/>
      <c r="D68" s="29" t="s">
        <v>40</v>
      </c>
      <c r="E68" s="29"/>
      <c r="F68" s="29"/>
      <c r="G68" s="87"/>
      <c r="H68" s="85"/>
      <c r="I68" s="85"/>
      <c r="J68" s="85"/>
      <c r="K68" s="85"/>
      <c r="L68" s="85"/>
      <c r="M68" s="85"/>
      <c r="N68" s="85"/>
      <c r="O68" s="86"/>
      <c r="P68" s="17"/>
    </row>
    <row r="69" spans="1:16" x14ac:dyDescent="0.2">
      <c r="A69" s="16"/>
      <c r="B69" s="28"/>
      <c r="C69" s="28"/>
      <c r="D69" s="29" t="s">
        <v>42</v>
      </c>
      <c r="E69" s="29"/>
      <c r="F69" s="29"/>
      <c r="G69" s="87"/>
      <c r="H69" s="85"/>
      <c r="I69" s="85"/>
      <c r="J69" s="85"/>
      <c r="K69" s="85"/>
      <c r="L69" s="85"/>
      <c r="M69" s="85"/>
      <c r="N69" s="85"/>
      <c r="O69" s="86"/>
      <c r="P69" s="17"/>
    </row>
    <row r="70" spans="1:16" x14ac:dyDescent="0.2">
      <c r="A70" s="16"/>
      <c r="B70" s="28"/>
      <c r="C70" s="28"/>
      <c r="D70" s="29" t="s">
        <v>43</v>
      </c>
      <c r="E70" s="29"/>
      <c r="F70" s="29"/>
      <c r="G70" s="87"/>
      <c r="H70" s="85"/>
      <c r="I70" s="85"/>
      <c r="J70" s="85"/>
      <c r="K70" s="85"/>
      <c r="L70" s="85"/>
      <c r="M70" s="85"/>
      <c r="N70" s="85"/>
      <c r="O70" s="86"/>
      <c r="P70" s="17"/>
    </row>
    <row r="71" spans="1:16" ht="12.75" customHeight="1" x14ac:dyDescent="0.2">
      <c r="A71" s="16"/>
      <c r="B71" s="28"/>
      <c r="C71" s="28"/>
      <c r="D71" s="29" t="s">
        <v>44</v>
      </c>
      <c r="E71" s="29"/>
      <c r="F71" s="29"/>
      <c r="G71" s="87" t="s">
        <v>49</v>
      </c>
      <c r="H71" s="85"/>
      <c r="I71" s="85"/>
      <c r="J71" s="85"/>
      <c r="K71" s="85"/>
      <c r="L71" s="85"/>
      <c r="M71" s="85"/>
      <c r="N71" s="85"/>
      <c r="O71" s="86"/>
      <c r="P71" s="17"/>
    </row>
    <row r="72" spans="1:16" x14ac:dyDescent="0.2">
      <c r="A72" s="16"/>
      <c r="B72" s="28"/>
      <c r="C72" s="28"/>
      <c r="D72" s="29"/>
      <c r="E72" s="29"/>
      <c r="F72" s="29"/>
      <c r="G72" s="87"/>
      <c r="H72" s="85"/>
      <c r="I72" s="85"/>
      <c r="J72" s="85"/>
      <c r="K72" s="85"/>
      <c r="L72" s="85"/>
      <c r="M72" s="85"/>
      <c r="N72" s="85"/>
      <c r="O72" s="86"/>
      <c r="P72" s="17"/>
    </row>
    <row r="73" spans="1:16" ht="12.75" customHeight="1" x14ac:dyDescent="0.2">
      <c r="A73" s="16"/>
      <c r="B73" s="28"/>
      <c r="C73" s="28"/>
      <c r="D73" s="29" t="s">
        <v>37</v>
      </c>
      <c r="E73" s="29"/>
      <c r="F73" s="29"/>
      <c r="G73" s="87" t="s">
        <v>64</v>
      </c>
      <c r="H73" s="85"/>
      <c r="I73" s="85"/>
      <c r="J73" s="85"/>
      <c r="K73" s="85"/>
      <c r="L73" s="85"/>
      <c r="M73" s="85"/>
      <c r="N73" s="85"/>
      <c r="O73" s="86"/>
      <c r="P73" s="17"/>
    </row>
    <row r="74" spans="1:16" x14ac:dyDescent="0.2">
      <c r="A74" s="16"/>
      <c r="B74" s="28"/>
      <c r="C74" s="28"/>
      <c r="D74" s="29" t="s">
        <v>38</v>
      </c>
      <c r="E74" s="29"/>
      <c r="F74" s="29"/>
      <c r="G74" s="87" t="s">
        <v>61</v>
      </c>
      <c r="H74" s="85"/>
      <c r="I74" s="85"/>
      <c r="J74" s="85"/>
      <c r="K74" s="85"/>
      <c r="L74" s="85"/>
      <c r="M74" s="85"/>
      <c r="N74" s="85"/>
      <c r="O74" s="86"/>
      <c r="P74" s="17"/>
    </row>
    <row r="75" spans="1:16" ht="12.75" customHeight="1" x14ac:dyDescent="0.2">
      <c r="A75" s="16"/>
      <c r="B75" s="28"/>
      <c r="C75" s="28"/>
      <c r="D75" s="29" t="s">
        <v>10</v>
      </c>
      <c r="E75" s="29"/>
      <c r="F75" s="29"/>
      <c r="G75" s="84" t="s">
        <v>110</v>
      </c>
      <c r="H75" s="85"/>
      <c r="I75" s="85"/>
      <c r="J75" s="85"/>
      <c r="K75" s="85"/>
      <c r="L75" s="85"/>
      <c r="M75" s="85"/>
      <c r="N75" s="85"/>
      <c r="O75" s="86"/>
      <c r="P75" s="17"/>
    </row>
    <row r="76" spans="1:16" x14ac:dyDescent="0.2">
      <c r="A76" s="16"/>
      <c r="B76" s="28"/>
      <c r="C76" s="28"/>
      <c r="D76" s="29" t="s">
        <v>39</v>
      </c>
      <c r="E76" s="29"/>
      <c r="F76" s="29"/>
      <c r="G76" s="87" t="s">
        <v>111</v>
      </c>
      <c r="H76" s="85"/>
      <c r="I76" s="85"/>
      <c r="J76" s="85"/>
      <c r="K76" s="85"/>
      <c r="L76" s="85"/>
      <c r="M76" s="85"/>
      <c r="N76" s="85"/>
      <c r="O76" s="86"/>
      <c r="P76" s="17"/>
    </row>
    <row r="77" spans="1:16" x14ac:dyDescent="0.2">
      <c r="A77" s="16"/>
      <c r="B77" s="28"/>
      <c r="C77" s="28"/>
      <c r="D77" s="29" t="s">
        <v>40</v>
      </c>
      <c r="E77" s="29"/>
      <c r="F77" s="29"/>
      <c r="G77" s="87"/>
      <c r="H77" s="85"/>
      <c r="I77" s="85"/>
      <c r="J77" s="85"/>
      <c r="K77" s="85"/>
      <c r="L77" s="85"/>
      <c r="M77" s="85"/>
      <c r="N77" s="85"/>
      <c r="O77" s="86"/>
      <c r="P77" s="17"/>
    </row>
    <row r="78" spans="1:16" x14ac:dyDescent="0.2">
      <c r="A78" s="16"/>
      <c r="B78" s="28"/>
      <c r="C78" s="28"/>
      <c r="D78" s="29" t="s">
        <v>42</v>
      </c>
      <c r="E78" s="29"/>
      <c r="F78" s="29"/>
      <c r="G78" s="87"/>
      <c r="H78" s="85"/>
      <c r="I78" s="85"/>
      <c r="J78" s="85"/>
      <c r="K78" s="85"/>
      <c r="L78" s="85"/>
      <c r="M78" s="85"/>
      <c r="N78" s="85"/>
      <c r="O78" s="86"/>
      <c r="P78" s="17"/>
    </row>
    <row r="79" spans="1:16" x14ac:dyDescent="0.2">
      <c r="A79" s="16"/>
      <c r="B79" s="28"/>
      <c r="C79" s="28"/>
      <c r="D79" s="29" t="s">
        <v>43</v>
      </c>
      <c r="E79" s="29"/>
      <c r="F79" s="29"/>
      <c r="G79" s="87"/>
      <c r="H79" s="85"/>
      <c r="I79" s="85"/>
      <c r="J79" s="85"/>
      <c r="K79" s="85"/>
      <c r="L79" s="85"/>
      <c r="M79" s="85"/>
      <c r="N79" s="85"/>
      <c r="O79" s="86"/>
      <c r="P79" s="17"/>
    </row>
    <row r="80" spans="1:16" ht="12.75" customHeight="1" x14ac:dyDescent="0.2">
      <c r="A80" s="16"/>
      <c r="B80" s="28"/>
      <c r="C80" s="28"/>
      <c r="D80" s="29" t="s">
        <v>44</v>
      </c>
      <c r="E80" s="29"/>
      <c r="F80" s="29"/>
      <c r="G80" s="87" t="s">
        <v>49</v>
      </c>
      <c r="H80" s="85"/>
      <c r="I80" s="85"/>
      <c r="J80" s="85"/>
      <c r="K80" s="85"/>
      <c r="L80" s="85"/>
      <c r="M80" s="85"/>
      <c r="N80" s="85"/>
      <c r="O80" s="86"/>
      <c r="P80" s="17"/>
    </row>
    <row r="81" spans="1:16" x14ac:dyDescent="0.2">
      <c r="A81" s="16"/>
      <c r="B81" s="28"/>
      <c r="C81" s="28"/>
      <c r="D81" s="29"/>
      <c r="E81" s="29"/>
      <c r="F81" s="29"/>
      <c r="G81" s="87"/>
      <c r="H81" s="85"/>
      <c r="I81" s="85"/>
      <c r="J81" s="85"/>
      <c r="K81" s="85"/>
      <c r="L81" s="85"/>
      <c r="M81" s="85"/>
      <c r="N81" s="85"/>
      <c r="O81" s="86"/>
      <c r="P81" s="17"/>
    </row>
    <row r="82" spans="1:16" ht="12.75" customHeight="1" x14ac:dyDescent="0.2">
      <c r="A82" s="16"/>
      <c r="B82" s="28"/>
      <c r="C82" s="28"/>
      <c r="D82" s="29" t="s">
        <v>37</v>
      </c>
      <c r="E82" s="29"/>
      <c r="F82" s="29"/>
      <c r="G82" s="87" t="s">
        <v>65</v>
      </c>
      <c r="H82" s="85"/>
      <c r="I82" s="85"/>
      <c r="J82" s="85"/>
      <c r="K82" s="85"/>
      <c r="L82" s="85"/>
      <c r="M82" s="85"/>
      <c r="N82" s="85"/>
      <c r="O82" s="86"/>
      <c r="P82" s="17"/>
    </row>
    <row r="83" spans="1:16" x14ac:dyDescent="0.2">
      <c r="A83" s="16"/>
      <c r="B83" s="28"/>
      <c r="C83" s="28"/>
      <c r="D83" s="29" t="s">
        <v>38</v>
      </c>
      <c r="E83" s="29"/>
      <c r="F83" s="29"/>
      <c r="G83" s="87" t="s">
        <v>61</v>
      </c>
      <c r="H83" s="85"/>
      <c r="I83" s="85"/>
      <c r="J83" s="85"/>
      <c r="K83" s="85"/>
      <c r="L83" s="85"/>
      <c r="M83" s="85"/>
      <c r="N83" s="85"/>
      <c r="O83" s="86"/>
      <c r="P83" s="17"/>
    </row>
    <row r="84" spans="1:16" ht="12.75" customHeight="1" x14ac:dyDescent="0.2">
      <c r="A84" s="16"/>
      <c r="B84" s="28"/>
      <c r="C84" s="28"/>
      <c r="D84" s="29" t="s">
        <v>10</v>
      </c>
      <c r="E84" s="29"/>
      <c r="F84" s="29"/>
      <c r="G84" s="84" t="s">
        <v>110</v>
      </c>
      <c r="H84" s="85"/>
      <c r="I84" s="85"/>
      <c r="J84" s="85"/>
      <c r="K84" s="85"/>
      <c r="L84" s="85"/>
      <c r="M84" s="85"/>
      <c r="N84" s="85"/>
      <c r="O84" s="86"/>
      <c r="P84" s="17"/>
    </row>
    <row r="85" spans="1:16" x14ac:dyDescent="0.2">
      <c r="A85" s="16"/>
      <c r="B85" s="28"/>
      <c r="C85" s="28"/>
      <c r="D85" s="29" t="s">
        <v>39</v>
      </c>
      <c r="E85" s="29"/>
      <c r="F85" s="29"/>
      <c r="G85" s="87" t="s">
        <v>111</v>
      </c>
      <c r="H85" s="85"/>
      <c r="I85" s="85"/>
      <c r="J85" s="85"/>
      <c r="K85" s="85"/>
      <c r="L85" s="85"/>
      <c r="M85" s="85"/>
      <c r="N85" s="85"/>
      <c r="O85" s="86"/>
      <c r="P85" s="17"/>
    </row>
    <row r="86" spans="1:16" x14ac:dyDescent="0.2">
      <c r="A86" s="16"/>
      <c r="B86" s="28"/>
      <c r="C86" s="28"/>
      <c r="D86" s="29" t="s">
        <v>40</v>
      </c>
      <c r="E86" s="29"/>
      <c r="F86" s="29"/>
      <c r="G86" s="87"/>
      <c r="H86" s="85"/>
      <c r="I86" s="85"/>
      <c r="J86" s="85"/>
      <c r="K86" s="85"/>
      <c r="L86" s="85"/>
      <c r="M86" s="85"/>
      <c r="N86" s="85"/>
      <c r="O86" s="86"/>
      <c r="P86" s="17"/>
    </row>
    <row r="87" spans="1:16" x14ac:dyDescent="0.2">
      <c r="A87" s="16"/>
      <c r="B87" s="28"/>
      <c r="C87" s="28"/>
      <c r="D87" s="29" t="s">
        <v>42</v>
      </c>
      <c r="E87" s="29"/>
      <c r="F87" s="29"/>
      <c r="G87" s="87"/>
      <c r="H87" s="85"/>
      <c r="I87" s="85"/>
      <c r="J87" s="85"/>
      <c r="K87" s="85"/>
      <c r="L87" s="85"/>
      <c r="M87" s="85"/>
      <c r="N87" s="85"/>
      <c r="O87" s="86"/>
      <c r="P87" s="17"/>
    </row>
    <row r="88" spans="1:16" x14ac:dyDescent="0.2">
      <c r="A88" s="16"/>
      <c r="B88" s="28"/>
      <c r="C88" s="28"/>
      <c r="D88" s="29" t="s">
        <v>43</v>
      </c>
      <c r="E88" s="29"/>
      <c r="F88" s="29"/>
      <c r="G88" s="87"/>
      <c r="H88" s="85"/>
      <c r="I88" s="85"/>
      <c r="J88" s="85"/>
      <c r="K88" s="85"/>
      <c r="L88" s="85"/>
      <c r="M88" s="85"/>
      <c r="N88" s="85"/>
      <c r="O88" s="86"/>
      <c r="P88" s="17"/>
    </row>
    <row r="89" spans="1:16" ht="12.75" customHeight="1" x14ac:dyDescent="0.2">
      <c r="A89" s="16"/>
      <c r="B89" s="28"/>
      <c r="C89" s="28"/>
      <c r="D89" s="29" t="s">
        <v>44</v>
      </c>
      <c r="E89" s="29"/>
      <c r="F89" s="29"/>
      <c r="G89" s="87" t="s">
        <v>49</v>
      </c>
      <c r="H89" s="85"/>
      <c r="I89" s="85"/>
      <c r="J89" s="85"/>
      <c r="K89" s="85"/>
      <c r="L89" s="85"/>
      <c r="M89" s="85"/>
      <c r="N89" s="85"/>
      <c r="O89" s="86"/>
      <c r="P89" s="17"/>
    </row>
    <row r="90" spans="1:16" x14ac:dyDescent="0.2">
      <c r="A90" s="16"/>
      <c r="B90" s="28"/>
      <c r="C90" s="28"/>
      <c r="D90" s="29"/>
      <c r="E90" s="29"/>
      <c r="F90" s="29"/>
      <c r="G90" s="87"/>
      <c r="H90" s="85"/>
      <c r="I90" s="85"/>
      <c r="J90" s="85"/>
      <c r="K90" s="85"/>
      <c r="L90" s="85"/>
      <c r="M90" s="85"/>
      <c r="N90" s="85"/>
      <c r="O90" s="86"/>
      <c r="P90" s="17"/>
    </row>
    <row r="91" spans="1:16" ht="12.75" customHeight="1" x14ac:dyDescent="0.2">
      <c r="A91" s="16"/>
      <c r="B91" s="28"/>
      <c r="C91" s="28"/>
      <c r="D91" s="29" t="s">
        <v>37</v>
      </c>
      <c r="E91" s="29"/>
      <c r="F91" s="29"/>
      <c r="G91" s="87" t="s">
        <v>66</v>
      </c>
      <c r="H91" s="85"/>
      <c r="I91" s="85"/>
      <c r="J91" s="85"/>
      <c r="K91" s="85"/>
      <c r="L91" s="85"/>
      <c r="M91" s="85"/>
      <c r="N91" s="85"/>
      <c r="O91" s="86"/>
      <c r="P91" s="17"/>
    </row>
    <row r="92" spans="1:16" x14ac:dyDescent="0.2">
      <c r="A92" s="16"/>
      <c r="B92" s="28"/>
      <c r="C92" s="28"/>
      <c r="D92" s="29" t="s">
        <v>38</v>
      </c>
      <c r="E92" s="29"/>
      <c r="F92" s="29"/>
      <c r="G92" s="87" t="s">
        <v>61</v>
      </c>
      <c r="H92" s="85"/>
      <c r="I92" s="85"/>
      <c r="J92" s="85"/>
      <c r="K92" s="85"/>
      <c r="L92" s="85"/>
      <c r="M92" s="85"/>
      <c r="N92" s="85"/>
      <c r="O92" s="86"/>
      <c r="P92" s="17"/>
    </row>
    <row r="93" spans="1:16" ht="12.75" customHeight="1" x14ac:dyDescent="0.2">
      <c r="A93" s="16"/>
      <c r="B93" s="28"/>
      <c r="C93" s="28"/>
      <c r="D93" s="29" t="s">
        <v>10</v>
      </c>
      <c r="E93" s="29"/>
      <c r="F93" s="29"/>
      <c r="G93" s="84" t="s">
        <v>110</v>
      </c>
      <c r="H93" s="85"/>
      <c r="I93" s="85"/>
      <c r="J93" s="85"/>
      <c r="K93" s="85"/>
      <c r="L93" s="85"/>
      <c r="M93" s="85"/>
      <c r="N93" s="85"/>
      <c r="O93" s="86"/>
      <c r="P93" s="17"/>
    </row>
    <row r="94" spans="1:16" x14ac:dyDescent="0.2">
      <c r="A94" s="16"/>
      <c r="B94" s="28"/>
      <c r="C94" s="28"/>
      <c r="D94" s="29" t="s">
        <v>39</v>
      </c>
      <c r="E94" s="29"/>
      <c r="F94" s="29"/>
      <c r="G94" s="87" t="s">
        <v>111</v>
      </c>
      <c r="H94" s="85"/>
      <c r="I94" s="85"/>
      <c r="J94" s="85"/>
      <c r="K94" s="85"/>
      <c r="L94" s="85"/>
      <c r="M94" s="85"/>
      <c r="N94" s="85"/>
      <c r="O94" s="86"/>
      <c r="P94" s="17"/>
    </row>
    <row r="95" spans="1:16" x14ac:dyDescent="0.2">
      <c r="A95" s="16"/>
      <c r="B95" s="28"/>
      <c r="C95" s="28"/>
      <c r="D95" s="29" t="s">
        <v>40</v>
      </c>
      <c r="E95" s="29"/>
      <c r="F95" s="29"/>
      <c r="G95" s="87"/>
      <c r="H95" s="85"/>
      <c r="I95" s="85"/>
      <c r="J95" s="85"/>
      <c r="K95" s="85"/>
      <c r="L95" s="85"/>
      <c r="M95" s="85"/>
      <c r="N95" s="85"/>
      <c r="O95" s="86"/>
      <c r="P95" s="17"/>
    </row>
    <row r="96" spans="1:16" x14ac:dyDescent="0.2">
      <c r="A96" s="16"/>
      <c r="B96" s="28"/>
      <c r="C96" s="28"/>
      <c r="D96" s="29" t="s">
        <v>42</v>
      </c>
      <c r="E96" s="29"/>
      <c r="F96" s="29"/>
      <c r="G96" s="87"/>
      <c r="H96" s="85"/>
      <c r="I96" s="85"/>
      <c r="J96" s="85"/>
      <c r="K96" s="85"/>
      <c r="L96" s="85"/>
      <c r="M96" s="85"/>
      <c r="N96" s="85"/>
      <c r="O96" s="86"/>
      <c r="P96" s="17"/>
    </row>
    <row r="97" spans="1:16" x14ac:dyDescent="0.2">
      <c r="A97" s="16"/>
      <c r="B97" s="28"/>
      <c r="C97" s="28"/>
      <c r="D97" s="29" t="s">
        <v>43</v>
      </c>
      <c r="E97" s="29"/>
      <c r="F97" s="29"/>
      <c r="G97" s="87"/>
      <c r="H97" s="85"/>
      <c r="I97" s="85"/>
      <c r="J97" s="85"/>
      <c r="K97" s="85"/>
      <c r="L97" s="85"/>
      <c r="M97" s="85"/>
      <c r="N97" s="85"/>
      <c r="O97" s="86"/>
      <c r="P97" s="17"/>
    </row>
    <row r="98" spans="1:16" ht="12.75" customHeight="1" x14ac:dyDescent="0.2">
      <c r="A98" s="16"/>
      <c r="B98" s="28"/>
      <c r="C98" s="28"/>
      <c r="D98" s="29" t="s">
        <v>44</v>
      </c>
      <c r="E98" s="29"/>
      <c r="F98" s="29"/>
      <c r="G98" s="87" t="s">
        <v>49</v>
      </c>
      <c r="H98" s="85"/>
      <c r="I98" s="85"/>
      <c r="J98" s="85"/>
      <c r="K98" s="85"/>
      <c r="L98" s="85"/>
      <c r="M98" s="85"/>
      <c r="N98" s="85"/>
      <c r="O98" s="86"/>
      <c r="P98" s="17"/>
    </row>
    <row r="99" spans="1:16" x14ac:dyDescent="0.2">
      <c r="A99" s="16"/>
      <c r="B99" s="28"/>
      <c r="C99" s="28"/>
      <c r="D99" s="29"/>
      <c r="E99" s="29"/>
      <c r="F99" s="29"/>
      <c r="G99" s="87"/>
      <c r="H99" s="85"/>
      <c r="I99" s="85"/>
      <c r="J99" s="85"/>
      <c r="K99" s="85"/>
      <c r="L99" s="85"/>
      <c r="M99" s="85"/>
      <c r="N99" s="85"/>
      <c r="O99" s="86"/>
      <c r="P99" s="17"/>
    </row>
    <row r="100" spans="1:16" ht="12.75" customHeight="1" x14ac:dyDescent="0.2">
      <c r="A100" s="16"/>
      <c r="B100" s="28"/>
      <c r="C100" s="28"/>
      <c r="D100" s="29" t="s">
        <v>37</v>
      </c>
      <c r="E100" s="29"/>
      <c r="F100" s="29"/>
      <c r="G100" s="87" t="s">
        <v>62</v>
      </c>
      <c r="H100" s="85"/>
      <c r="I100" s="85"/>
      <c r="J100" s="85"/>
      <c r="K100" s="85"/>
      <c r="L100" s="85"/>
      <c r="M100" s="85"/>
      <c r="N100" s="85"/>
      <c r="O100" s="86"/>
      <c r="P100" s="17"/>
    </row>
    <row r="101" spans="1:16" x14ac:dyDescent="0.2">
      <c r="A101" s="16"/>
      <c r="B101" s="28"/>
      <c r="C101" s="28"/>
      <c r="D101" s="29" t="s">
        <v>38</v>
      </c>
      <c r="E101" s="29"/>
      <c r="F101" s="29"/>
      <c r="G101" s="87" t="s">
        <v>61</v>
      </c>
      <c r="H101" s="85"/>
      <c r="I101" s="85"/>
      <c r="J101" s="85"/>
      <c r="K101" s="85"/>
      <c r="L101" s="85"/>
      <c r="M101" s="85"/>
      <c r="N101" s="85"/>
      <c r="O101" s="86"/>
      <c r="P101" s="17"/>
    </row>
    <row r="102" spans="1:16" ht="12.75" customHeight="1" x14ac:dyDescent="0.2">
      <c r="A102" s="16"/>
      <c r="B102" s="28"/>
      <c r="C102" s="28"/>
      <c r="D102" s="29" t="s">
        <v>10</v>
      </c>
      <c r="E102" s="29"/>
      <c r="F102" s="29"/>
      <c r="G102" s="84" t="s">
        <v>110</v>
      </c>
      <c r="H102" s="85"/>
      <c r="I102" s="85"/>
      <c r="J102" s="85"/>
      <c r="K102" s="85"/>
      <c r="L102" s="85"/>
      <c r="M102" s="85"/>
      <c r="N102" s="85"/>
      <c r="O102" s="86"/>
      <c r="P102" s="17"/>
    </row>
    <row r="103" spans="1:16" x14ac:dyDescent="0.2">
      <c r="A103" s="16"/>
      <c r="B103" s="28"/>
      <c r="C103" s="28"/>
      <c r="D103" s="29" t="s">
        <v>39</v>
      </c>
      <c r="E103" s="29"/>
      <c r="F103" s="29"/>
      <c r="G103" s="87" t="s">
        <v>111</v>
      </c>
      <c r="H103" s="85"/>
      <c r="I103" s="85"/>
      <c r="J103" s="85"/>
      <c r="K103" s="85"/>
      <c r="L103" s="85"/>
      <c r="M103" s="85"/>
      <c r="N103" s="85"/>
      <c r="O103" s="86"/>
      <c r="P103" s="17"/>
    </row>
    <row r="104" spans="1:16" x14ac:dyDescent="0.2">
      <c r="A104" s="16"/>
      <c r="B104" s="28"/>
      <c r="C104" s="28"/>
      <c r="D104" s="29" t="s">
        <v>40</v>
      </c>
      <c r="E104" s="29"/>
      <c r="F104" s="29"/>
      <c r="G104" s="87"/>
      <c r="H104" s="85"/>
      <c r="I104" s="85"/>
      <c r="J104" s="85"/>
      <c r="K104" s="85"/>
      <c r="L104" s="85"/>
      <c r="M104" s="85"/>
      <c r="N104" s="85"/>
      <c r="O104" s="86"/>
      <c r="P104" s="17"/>
    </row>
    <row r="105" spans="1:16" x14ac:dyDescent="0.2">
      <c r="A105" s="16"/>
      <c r="B105" s="28"/>
      <c r="C105" s="28"/>
      <c r="D105" s="29" t="s">
        <v>42</v>
      </c>
      <c r="E105" s="29"/>
      <c r="F105" s="29"/>
      <c r="G105" s="87"/>
      <c r="H105" s="85"/>
      <c r="I105" s="85"/>
      <c r="J105" s="85"/>
      <c r="K105" s="85"/>
      <c r="L105" s="85"/>
      <c r="M105" s="85"/>
      <c r="N105" s="85"/>
      <c r="O105" s="86"/>
      <c r="P105" s="17"/>
    </row>
    <row r="106" spans="1:16" x14ac:dyDescent="0.2">
      <c r="A106" s="16"/>
      <c r="B106" s="28"/>
      <c r="C106" s="28"/>
      <c r="D106" s="29" t="s">
        <v>43</v>
      </c>
      <c r="E106" s="29"/>
      <c r="F106" s="29"/>
      <c r="G106" s="87"/>
      <c r="H106" s="85"/>
      <c r="I106" s="85"/>
      <c r="J106" s="85"/>
      <c r="K106" s="85"/>
      <c r="L106" s="85"/>
      <c r="M106" s="85"/>
      <c r="N106" s="85"/>
      <c r="O106" s="86"/>
      <c r="P106" s="17"/>
    </row>
    <row r="107" spans="1:16" ht="11.25" customHeight="1" x14ac:dyDescent="0.2">
      <c r="A107" s="16"/>
      <c r="B107" s="28"/>
      <c r="C107" s="28"/>
      <c r="D107" s="29" t="s">
        <v>44</v>
      </c>
      <c r="E107" s="29"/>
      <c r="F107" s="29"/>
      <c r="G107" s="87" t="s">
        <v>49</v>
      </c>
      <c r="H107" s="85"/>
      <c r="I107" s="85"/>
      <c r="J107" s="85"/>
      <c r="K107" s="85"/>
      <c r="L107" s="85"/>
      <c r="M107" s="85"/>
      <c r="N107" s="85"/>
      <c r="O107" s="86"/>
      <c r="P107" s="17"/>
    </row>
    <row r="108" spans="1:16" ht="12.75" hidden="1" customHeight="1" x14ac:dyDescent="0.2">
      <c r="A108" s="16"/>
      <c r="B108" s="3"/>
      <c r="C108" s="3"/>
      <c r="D108" s="4"/>
      <c r="E108" s="4"/>
      <c r="F108" s="4"/>
      <c r="G108" s="87"/>
      <c r="H108" s="85"/>
      <c r="I108" s="85"/>
      <c r="J108" s="85"/>
      <c r="K108" s="85"/>
      <c r="L108" s="85"/>
      <c r="M108" s="85"/>
      <c r="N108" s="85"/>
      <c r="O108" s="86"/>
      <c r="P108" s="17"/>
    </row>
    <row r="109" spans="1:16" x14ac:dyDescent="0.2">
      <c r="A109" s="16"/>
      <c r="B109" s="22"/>
      <c r="C109" s="3"/>
      <c r="D109" s="23" t="s">
        <v>45</v>
      </c>
      <c r="E109" s="11"/>
      <c r="F109" s="11"/>
      <c r="G109" s="87"/>
      <c r="H109" s="85"/>
      <c r="I109" s="85"/>
      <c r="J109" s="85"/>
      <c r="K109" s="85"/>
      <c r="L109" s="85"/>
      <c r="M109" s="85"/>
      <c r="N109" s="85"/>
      <c r="O109" s="86"/>
      <c r="P109" s="17"/>
    </row>
    <row r="110" spans="1:16" ht="12.75" customHeight="1" x14ac:dyDescent="0.2">
      <c r="A110" s="16"/>
      <c r="B110" s="3"/>
      <c r="C110" s="3"/>
      <c r="D110" s="12" t="s">
        <v>46</v>
      </c>
      <c r="E110" s="11"/>
      <c r="F110" s="11"/>
      <c r="G110" s="87"/>
      <c r="H110" s="85"/>
      <c r="I110" s="85"/>
      <c r="J110" s="85"/>
      <c r="K110" s="85"/>
      <c r="L110" s="85"/>
      <c r="M110" s="85"/>
      <c r="N110" s="85"/>
      <c r="O110" s="86"/>
      <c r="P110" s="17"/>
    </row>
    <row r="111" spans="1:16" ht="13.5" thickBot="1" x14ac:dyDescent="0.25">
      <c r="A111" s="24"/>
      <c r="B111" s="25"/>
      <c r="C111" s="25"/>
      <c r="D111" s="25"/>
      <c r="E111" s="25"/>
      <c r="F111" s="25"/>
      <c r="G111" s="25"/>
      <c r="H111" s="25"/>
      <c r="I111" s="25"/>
      <c r="J111" s="25"/>
      <c r="K111" s="25"/>
      <c r="L111" s="25"/>
      <c r="M111" s="25"/>
      <c r="N111" s="25"/>
      <c r="O111" s="25"/>
      <c r="P111" s="26"/>
    </row>
    <row r="112" spans="1:16" ht="13.5" thickTop="1" x14ac:dyDescent="0.2"/>
    <row r="113" spans="4:4" ht="15" x14ac:dyDescent="0.2">
      <c r="D113" s="27"/>
    </row>
  </sheetData>
  <mergeCells count="103">
    <mergeCell ref="G108:O108"/>
    <mergeCell ref="G101:O101"/>
    <mergeCell ref="G102:O102"/>
    <mergeCell ref="G103:O103"/>
    <mergeCell ref="G104:O104"/>
    <mergeCell ref="G105:O105"/>
    <mergeCell ref="G106:O106"/>
    <mergeCell ref="G93:O93"/>
    <mergeCell ref="G94:O94"/>
    <mergeCell ref="G95:O95"/>
    <mergeCell ref="G96:O96"/>
    <mergeCell ref="G97:O97"/>
    <mergeCell ref="G98:O98"/>
    <mergeCell ref="G99:O99"/>
    <mergeCell ref="G100:O100"/>
    <mergeCell ref="G107:O107"/>
    <mergeCell ref="G84:O84"/>
    <mergeCell ref="G85:O85"/>
    <mergeCell ref="G86:O86"/>
    <mergeCell ref="G87:O87"/>
    <mergeCell ref="G88:O88"/>
    <mergeCell ref="G89:O89"/>
    <mergeCell ref="G90:O90"/>
    <mergeCell ref="G91:O91"/>
    <mergeCell ref="G92:O92"/>
    <mergeCell ref="G75:O75"/>
    <mergeCell ref="G76:O76"/>
    <mergeCell ref="G77:O77"/>
    <mergeCell ref="G78:O78"/>
    <mergeCell ref="G79:O79"/>
    <mergeCell ref="G80:O80"/>
    <mergeCell ref="G81:O81"/>
    <mergeCell ref="G82:O82"/>
    <mergeCell ref="G83:O83"/>
    <mergeCell ref="B2:O2"/>
    <mergeCell ref="B3:O3"/>
    <mergeCell ref="B4:O4"/>
    <mergeCell ref="B5:H5"/>
    <mergeCell ref="J5:O5"/>
    <mergeCell ref="B6:H6"/>
    <mergeCell ref="J6:O6"/>
    <mergeCell ref="G59:O59"/>
    <mergeCell ref="G60:O60"/>
    <mergeCell ref="B15:O15"/>
    <mergeCell ref="G16:O16"/>
    <mergeCell ref="G17:O17"/>
    <mergeCell ref="G18:O18"/>
    <mergeCell ref="G19:O19"/>
    <mergeCell ref="G20:O20"/>
    <mergeCell ref="B8:O8"/>
    <mergeCell ref="G13:O13"/>
    <mergeCell ref="G9:O9"/>
    <mergeCell ref="G10:O10"/>
    <mergeCell ref="G11:O11"/>
    <mergeCell ref="G12:O12"/>
    <mergeCell ref="G28:O28"/>
    <mergeCell ref="B30:O30"/>
    <mergeCell ref="G31:O31"/>
    <mergeCell ref="G32:O32"/>
    <mergeCell ref="B34:O34"/>
    <mergeCell ref="B35:O35"/>
    <mergeCell ref="G21:O21"/>
    <mergeCell ref="G22:O22"/>
    <mergeCell ref="B24:O24"/>
    <mergeCell ref="G25:O25"/>
    <mergeCell ref="G26:O26"/>
    <mergeCell ref="G27:O27"/>
    <mergeCell ref="B44:O44"/>
    <mergeCell ref="B45:O45"/>
    <mergeCell ref="G46:O46"/>
    <mergeCell ref="G47:O47"/>
    <mergeCell ref="G48:O48"/>
    <mergeCell ref="G49:O49"/>
    <mergeCell ref="C37:D37"/>
    <mergeCell ref="G37:O37"/>
    <mergeCell ref="C39:L39"/>
    <mergeCell ref="D40:L40"/>
    <mergeCell ref="D41:L41"/>
    <mergeCell ref="D42:L42"/>
    <mergeCell ref="G50:O50"/>
    <mergeCell ref="G51:O51"/>
    <mergeCell ref="G52:O52"/>
    <mergeCell ref="G53:O53"/>
    <mergeCell ref="G109:O109"/>
    <mergeCell ref="G110:O110"/>
    <mergeCell ref="G55:O55"/>
    <mergeCell ref="G56:O56"/>
    <mergeCell ref="G57:O57"/>
    <mergeCell ref="G58:O58"/>
    <mergeCell ref="G61:O61"/>
    <mergeCell ref="G62:O62"/>
    <mergeCell ref="G63:O63"/>
    <mergeCell ref="G64:O64"/>
    <mergeCell ref="G65:O65"/>
    <mergeCell ref="G66:O66"/>
    <mergeCell ref="G67:O67"/>
    <mergeCell ref="G68:O68"/>
    <mergeCell ref="G69:O69"/>
    <mergeCell ref="G70:O70"/>
    <mergeCell ref="G71:O71"/>
    <mergeCell ref="G72:O72"/>
    <mergeCell ref="G73:O73"/>
    <mergeCell ref="G74:O74"/>
  </mergeCells>
  <hyperlinks>
    <hyperlink ref="G11" r:id="rId1"/>
    <hyperlink ref="G12" r:id="rId2"/>
    <hyperlink ref="G48" r:id="rId3"/>
    <hyperlink ref="G66" r:id="rId4"/>
    <hyperlink ref="G75" r:id="rId5"/>
    <hyperlink ref="G84" r:id="rId6"/>
    <hyperlink ref="G93" r:id="rId7"/>
    <hyperlink ref="G102" r:id="rId8"/>
  </hyperlinks>
  <pageMargins left="0.7" right="0.7" top="0.75" bottom="0.75" header="0.3" footer="0.3"/>
  <pageSetup paperSize="9" orientation="portrait" horizontalDpi="300" verticalDpi="300"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I6" sqref="I6"/>
    </sheetView>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opLeftCell="A2" zoomScale="115" zoomScaleNormal="115" workbookViewId="0">
      <selection activeCell="B3" sqref="B3"/>
    </sheetView>
  </sheetViews>
  <sheetFormatPr defaultColWidth="9" defaultRowHeight="14.25" x14ac:dyDescent="0.2"/>
  <cols>
    <col min="1" max="16384" width="9" style="32"/>
  </cols>
  <sheetData>
    <row r="1" spans="1:4" ht="15" x14ac:dyDescent="0.25">
      <c r="A1" s="33" t="s">
        <v>106</v>
      </c>
    </row>
    <row r="2" spans="1:4" x14ac:dyDescent="0.2">
      <c r="A2" s="34"/>
      <c r="B2" s="44" t="s">
        <v>101</v>
      </c>
      <c r="C2" s="44" t="s">
        <v>102</v>
      </c>
      <c r="D2" s="45"/>
    </row>
    <row r="3" spans="1:4" x14ac:dyDescent="0.2">
      <c r="A3" s="47" t="s">
        <v>96</v>
      </c>
      <c r="B3" s="46">
        <v>0.11087724573404512</v>
      </c>
      <c r="C3" s="46">
        <v>-1.4910504836273653</v>
      </c>
      <c r="D3" s="43"/>
    </row>
    <row r="4" spans="1:4" x14ac:dyDescent="0.2">
      <c r="A4" s="42" t="s">
        <v>93</v>
      </c>
      <c r="B4" s="46">
        <v>1.6893499571714099</v>
      </c>
      <c r="C4" s="46">
        <v>-0.61615785554728286</v>
      </c>
      <c r="D4" s="43"/>
    </row>
    <row r="5" spans="1:4" x14ac:dyDescent="0.2">
      <c r="A5" s="42" t="s">
        <v>88</v>
      </c>
      <c r="B5" s="46">
        <v>-6.046847433489877E-3</v>
      </c>
      <c r="C5" s="46">
        <v>-0.19622408159526011</v>
      </c>
      <c r="D5" s="43"/>
    </row>
    <row r="6" spans="1:4" x14ac:dyDescent="0.2">
      <c r="A6" s="42" t="s">
        <v>105</v>
      </c>
      <c r="B6" s="46">
        <v>3.1984921432343798</v>
      </c>
      <c r="C6" s="46">
        <v>-6.6281443104693194E-2</v>
      </c>
      <c r="D6" s="43"/>
    </row>
    <row r="7" spans="1:4" x14ac:dyDescent="0.2">
      <c r="A7" s="42" t="s">
        <v>97</v>
      </c>
      <c r="B7" s="46">
        <v>9.4686862290307858E-2</v>
      </c>
      <c r="C7" s="46">
        <v>-4.8802329340039793E-2</v>
      </c>
      <c r="D7" s="43"/>
    </row>
    <row r="8" spans="1:4" x14ac:dyDescent="0.2">
      <c r="A8" s="42" t="s">
        <v>86</v>
      </c>
      <c r="B8" s="46">
        <v>2.1468233329310928</v>
      </c>
      <c r="C8" s="46">
        <v>-6.0596802118340065E-3</v>
      </c>
      <c r="D8" s="43"/>
    </row>
    <row r="9" spans="1:4" x14ac:dyDescent="0.2">
      <c r="A9" s="42" t="s">
        <v>69</v>
      </c>
      <c r="B9" s="46">
        <v>0</v>
      </c>
      <c r="C9" s="46">
        <v>0</v>
      </c>
      <c r="D9" s="43"/>
    </row>
    <row r="10" spans="1:4" x14ac:dyDescent="0.2">
      <c r="A10" s="42" t="s">
        <v>85</v>
      </c>
      <c r="B10" s="46">
        <v>0.39642593127728609</v>
      </c>
      <c r="C10" s="46">
        <v>1.9204787297641412E-2</v>
      </c>
      <c r="D10" s="43"/>
    </row>
    <row r="11" spans="1:4" x14ac:dyDescent="0.2">
      <c r="A11" s="42" t="s">
        <v>83</v>
      </c>
      <c r="B11" s="46">
        <v>0.99211413792229108</v>
      </c>
      <c r="C11" s="46">
        <v>0.11143992873243469</v>
      </c>
      <c r="D11" s="43"/>
    </row>
    <row r="12" spans="1:4" x14ac:dyDescent="0.2">
      <c r="A12" s="42" t="s">
        <v>71</v>
      </c>
      <c r="B12" s="46">
        <v>1.1303941866601706</v>
      </c>
      <c r="C12" s="46">
        <v>0.11887783402943775</v>
      </c>
      <c r="D12" s="43"/>
    </row>
    <row r="13" spans="1:4" x14ac:dyDescent="0.2">
      <c r="A13" s="42" t="s">
        <v>95</v>
      </c>
      <c r="B13" s="46">
        <v>3.5654557149512794E-2</v>
      </c>
      <c r="C13" s="46">
        <v>0.14286625223560234</v>
      </c>
      <c r="D13" s="43"/>
    </row>
    <row r="14" spans="1:4" x14ac:dyDescent="0.2">
      <c r="A14" s="42" t="s">
        <v>98</v>
      </c>
      <c r="B14" s="77" t="s">
        <v>145</v>
      </c>
      <c r="C14" s="46">
        <v>0.30257283268557489</v>
      </c>
      <c r="D14" s="43"/>
    </row>
    <row r="15" spans="1:4" x14ac:dyDescent="0.2">
      <c r="A15" s="42" t="s">
        <v>87</v>
      </c>
      <c r="B15" s="46">
        <v>-1.2481003608378616</v>
      </c>
      <c r="C15" s="46">
        <v>0.44031111925559446</v>
      </c>
      <c r="D15" s="43"/>
    </row>
    <row r="16" spans="1:4" x14ac:dyDescent="0.2">
      <c r="A16" s="42" t="s">
        <v>75</v>
      </c>
      <c r="B16" s="46">
        <v>2.4849886054382901</v>
      </c>
      <c r="C16" s="46">
        <v>0.47595295251758041</v>
      </c>
      <c r="D16" s="43"/>
    </row>
    <row r="17" spans="1:4" x14ac:dyDescent="0.2">
      <c r="A17" s="42" t="s">
        <v>84</v>
      </c>
      <c r="B17" s="46">
        <v>0.89311126645606476</v>
      </c>
      <c r="C17" s="46">
        <v>0.53102965915474565</v>
      </c>
      <c r="D17" s="43"/>
    </row>
    <row r="18" spans="1:4" x14ac:dyDescent="0.2">
      <c r="A18" s="42" t="s">
        <v>72</v>
      </c>
      <c r="B18" s="46">
        <v>4.3447920397077482</v>
      </c>
      <c r="C18" s="46">
        <v>0.63833261748809933</v>
      </c>
      <c r="D18" s="43"/>
    </row>
    <row r="19" spans="1:4" x14ac:dyDescent="0.2">
      <c r="A19" s="42" t="s">
        <v>73</v>
      </c>
      <c r="B19" s="46">
        <v>4.947905012170942</v>
      </c>
      <c r="C19" s="46">
        <v>0.66918923239333572</v>
      </c>
      <c r="D19" s="43"/>
    </row>
    <row r="20" spans="1:4" x14ac:dyDescent="0.2">
      <c r="A20" s="42" t="s">
        <v>81</v>
      </c>
      <c r="B20" s="46">
        <v>1.492712291911888</v>
      </c>
      <c r="C20" s="46">
        <v>0.70529653933731473</v>
      </c>
      <c r="D20" s="43"/>
    </row>
    <row r="21" spans="1:4" x14ac:dyDescent="0.2">
      <c r="A21" s="42" t="s">
        <v>91</v>
      </c>
      <c r="B21" s="46">
        <v>-9.1290134455235955E-2</v>
      </c>
      <c r="C21" s="46">
        <v>0.72388325052147251</v>
      </c>
      <c r="D21" s="43"/>
    </row>
    <row r="22" spans="1:4" x14ac:dyDescent="0.2">
      <c r="A22" s="42" t="s">
        <v>80</v>
      </c>
      <c r="B22" s="46">
        <v>0.46620046620046618</v>
      </c>
      <c r="C22" s="46">
        <v>0.76568874219219285</v>
      </c>
      <c r="D22" s="43"/>
    </row>
    <row r="23" spans="1:4" x14ac:dyDescent="0.2">
      <c r="A23" s="42" t="s">
        <v>68</v>
      </c>
      <c r="B23" s="46">
        <v>0.78010419766024464</v>
      </c>
      <c r="C23" s="46">
        <v>0.78023342107978177</v>
      </c>
      <c r="D23" s="43"/>
    </row>
    <row r="24" spans="1:4" x14ac:dyDescent="0.2">
      <c r="A24" s="42" t="s">
        <v>76</v>
      </c>
      <c r="B24" s="46">
        <v>0.89023281130079235</v>
      </c>
      <c r="C24" s="46">
        <v>1.0890556301466305</v>
      </c>
      <c r="D24" s="43"/>
    </row>
    <row r="25" spans="1:4" x14ac:dyDescent="0.2">
      <c r="A25" s="42" t="s">
        <v>94</v>
      </c>
      <c r="B25" s="46">
        <v>-0.21845808619336904</v>
      </c>
      <c r="C25" s="46">
        <v>1.2008656655110153</v>
      </c>
      <c r="D25" s="43"/>
    </row>
    <row r="26" spans="1:4" x14ac:dyDescent="0.2">
      <c r="A26" s="42" t="s">
        <v>74</v>
      </c>
      <c r="B26" s="46">
        <v>0.74220015370063674</v>
      </c>
      <c r="C26" s="46">
        <v>1.3583978256457316</v>
      </c>
      <c r="D26" s="43"/>
    </row>
    <row r="27" spans="1:4" x14ac:dyDescent="0.2">
      <c r="A27" s="42" t="s">
        <v>79</v>
      </c>
      <c r="B27" s="46">
        <v>0.83754808935413361</v>
      </c>
      <c r="C27" s="46">
        <v>1.4506057199950044</v>
      </c>
      <c r="D27" s="43"/>
    </row>
    <row r="28" spans="1:4" x14ac:dyDescent="0.2">
      <c r="A28" s="42" t="s">
        <v>78</v>
      </c>
      <c r="B28" s="46">
        <v>0.44432963058641184</v>
      </c>
      <c r="C28" s="46">
        <v>1.7985358904612176</v>
      </c>
      <c r="D28" s="43"/>
    </row>
    <row r="29" spans="1:4" x14ac:dyDescent="0.2">
      <c r="A29" s="42" t="s">
        <v>70</v>
      </c>
      <c r="B29" s="46">
        <v>1.325845475271775</v>
      </c>
      <c r="C29" s="46">
        <v>2.1164967401386456</v>
      </c>
      <c r="D29" s="43"/>
    </row>
    <row r="30" spans="1:4" x14ac:dyDescent="0.2">
      <c r="A30" s="42" t="s">
        <v>89</v>
      </c>
      <c r="B30" s="46">
        <v>3.5799467938384857</v>
      </c>
      <c r="C30" s="46">
        <v>2.1443173637166635</v>
      </c>
      <c r="D30" s="43"/>
    </row>
    <row r="31" spans="1:4" x14ac:dyDescent="0.2">
      <c r="A31" s="42" t="s">
        <v>77</v>
      </c>
      <c r="B31" s="46">
        <v>1.7289319754546062</v>
      </c>
      <c r="C31" s="46">
        <v>2.4818392619073122</v>
      </c>
      <c r="D31" s="43"/>
    </row>
    <row r="32" spans="1:4" x14ac:dyDescent="0.2">
      <c r="A32" s="42" t="s">
        <v>82</v>
      </c>
      <c r="B32" s="46">
        <v>1.9872401620197724</v>
      </c>
      <c r="C32" s="46">
        <v>2.7581431234946381</v>
      </c>
      <c r="D32" s="43"/>
    </row>
    <row r="33" spans="1:4" x14ac:dyDescent="0.2">
      <c r="A33" s="42" t="s">
        <v>90</v>
      </c>
      <c r="B33" s="46">
        <v>0.38106938321403744</v>
      </c>
      <c r="C33" s="46">
        <v>3.6167504607704721</v>
      </c>
      <c r="D33" s="43"/>
    </row>
    <row r="34" spans="1:4" x14ac:dyDescent="0.2">
      <c r="A34" s="42" t="s">
        <v>92</v>
      </c>
      <c r="B34" s="46">
        <v>3.1611255642412308</v>
      </c>
      <c r="C34" s="46">
        <v>3.8056317359507332</v>
      </c>
      <c r="D34" s="43"/>
    </row>
    <row r="36" spans="1:4" x14ac:dyDescent="0.2">
      <c r="C36" s="43"/>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34"/>
  <sheetViews>
    <sheetView zoomScaleNormal="100" workbookViewId="0">
      <selection activeCell="D3" sqref="D3"/>
    </sheetView>
  </sheetViews>
  <sheetFormatPr defaultColWidth="9" defaultRowHeight="14.25" x14ac:dyDescent="0.2"/>
  <cols>
    <col min="1" max="1" width="15.125" style="32" customWidth="1"/>
    <col min="2" max="16384" width="9" style="32"/>
  </cols>
  <sheetData>
    <row r="1" spans="1:5" ht="15" x14ac:dyDescent="0.2">
      <c r="A1" s="37" t="s">
        <v>106</v>
      </c>
      <c r="B1" s="38"/>
      <c r="C1" s="38"/>
      <c r="D1" s="38"/>
      <c r="E1" s="38"/>
    </row>
    <row r="2" spans="1:5" ht="114" x14ac:dyDescent="0.2">
      <c r="A2" s="34"/>
      <c r="B2" s="35" t="s">
        <v>103</v>
      </c>
      <c r="C2" s="35" t="s">
        <v>104</v>
      </c>
      <c r="D2" s="35" t="s">
        <v>114</v>
      </c>
      <c r="E2" s="35" t="s">
        <v>115</v>
      </c>
    </row>
    <row r="3" spans="1:5" x14ac:dyDescent="0.2">
      <c r="A3" s="34" t="s">
        <v>96</v>
      </c>
      <c r="B3" s="36">
        <v>-5.964201934509461E-2</v>
      </c>
      <c r="C3" s="36">
        <v>4.4350898293618046E-3</v>
      </c>
      <c r="D3" s="36">
        <v>-1.4910504836273653E-2</v>
      </c>
      <c r="E3" s="36">
        <v>1.1087724573404512E-3</v>
      </c>
    </row>
    <row r="4" spans="1:5" x14ac:dyDescent="0.2">
      <c r="A4" s="34" t="s">
        <v>93</v>
      </c>
      <c r="B4" s="39">
        <v>-2.4646314221891313E-2</v>
      </c>
      <c r="C4" s="36">
        <v>6.7573998286856396E-2</v>
      </c>
      <c r="D4" s="39">
        <v>-6.1615785554728283E-3</v>
      </c>
      <c r="E4" s="36">
        <v>1.6893499571714099E-2</v>
      </c>
    </row>
    <row r="5" spans="1:5" x14ac:dyDescent="0.2">
      <c r="A5" s="34" t="s">
        <v>88</v>
      </c>
      <c r="B5" s="36">
        <v>-7.8489632638104045E-3</v>
      </c>
      <c r="C5" s="36">
        <v>-2.4187389733959508E-4</v>
      </c>
      <c r="D5" s="36">
        <v>-1.9622408159526011E-3</v>
      </c>
      <c r="E5" s="36">
        <v>-6.046847433489877E-5</v>
      </c>
    </row>
    <row r="6" spans="1:5" x14ac:dyDescent="0.2">
      <c r="A6" s="34" t="s">
        <v>108</v>
      </c>
      <c r="B6" s="36">
        <v>-2.6512577241877278E-3</v>
      </c>
      <c r="C6" s="36">
        <v>0.1279396857293752</v>
      </c>
      <c r="D6" s="36">
        <v>-6.6281443104693194E-4</v>
      </c>
      <c r="E6" s="36">
        <v>3.1984921432343799E-2</v>
      </c>
    </row>
    <row r="7" spans="1:5" x14ac:dyDescent="0.2">
      <c r="A7" s="34" t="s">
        <v>97</v>
      </c>
      <c r="B7" s="36">
        <v>-1.9520931736015917E-3</v>
      </c>
      <c r="C7" s="36">
        <v>3.7874744916123141E-3</v>
      </c>
      <c r="D7" s="36">
        <v>-4.8802329340039792E-4</v>
      </c>
      <c r="E7" s="36">
        <v>9.4686862290307853E-4</v>
      </c>
    </row>
    <row r="8" spans="1:5" x14ac:dyDescent="0.2">
      <c r="A8" s="34" t="s">
        <v>86</v>
      </c>
      <c r="B8" s="36">
        <v>-2.4238720847336026E-4</v>
      </c>
      <c r="C8" s="36">
        <v>8.5872933317243716E-2</v>
      </c>
      <c r="D8" s="36">
        <v>-6.0596802118340065E-5</v>
      </c>
      <c r="E8" s="36">
        <v>2.1468233329310929E-2</v>
      </c>
    </row>
    <row r="9" spans="1:5" x14ac:dyDescent="0.2">
      <c r="A9" s="34" t="s">
        <v>69</v>
      </c>
      <c r="B9" s="36">
        <v>0</v>
      </c>
      <c r="C9" s="36">
        <v>0</v>
      </c>
      <c r="D9" s="36">
        <v>0</v>
      </c>
      <c r="E9" s="36">
        <v>0</v>
      </c>
    </row>
    <row r="10" spans="1:5" x14ac:dyDescent="0.2">
      <c r="A10" s="34" t="s">
        <v>85</v>
      </c>
      <c r="B10" s="36">
        <v>7.681914919056565E-4</v>
      </c>
      <c r="C10" s="36">
        <v>1.5857037251091444E-2</v>
      </c>
      <c r="D10" s="36">
        <v>1.9204787297641412E-4</v>
      </c>
      <c r="E10" s="36">
        <v>3.9642593127728609E-3</v>
      </c>
    </row>
    <row r="11" spans="1:5" x14ac:dyDescent="0.2">
      <c r="A11" s="34" t="s">
        <v>83</v>
      </c>
      <c r="B11" s="36">
        <v>4.4575971492973876E-3</v>
      </c>
      <c r="C11" s="36">
        <v>3.9684565516891646E-2</v>
      </c>
      <c r="D11" s="36">
        <v>1.1143992873243469E-3</v>
      </c>
      <c r="E11" s="36">
        <v>9.9211413792229114E-3</v>
      </c>
    </row>
    <row r="12" spans="1:5" x14ac:dyDescent="0.2">
      <c r="A12" s="34" t="s">
        <v>71</v>
      </c>
      <c r="B12" s="36">
        <v>4.7551133611775098E-3</v>
      </c>
      <c r="C12" s="36">
        <v>4.521576746640682E-2</v>
      </c>
      <c r="D12" s="36">
        <v>1.1887783402943775E-3</v>
      </c>
      <c r="E12" s="36">
        <v>1.1303941866601705E-2</v>
      </c>
    </row>
    <row r="13" spans="1:5" x14ac:dyDescent="0.2">
      <c r="A13" s="34" t="s">
        <v>95</v>
      </c>
      <c r="B13" s="36">
        <v>5.7146500894240939E-3</v>
      </c>
      <c r="C13" s="36">
        <v>1.4261822859805116E-3</v>
      </c>
      <c r="D13" s="36">
        <v>1.4286625223560235E-3</v>
      </c>
      <c r="E13" s="36">
        <v>3.5654557149512791E-4</v>
      </c>
    </row>
    <row r="14" spans="1:5" x14ac:dyDescent="0.2">
      <c r="A14" s="34" t="s">
        <v>98</v>
      </c>
      <c r="B14" s="39">
        <v>9.0771849805672475E-3</v>
      </c>
      <c r="C14" s="83" t="s">
        <v>145</v>
      </c>
      <c r="D14" s="39">
        <v>3.0257283268557492E-3</v>
      </c>
      <c r="E14" s="83" t="s">
        <v>145</v>
      </c>
    </row>
    <row r="15" spans="1:5" x14ac:dyDescent="0.2">
      <c r="A15" s="34" t="s">
        <v>87</v>
      </c>
      <c r="B15" s="36">
        <v>1.7612444770223779E-2</v>
      </c>
      <c r="C15" s="36">
        <v>-4.9924014433514463E-2</v>
      </c>
      <c r="D15" s="36">
        <v>4.4031111925559446E-3</v>
      </c>
      <c r="E15" s="36">
        <v>-1.2481003608378616E-2</v>
      </c>
    </row>
    <row r="16" spans="1:5" x14ac:dyDescent="0.2">
      <c r="A16" s="34" t="s">
        <v>75</v>
      </c>
      <c r="B16" s="36">
        <v>1.9038118100703216E-2</v>
      </c>
      <c r="C16" s="36">
        <v>9.939954421753161E-2</v>
      </c>
      <c r="D16" s="36">
        <v>4.7595295251758041E-3</v>
      </c>
      <c r="E16" s="36">
        <v>2.4849886054382903E-2</v>
      </c>
    </row>
    <row r="17" spans="1:5" x14ac:dyDescent="0.2">
      <c r="A17" s="34" t="s">
        <v>84</v>
      </c>
      <c r="B17" s="36">
        <v>2.1241186366189824E-2</v>
      </c>
      <c r="C17" s="36">
        <v>3.572445065824259E-2</v>
      </c>
      <c r="D17" s="36">
        <v>5.3102965915474559E-3</v>
      </c>
      <c r="E17" s="36">
        <v>8.9311126645606476E-3</v>
      </c>
    </row>
    <row r="18" spans="1:5" x14ac:dyDescent="0.2">
      <c r="A18" s="34" t="s">
        <v>72</v>
      </c>
      <c r="B18" s="36">
        <v>2.5533304699523973E-2</v>
      </c>
      <c r="C18" s="36">
        <v>0.17379168158830993</v>
      </c>
      <c r="D18" s="36">
        <v>6.3833261748809933E-3</v>
      </c>
      <c r="E18" s="36">
        <v>4.3447920397077483E-2</v>
      </c>
    </row>
    <row r="19" spans="1:5" x14ac:dyDescent="0.2">
      <c r="A19" s="34" t="s">
        <v>73</v>
      </c>
      <c r="B19" s="36">
        <v>2.6767569295733429E-2</v>
      </c>
      <c r="C19" s="36">
        <v>0.19791620048683767</v>
      </c>
      <c r="D19" s="36">
        <v>6.6918923239333572E-3</v>
      </c>
      <c r="E19" s="36">
        <v>4.9479050121709417E-2</v>
      </c>
    </row>
    <row r="20" spans="1:5" x14ac:dyDescent="0.2">
      <c r="A20" s="34" t="s">
        <v>81</v>
      </c>
      <c r="B20" s="36">
        <v>2.8211861573492591E-2</v>
      </c>
      <c r="C20" s="36">
        <v>5.9708491676475517E-2</v>
      </c>
      <c r="D20" s="36">
        <v>7.0529653933731479E-3</v>
      </c>
      <c r="E20" s="36">
        <v>1.4927122919118879E-2</v>
      </c>
    </row>
    <row r="21" spans="1:5" x14ac:dyDescent="0.2">
      <c r="A21" s="34" t="s">
        <v>91</v>
      </c>
      <c r="B21" s="36">
        <v>2.8955330020858899E-2</v>
      </c>
      <c r="C21" s="36">
        <v>-3.6516053782094382E-3</v>
      </c>
      <c r="D21" s="36">
        <v>7.2388325052147248E-3</v>
      </c>
      <c r="E21" s="36">
        <v>-9.1290134455235955E-4</v>
      </c>
    </row>
    <row r="22" spans="1:5" x14ac:dyDescent="0.2">
      <c r="A22" s="34" t="s">
        <v>80</v>
      </c>
      <c r="B22" s="36">
        <v>3.0627549687687713E-2</v>
      </c>
      <c r="C22" s="36">
        <v>1.8648018648018648E-2</v>
      </c>
      <c r="D22" s="36">
        <v>7.6568874219219282E-3</v>
      </c>
      <c r="E22" s="36">
        <v>4.662004662004662E-3</v>
      </c>
    </row>
    <row r="23" spans="1:5" x14ac:dyDescent="0.2">
      <c r="A23" s="34" t="s">
        <v>68</v>
      </c>
      <c r="B23" s="36">
        <v>3.1209336843191271E-2</v>
      </c>
      <c r="C23" s="36">
        <v>3.1204167906409785E-2</v>
      </c>
      <c r="D23" s="36">
        <v>7.8023342107978177E-3</v>
      </c>
      <c r="E23" s="36">
        <v>7.8010419766024464E-3</v>
      </c>
    </row>
    <row r="24" spans="1:5" x14ac:dyDescent="0.2">
      <c r="A24" s="34" t="s">
        <v>76</v>
      </c>
      <c r="B24" s="36">
        <v>4.3562225205865224E-2</v>
      </c>
      <c r="C24" s="36">
        <v>3.5609312452031694E-2</v>
      </c>
      <c r="D24" s="36">
        <v>1.0890556301466306E-2</v>
      </c>
      <c r="E24" s="36">
        <v>8.9023281130079235E-3</v>
      </c>
    </row>
    <row r="25" spans="1:5" x14ac:dyDescent="0.2">
      <c r="A25" s="34" t="s">
        <v>94</v>
      </c>
      <c r="B25" s="36">
        <v>4.8034626620440612E-2</v>
      </c>
      <c r="C25" s="36">
        <v>-8.7383234477347617E-3</v>
      </c>
      <c r="D25" s="36">
        <v>1.2008656655110153E-2</v>
      </c>
      <c r="E25" s="36">
        <v>-2.1845808619336904E-3</v>
      </c>
    </row>
    <row r="26" spans="1:5" x14ac:dyDescent="0.2">
      <c r="A26" s="34" t="s">
        <v>74</v>
      </c>
      <c r="B26" s="36">
        <v>5.4335913025829269E-2</v>
      </c>
      <c r="C26" s="36">
        <v>2.968800614802547E-2</v>
      </c>
      <c r="D26" s="36">
        <v>1.3583978256457317E-2</v>
      </c>
      <c r="E26" s="36">
        <v>7.4220015370063674E-3</v>
      </c>
    </row>
    <row r="27" spans="1:5" x14ac:dyDescent="0.2">
      <c r="A27" s="34" t="s">
        <v>79</v>
      </c>
      <c r="B27" s="36">
        <v>5.8024228799800175E-2</v>
      </c>
      <c r="C27" s="36">
        <v>3.3501923574165343E-2</v>
      </c>
      <c r="D27" s="36">
        <v>1.4506057199950044E-2</v>
      </c>
      <c r="E27" s="36">
        <v>8.3754808935413358E-3</v>
      </c>
    </row>
    <row r="28" spans="1:5" x14ac:dyDescent="0.2">
      <c r="A28" s="34" t="s">
        <v>78</v>
      </c>
      <c r="B28" s="36">
        <v>7.1941435618448707E-2</v>
      </c>
      <c r="C28" s="36">
        <v>1.7773185223456472E-2</v>
      </c>
      <c r="D28" s="36">
        <v>1.7985358904612177E-2</v>
      </c>
      <c r="E28" s="36">
        <v>4.4432963058641181E-3</v>
      </c>
    </row>
    <row r="29" spans="1:5" x14ac:dyDescent="0.2">
      <c r="A29" s="34" t="s">
        <v>70</v>
      </c>
      <c r="B29" s="36">
        <v>8.4659869605545821E-2</v>
      </c>
      <c r="C29" s="36">
        <v>5.3033819010871001E-2</v>
      </c>
      <c r="D29" s="36">
        <v>2.1164967401386455E-2</v>
      </c>
      <c r="E29" s="36">
        <v>1.325845475271775E-2</v>
      </c>
    </row>
    <row r="30" spans="1:5" x14ac:dyDescent="0.2">
      <c r="A30" s="34" t="s">
        <v>89</v>
      </c>
      <c r="B30" s="36">
        <v>8.5772694548666539E-2</v>
      </c>
      <c r="C30" s="36">
        <v>0.14319787175353943</v>
      </c>
      <c r="D30" s="36">
        <v>2.1443173637166635E-2</v>
      </c>
      <c r="E30" s="36">
        <v>3.5799467938384857E-2</v>
      </c>
    </row>
    <row r="31" spans="1:5" x14ac:dyDescent="0.2">
      <c r="A31" s="34" t="s">
        <v>77</v>
      </c>
      <c r="B31" s="36">
        <v>9.9273570476292483E-2</v>
      </c>
      <c r="C31" s="36">
        <v>6.9157279018184248E-2</v>
      </c>
      <c r="D31" s="36">
        <v>2.4818392619073121E-2</v>
      </c>
      <c r="E31" s="36">
        <v>1.7289319754546062E-2</v>
      </c>
    </row>
    <row r="32" spans="1:5" x14ac:dyDescent="0.2">
      <c r="A32" s="34" t="s">
        <v>82</v>
      </c>
      <c r="B32" s="36">
        <v>0.11032572493978553</v>
      </c>
      <c r="C32" s="36">
        <v>7.9489606480790898E-2</v>
      </c>
      <c r="D32" s="36">
        <v>2.7581431234946382E-2</v>
      </c>
      <c r="E32" s="36">
        <v>1.9872401620197724E-2</v>
      </c>
    </row>
    <row r="33" spans="1:5" x14ac:dyDescent="0.2">
      <c r="A33" s="34" t="s">
        <v>90</v>
      </c>
      <c r="B33" s="40">
        <v>0.14467001843081889</v>
      </c>
      <c r="C33" s="40">
        <v>1.5242775328561498E-2</v>
      </c>
      <c r="D33" s="40">
        <v>3.6167504607704723E-2</v>
      </c>
      <c r="E33" s="40">
        <v>3.8106938321403744E-3</v>
      </c>
    </row>
    <row r="34" spans="1:5" x14ac:dyDescent="0.2">
      <c r="A34" s="34" t="s">
        <v>92</v>
      </c>
      <c r="B34" s="41">
        <v>0.15222526943802933</v>
      </c>
      <c r="C34" s="39">
        <v>0.12644502256964923</v>
      </c>
      <c r="D34" s="39">
        <v>3.8056317359507333E-2</v>
      </c>
      <c r="E34" s="39">
        <v>3.1611255642412309E-2</v>
      </c>
    </row>
  </sheetData>
  <sortState ref="A1:E34">
    <sortCondition ref="B1:B34"/>
  </sortState>
  <pageMargins left="0.7" right="0.7" top="0.75" bottom="0.75" header="0.3" footer="0.3"/>
  <pageSetup paperSize="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90"/>
  <sheetViews>
    <sheetView zoomScaleNormal="100" workbookViewId="0">
      <selection activeCell="AE6" sqref="AE6"/>
    </sheetView>
  </sheetViews>
  <sheetFormatPr defaultColWidth="9" defaultRowHeight="14.25" x14ac:dyDescent="0.2"/>
  <cols>
    <col min="1" max="11" width="9" style="49"/>
    <col min="12" max="12" width="5.125" style="49" customWidth="1"/>
    <col min="13" max="25" width="9" style="49"/>
    <col min="26" max="31" width="14.5" style="49" customWidth="1"/>
    <col min="32" max="32" width="4.25" style="49" customWidth="1"/>
    <col min="33" max="33" width="14.5" style="49" customWidth="1"/>
    <col min="34" max="16384" width="9" style="49"/>
  </cols>
  <sheetData>
    <row r="1" spans="1:41" x14ac:dyDescent="0.2">
      <c r="A1" s="48" t="s">
        <v>116</v>
      </c>
    </row>
    <row r="3" spans="1:41" x14ac:dyDescent="0.2">
      <c r="A3" s="50" t="s">
        <v>117</v>
      </c>
      <c r="B3" s="51">
        <v>40982.564212962963</v>
      </c>
    </row>
    <row r="4" spans="1:41" x14ac:dyDescent="0.2">
      <c r="A4" s="50" t="s">
        <v>118</v>
      </c>
      <c r="B4" s="51">
        <v>41079.390419872681</v>
      </c>
    </row>
    <row r="5" spans="1:41" x14ac:dyDescent="0.2">
      <c r="A5" s="50" t="s">
        <v>119</v>
      </c>
      <c r="B5" s="50" t="s">
        <v>60</v>
      </c>
    </row>
    <row r="7" spans="1:41" x14ac:dyDescent="0.2">
      <c r="A7" s="50" t="s">
        <v>120</v>
      </c>
      <c r="B7" s="48" t="s">
        <v>121</v>
      </c>
    </row>
    <row r="8" spans="1:41" x14ac:dyDescent="0.2">
      <c r="A8" s="50" t="s">
        <v>122</v>
      </c>
      <c r="B8" s="48" t="s">
        <v>123</v>
      </c>
    </row>
    <row r="9" spans="1:41" ht="15" x14ac:dyDescent="0.25">
      <c r="M9" s="52" t="s">
        <v>124</v>
      </c>
      <c r="AG9" s="82" t="s">
        <v>148</v>
      </c>
    </row>
    <row r="10" spans="1:41" ht="114" x14ac:dyDescent="0.2">
      <c r="A10" s="53" t="s">
        <v>125</v>
      </c>
      <c r="B10" s="53" t="s">
        <v>126</v>
      </c>
      <c r="C10" s="53" t="s">
        <v>127</v>
      </c>
      <c r="D10" s="53" t="s">
        <v>128</v>
      </c>
      <c r="E10" s="53" t="s">
        <v>129</v>
      </c>
      <c r="F10" s="53" t="s">
        <v>130</v>
      </c>
      <c r="G10" s="53" t="s">
        <v>131</v>
      </c>
      <c r="H10" s="53" t="s">
        <v>132</v>
      </c>
      <c r="I10" s="53" t="s">
        <v>133</v>
      </c>
      <c r="J10" s="53" t="s">
        <v>134</v>
      </c>
      <c r="K10" s="53" t="s">
        <v>135</v>
      </c>
      <c r="M10" s="54" t="s">
        <v>125</v>
      </c>
      <c r="N10" s="54" t="s">
        <v>126</v>
      </c>
      <c r="O10" s="54" t="s">
        <v>127</v>
      </c>
      <c r="P10" s="54" t="s">
        <v>128</v>
      </c>
      <c r="Q10" s="54" t="s">
        <v>129</v>
      </c>
      <c r="R10" s="54" t="s">
        <v>130</v>
      </c>
      <c r="S10" s="54" t="s">
        <v>131</v>
      </c>
      <c r="T10" s="54" t="s">
        <v>132</v>
      </c>
      <c r="U10" s="54" t="s">
        <v>133</v>
      </c>
      <c r="V10" s="54" t="s">
        <v>134</v>
      </c>
      <c r="W10" s="54" t="s">
        <v>135</v>
      </c>
      <c r="Y10" s="54" t="s">
        <v>125</v>
      </c>
      <c r="Z10" s="55" t="s">
        <v>103</v>
      </c>
      <c r="AA10" s="55" t="s">
        <v>104</v>
      </c>
      <c r="AB10" s="55" t="s">
        <v>136</v>
      </c>
      <c r="AC10" s="55" t="s">
        <v>114</v>
      </c>
      <c r="AD10" s="55" t="s">
        <v>115</v>
      </c>
      <c r="AE10" s="55" t="s">
        <v>137</v>
      </c>
      <c r="AF10" s="80"/>
      <c r="AG10" s="73"/>
      <c r="AH10" s="75" t="s">
        <v>143</v>
      </c>
      <c r="AI10" s="74" t="s">
        <v>144</v>
      </c>
      <c r="AJ10" s="75" t="s">
        <v>103</v>
      </c>
      <c r="AK10" s="75" t="s">
        <v>104</v>
      </c>
      <c r="AL10" s="75" t="s">
        <v>136</v>
      </c>
      <c r="AM10" s="75" t="s">
        <v>114</v>
      </c>
      <c r="AN10" s="75" t="s">
        <v>115</v>
      </c>
      <c r="AO10" s="75" t="s">
        <v>137</v>
      </c>
    </row>
    <row r="11" spans="1:41" x14ac:dyDescent="0.2">
      <c r="A11" s="53" t="s">
        <v>68</v>
      </c>
      <c r="B11" s="56">
        <v>4838</v>
      </c>
      <c r="C11" s="56">
        <v>5025</v>
      </c>
      <c r="D11" s="56">
        <v>4842</v>
      </c>
      <c r="E11" s="56">
        <v>5064</v>
      </c>
      <c r="F11" s="56">
        <v>5024</v>
      </c>
      <c r="G11" s="56">
        <v>5093</v>
      </c>
      <c r="H11" s="56">
        <v>5256</v>
      </c>
      <c r="I11" s="56">
        <v>5242</v>
      </c>
      <c r="J11" s="56">
        <v>5276</v>
      </c>
      <c r="K11" s="56">
        <v>5074</v>
      </c>
      <c r="M11" s="57" t="s">
        <v>68</v>
      </c>
      <c r="N11" s="58">
        <f t="shared" ref="N11:N28" si="0">(B48+B85)/B11</f>
        <v>0.50661430343116987</v>
      </c>
      <c r="O11" s="58">
        <f t="shared" ref="O11:O28" si="1">(C48+C85)/C11</f>
        <v>0.50268656716417914</v>
      </c>
      <c r="P11" s="58">
        <f t="shared" ref="P11:P28" si="2">(D48+D85)/D11</f>
        <v>0.52602230483271373</v>
      </c>
      <c r="Q11" s="58">
        <f t="shared" ref="Q11:Q28" si="3">(E48+E85)/E11</f>
        <v>0.54225908372827802</v>
      </c>
      <c r="R11" s="58">
        <f t="shared" ref="R11:R28" si="4">(F48+F85)/F11</f>
        <v>0.53781847133757965</v>
      </c>
      <c r="S11" s="58">
        <f t="shared" ref="S11:S28" si="5">(G48+G85)/G11</f>
        <v>0.54506184959748671</v>
      </c>
      <c r="T11" s="58">
        <f t="shared" ref="T11:T28" si="6">(H48+H85)/H11</f>
        <v>0.55821917808219179</v>
      </c>
      <c r="U11" s="58">
        <f t="shared" ref="U11:U28" si="7">(I48+I85)/I11</f>
        <v>0.5650515070583747</v>
      </c>
      <c r="V11" s="58">
        <f t="shared" ref="V11:V28" si="8">(J48+J85)/J11</f>
        <v>0.57297194844579225</v>
      </c>
      <c r="W11" s="58">
        <f t="shared" ref="W11:W28" si="9">(K48+K85)/K11</f>
        <v>0.57627118644067798</v>
      </c>
      <c r="Y11" s="57" t="s">
        <v>68</v>
      </c>
      <c r="Z11" s="59">
        <f t="shared" ref="Z11:Z40" si="10">W11-S11</f>
        <v>3.1209336843191271E-2</v>
      </c>
      <c r="AA11" s="60">
        <f t="shared" ref="AA11:AA42" si="11">R11-N11</f>
        <v>3.1204167906409785E-2</v>
      </c>
      <c r="AB11" s="60">
        <f t="shared" ref="AB11:AB42" si="12">W11-N11</f>
        <v>6.9656883009508119E-2</v>
      </c>
      <c r="AC11" s="59">
        <f t="shared" ref="AC11:AC40" si="13">Z11/4</f>
        <v>7.8023342107978177E-3</v>
      </c>
      <c r="AD11" s="59">
        <f t="shared" ref="AD11:AD40" si="14">AA11/4</f>
        <v>7.8010419766024464E-3</v>
      </c>
      <c r="AE11" s="59">
        <f t="shared" ref="AE11:AE42" si="15">AB11/9</f>
        <v>7.7396536677231242E-3</v>
      </c>
      <c r="AF11" s="81"/>
      <c r="AG11" s="73" t="s">
        <v>69</v>
      </c>
      <c r="AH11" s="78">
        <v>0</v>
      </c>
      <c r="AI11" s="79">
        <v>0</v>
      </c>
      <c r="AJ11" s="76">
        <v>0</v>
      </c>
      <c r="AK11" s="76">
        <v>0</v>
      </c>
      <c r="AL11" s="76">
        <v>0</v>
      </c>
      <c r="AM11" s="76">
        <v>0</v>
      </c>
      <c r="AN11" s="76">
        <v>0</v>
      </c>
      <c r="AO11" s="76">
        <v>0</v>
      </c>
    </row>
    <row r="12" spans="1:41" x14ac:dyDescent="0.2">
      <c r="A12" s="53" t="s">
        <v>69</v>
      </c>
      <c r="B12" s="56">
        <v>4003</v>
      </c>
      <c r="C12" s="56">
        <v>3945</v>
      </c>
      <c r="D12" s="56">
        <v>3916</v>
      </c>
      <c r="E12" s="56">
        <v>3826</v>
      </c>
      <c r="F12" s="56">
        <v>3680</v>
      </c>
      <c r="G12" s="56">
        <v>3548</v>
      </c>
      <c r="H12" s="56">
        <v>3314</v>
      </c>
      <c r="I12" s="56">
        <v>3615</v>
      </c>
      <c r="J12" s="56">
        <v>3561</v>
      </c>
      <c r="K12" s="56">
        <v>3091</v>
      </c>
      <c r="M12" s="57" t="s">
        <v>69</v>
      </c>
      <c r="N12" s="58">
        <f t="shared" si="0"/>
        <v>0</v>
      </c>
      <c r="O12" s="58">
        <f t="shared" si="1"/>
        <v>0</v>
      </c>
      <c r="P12" s="58">
        <f t="shared" si="2"/>
        <v>0</v>
      </c>
      <c r="Q12" s="58">
        <f t="shared" si="3"/>
        <v>0</v>
      </c>
      <c r="R12" s="58">
        <f t="shared" si="4"/>
        <v>0</v>
      </c>
      <c r="S12" s="58">
        <f t="shared" si="5"/>
        <v>0</v>
      </c>
      <c r="T12" s="58">
        <f t="shared" si="6"/>
        <v>0</v>
      </c>
      <c r="U12" s="58">
        <f t="shared" si="7"/>
        <v>0</v>
      </c>
      <c r="V12" s="58">
        <f t="shared" si="8"/>
        <v>0</v>
      </c>
      <c r="W12" s="58">
        <f t="shared" si="9"/>
        <v>0</v>
      </c>
      <c r="Y12" s="57" t="s">
        <v>69</v>
      </c>
      <c r="Z12" s="59">
        <f t="shared" si="10"/>
        <v>0</v>
      </c>
      <c r="AA12" s="60">
        <f t="shared" si="11"/>
        <v>0</v>
      </c>
      <c r="AB12" s="60">
        <f t="shared" si="12"/>
        <v>0</v>
      </c>
      <c r="AC12" s="59">
        <f t="shared" si="13"/>
        <v>0</v>
      </c>
      <c r="AD12" s="59">
        <f t="shared" si="14"/>
        <v>0</v>
      </c>
      <c r="AE12" s="59">
        <f t="shared" si="15"/>
        <v>0</v>
      </c>
      <c r="AF12" s="81"/>
      <c r="AG12" s="73" t="s">
        <v>97</v>
      </c>
      <c r="AH12" s="78">
        <v>-4.8802329340039793E-2</v>
      </c>
      <c r="AI12" s="79">
        <v>-5.5610667475620417E-3</v>
      </c>
      <c r="AJ12" s="76">
        <v>-0.19520931736015917</v>
      </c>
      <c r="AK12" s="76">
        <v>0.37874744916123143</v>
      </c>
      <c r="AL12" s="76">
        <v>-5.004960072805837E-2</v>
      </c>
      <c r="AM12" s="76">
        <v>-4.8802329340039793E-2</v>
      </c>
      <c r="AN12" s="76">
        <v>9.4686862290307858E-2</v>
      </c>
      <c r="AO12" s="76">
        <v>-5.5610667475620417E-3</v>
      </c>
    </row>
    <row r="13" spans="1:41" x14ac:dyDescent="0.2">
      <c r="A13" s="53" t="s">
        <v>70</v>
      </c>
      <c r="B13" s="56">
        <v>2798</v>
      </c>
      <c r="C13" s="56">
        <v>2845</v>
      </c>
      <c r="D13" s="56">
        <v>2857</v>
      </c>
      <c r="E13" s="56">
        <v>2841</v>
      </c>
      <c r="F13" s="56">
        <v>2954</v>
      </c>
      <c r="G13" s="56">
        <v>3039</v>
      </c>
      <c r="H13" s="56">
        <v>3025</v>
      </c>
      <c r="I13" s="56">
        <v>3176</v>
      </c>
      <c r="J13" s="56">
        <v>3310</v>
      </c>
      <c r="K13" s="56">
        <v>3334</v>
      </c>
      <c r="M13" s="57" t="s">
        <v>70</v>
      </c>
      <c r="N13" s="58">
        <f t="shared" si="0"/>
        <v>8.5775553967119365E-3</v>
      </c>
      <c r="O13" s="58">
        <f t="shared" si="1"/>
        <v>9.138840070298769E-3</v>
      </c>
      <c r="P13" s="58">
        <f t="shared" si="2"/>
        <v>9.1004550227511381E-3</v>
      </c>
      <c r="Q13" s="58">
        <f t="shared" si="3"/>
        <v>5.4558254135867651E-2</v>
      </c>
      <c r="R13" s="58">
        <f t="shared" si="4"/>
        <v>6.1611374407582936E-2</v>
      </c>
      <c r="S13" s="58">
        <f t="shared" si="5"/>
        <v>7.370845672918723E-2</v>
      </c>
      <c r="T13" s="58">
        <f t="shared" si="6"/>
        <v>0.10115702479338844</v>
      </c>
      <c r="U13" s="58">
        <f t="shared" si="7"/>
        <v>0.10390428211586902</v>
      </c>
      <c r="V13" s="58">
        <f t="shared" si="8"/>
        <v>0.12356495468277946</v>
      </c>
      <c r="W13" s="58">
        <f t="shared" si="9"/>
        <v>0.15836832633473305</v>
      </c>
      <c r="Y13" s="57" t="s">
        <v>70</v>
      </c>
      <c r="Z13" s="59">
        <f t="shared" si="10"/>
        <v>8.4659869605545821E-2</v>
      </c>
      <c r="AA13" s="60">
        <f t="shared" si="11"/>
        <v>5.3033819010871001E-2</v>
      </c>
      <c r="AB13" s="60">
        <f t="shared" si="12"/>
        <v>0.14979077093802112</v>
      </c>
      <c r="AC13" s="59">
        <f t="shared" si="13"/>
        <v>2.1164967401386455E-2</v>
      </c>
      <c r="AD13" s="59">
        <f t="shared" si="14"/>
        <v>1.325845475271775E-2</v>
      </c>
      <c r="AE13" s="59">
        <f t="shared" si="15"/>
        <v>1.664341899311346E-2</v>
      </c>
      <c r="AF13" s="81"/>
      <c r="AG13" s="73" t="s">
        <v>95</v>
      </c>
      <c r="AH13" s="78">
        <v>0.14286625223560234</v>
      </c>
      <c r="AI13" s="79">
        <v>-6.3498952601290959E-2</v>
      </c>
      <c r="AJ13" s="76">
        <v>0.57146500894240937</v>
      </c>
      <c r="AK13" s="76">
        <v>0.14261822859805118</v>
      </c>
      <c r="AL13" s="76">
        <v>-0.57149057341161857</v>
      </c>
      <c r="AM13" s="76">
        <v>0.14286625223560234</v>
      </c>
      <c r="AN13" s="76">
        <v>3.5654557149512794E-2</v>
      </c>
      <c r="AO13" s="76">
        <v>-6.3498952601290959E-2</v>
      </c>
    </row>
    <row r="14" spans="1:41" x14ac:dyDescent="0.2">
      <c r="A14" s="53" t="s">
        <v>71</v>
      </c>
      <c r="B14" s="56">
        <v>3519</v>
      </c>
      <c r="C14" s="56">
        <v>3568</v>
      </c>
      <c r="D14" s="56">
        <v>3618</v>
      </c>
      <c r="E14" s="56">
        <v>3757</v>
      </c>
      <c r="F14" s="56">
        <v>3990</v>
      </c>
      <c r="G14" s="56">
        <v>4021</v>
      </c>
      <c r="H14" s="56">
        <v>4313</v>
      </c>
      <c r="I14" s="56">
        <v>4560</v>
      </c>
      <c r="J14" s="56">
        <v>4206</v>
      </c>
      <c r="K14" s="56">
        <v>3732</v>
      </c>
      <c r="M14" s="57" t="s">
        <v>71</v>
      </c>
      <c r="N14" s="58">
        <f t="shared" si="0"/>
        <v>0.36430804205740269</v>
      </c>
      <c r="O14" s="58">
        <f t="shared" si="1"/>
        <v>0.37864349775784756</v>
      </c>
      <c r="P14" s="58">
        <f t="shared" si="2"/>
        <v>0.40934217799889444</v>
      </c>
      <c r="Q14" s="58">
        <f t="shared" si="3"/>
        <v>0.40936917753526753</v>
      </c>
      <c r="R14" s="58">
        <f t="shared" si="4"/>
        <v>0.40952380952380951</v>
      </c>
      <c r="S14" s="58">
        <f t="shared" si="5"/>
        <v>0.41780651579209149</v>
      </c>
      <c r="T14" s="58">
        <f t="shared" si="6"/>
        <v>0.4391374913053559</v>
      </c>
      <c r="U14" s="58">
        <f t="shared" si="7"/>
        <v>0.47938596491228069</v>
      </c>
      <c r="V14" s="58">
        <f t="shared" si="8"/>
        <v>0.48763670946267235</v>
      </c>
      <c r="W14" s="58">
        <f t="shared" si="9"/>
        <v>0.422561629153269</v>
      </c>
      <c r="Y14" s="57" t="s">
        <v>71</v>
      </c>
      <c r="Z14" s="59">
        <f t="shared" si="10"/>
        <v>4.7551133611775098E-3</v>
      </c>
      <c r="AA14" s="60">
        <f t="shared" si="11"/>
        <v>4.521576746640682E-2</v>
      </c>
      <c r="AB14" s="60">
        <f t="shared" si="12"/>
        <v>5.825358709586631E-2</v>
      </c>
      <c r="AC14" s="59">
        <f t="shared" si="13"/>
        <v>1.1887783402943775E-3</v>
      </c>
      <c r="AD14" s="59">
        <f t="shared" si="14"/>
        <v>1.1303941866601705E-2</v>
      </c>
      <c r="AE14" s="59">
        <f t="shared" si="15"/>
        <v>6.47262078842959E-3</v>
      </c>
      <c r="AF14" s="81"/>
      <c r="AG14" s="73" t="s">
        <v>98</v>
      </c>
      <c r="AH14" s="78">
        <v>0.30257283268557489</v>
      </c>
      <c r="AI14" s="79"/>
      <c r="AJ14" s="76">
        <v>0.90771849805672478</v>
      </c>
      <c r="AK14" s="76" t="e">
        <v>#VALUE!</v>
      </c>
      <c r="AL14" s="76" t="e">
        <v>#VALUE!</v>
      </c>
      <c r="AM14" s="76">
        <v>0.30257283268557489</v>
      </c>
      <c r="AN14" s="76" t="e">
        <v>#VALUE!</v>
      </c>
      <c r="AO14" s="76" t="e">
        <v>#VALUE!</v>
      </c>
    </row>
    <row r="15" spans="1:41" x14ac:dyDescent="0.2">
      <c r="A15" s="53" t="s">
        <v>108</v>
      </c>
      <c r="B15" s="56">
        <v>52075</v>
      </c>
      <c r="C15" s="56">
        <v>52772</v>
      </c>
      <c r="D15" s="56">
        <v>49622</v>
      </c>
      <c r="E15" s="56">
        <v>48434</v>
      </c>
      <c r="F15" s="56">
        <v>46555</v>
      </c>
      <c r="G15" s="56">
        <v>46426</v>
      </c>
      <c r="H15" s="56">
        <v>47887</v>
      </c>
      <c r="I15" s="56">
        <v>48367</v>
      </c>
      <c r="J15" s="56">
        <v>48466</v>
      </c>
      <c r="K15" s="56">
        <v>47691</v>
      </c>
      <c r="M15" s="57" t="s">
        <v>108</v>
      </c>
      <c r="N15" s="58">
        <f t="shared" si="0"/>
        <v>0.48138262121939512</v>
      </c>
      <c r="O15" s="58">
        <f t="shared" si="1"/>
        <v>0.56071401500795881</v>
      </c>
      <c r="P15" s="58">
        <f t="shared" si="2"/>
        <v>0.57788883962758453</v>
      </c>
      <c r="Q15" s="58">
        <f t="shared" si="3"/>
        <v>0.56445885122021722</v>
      </c>
      <c r="R15" s="58">
        <f t="shared" si="4"/>
        <v>0.60932230694877032</v>
      </c>
      <c r="S15" s="58">
        <f t="shared" si="5"/>
        <v>0.62090208073062503</v>
      </c>
      <c r="T15" s="58">
        <f t="shared" si="6"/>
        <v>0.63198780462338422</v>
      </c>
      <c r="U15" s="58">
        <f t="shared" si="7"/>
        <v>0.6375007753220171</v>
      </c>
      <c r="V15" s="58">
        <f t="shared" si="8"/>
        <v>0.6312053810918995</v>
      </c>
      <c r="W15" s="58">
        <f t="shared" si="9"/>
        <v>0.6182508230064373</v>
      </c>
      <c r="Y15" s="57" t="s">
        <v>108</v>
      </c>
      <c r="Z15" s="59">
        <f t="shared" si="10"/>
        <v>-2.6512577241877278E-3</v>
      </c>
      <c r="AA15" s="60">
        <f t="shared" si="11"/>
        <v>0.1279396857293752</v>
      </c>
      <c r="AB15" s="60">
        <f t="shared" si="12"/>
        <v>0.13686820178704218</v>
      </c>
      <c r="AC15" s="59">
        <f t="shared" si="13"/>
        <v>-6.6281443104693194E-4</v>
      </c>
      <c r="AD15" s="59">
        <f t="shared" si="14"/>
        <v>3.1984921432343799E-2</v>
      </c>
      <c r="AE15" s="59">
        <f t="shared" si="15"/>
        <v>1.5207577976338019E-2</v>
      </c>
      <c r="AF15" s="81"/>
      <c r="AG15" s="73" t="s">
        <v>80</v>
      </c>
      <c r="AH15" s="78">
        <v>0.76568874219219285</v>
      </c>
      <c r="AI15" s="79">
        <v>0.54979161124412523</v>
      </c>
      <c r="AJ15" s="76">
        <v>3.0627549687687714</v>
      </c>
      <c r="AK15" s="76">
        <v>1.8648018648018647</v>
      </c>
      <c r="AL15" s="76">
        <v>4.9481245011971273</v>
      </c>
      <c r="AM15" s="76">
        <v>0.76568874219219285</v>
      </c>
      <c r="AN15" s="76">
        <v>0.46620046620046618</v>
      </c>
      <c r="AO15" s="76">
        <v>0.54979161124412523</v>
      </c>
    </row>
    <row r="16" spans="1:41" x14ac:dyDescent="0.2">
      <c r="A16" s="53" t="s">
        <v>72</v>
      </c>
      <c r="B16" s="56">
        <v>509</v>
      </c>
      <c r="C16" s="56">
        <v>553</v>
      </c>
      <c r="D16" s="56">
        <v>567</v>
      </c>
      <c r="E16" s="56">
        <v>606</v>
      </c>
      <c r="F16" s="56">
        <v>587</v>
      </c>
      <c r="G16" s="56">
        <v>536</v>
      </c>
      <c r="H16" s="56">
        <v>602</v>
      </c>
      <c r="I16" s="56">
        <v>524</v>
      </c>
      <c r="J16" s="56">
        <v>464</v>
      </c>
      <c r="K16" s="56">
        <v>417</v>
      </c>
      <c r="M16" s="57" t="s">
        <v>72</v>
      </c>
      <c r="N16" s="58">
        <f t="shared" si="0"/>
        <v>5.1080550098231828E-2</v>
      </c>
      <c r="O16" s="58">
        <f t="shared" si="1"/>
        <v>2.7124773960216998E-2</v>
      </c>
      <c r="P16" s="58">
        <f t="shared" si="2"/>
        <v>0.14991181657848324</v>
      </c>
      <c r="Q16" s="58">
        <f t="shared" si="3"/>
        <v>0.24752475247524752</v>
      </c>
      <c r="R16" s="58">
        <f t="shared" si="4"/>
        <v>0.22487223168654175</v>
      </c>
      <c r="S16" s="58">
        <f t="shared" si="5"/>
        <v>0.17350746268656717</v>
      </c>
      <c r="T16" s="58">
        <f t="shared" si="6"/>
        <v>0.23089700996677742</v>
      </c>
      <c r="U16" s="58">
        <f t="shared" si="7"/>
        <v>0.20229007633587787</v>
      </c>
      <c r="V16" s="58">
        <f t="shared" si="8"/>
        <v>0.20474137931034483</v>
      </c>
      <c r="W16" s="58">
        <f t="shared" si="9"/>
        <v>0.19904076738609114</v>
      </c>
      <c r="Y16" s="57" t="s">
        <v>72</v>
      </c>
      <c r="Z16" s="59">
        <f t="shared" si="10"/>
        <v>2.5533304699523973E-2</v>
      </c>
      <c r="AA16" s="60">
        <f t="shared" si="11"/>
        <v>0.17379168158830993</v>
      </c>
      <c r="AB16" s="60">
        <f t="shared" si="12"/>
        <v>0.1479602172878593</v>
      </c>
      <c r="AC16" s="59">
        <f t="shared" si="13"/>
        <v>6.3833261748809933E-3</v>
      </c>
      <c r="AD16" s="59">
        <f t="shared" si="14"/>
        <v>4.3447920397077483E-2</v>
      </c>
      <c r="AE16" s="59">
        <f t="shared" si="15"/>
        <v>1.6440024143095477E-2</v>
      </c>
      <c r="AF16" s="81"/>
      <c r="AG16" s="73" t="s">
        <v>94</v>
      </c>
      <c r="AH16" s="78">
        <v>1.2008656655110153</v>
      </c>
      <c r="AI16" s="79">
        <v>0.64713011178196911</v>
      </c>
      <c r="AJ16" s="76">
        <v>4.803462662044061</v>
      </c>
      <c r="AK16" s="76">
        <v>-0.87383234477347616</v>
      </c>
      <c r="AL16" s="76">
        <v>5.8241710060377221</v>
      </c>
      <c r="AM16" s="76">
        <v>1.2008656655110153</v>
      </c>
      <c r="AN16" s="76">
        <v>-0.21845808619336904</v>
      </c>
      <c r="AO16" s="76">
        <v>0.64713011178196911</v>
      </c>
    </row>
    <row r="17" spans="1:41" x14ac:dyDescent="0.2">
      <c r="A17" s="53" t="s">
        <v>73</v>
      </c>
      <c r="B17" s="56">
        <v>2704</v>
      </c>
      <c r="C17" s="56">
        <v>2720</v>
      </c>
      <c r="D17" s="56">
        <v>2918</v>
      </c>
      <c r="E17" s="56">
        <v>3001</v>
      </c>
      <c r="F17" s="56">
        <v>3041</v>
      </c>
      <c r="G17" s="56">
        <v>3385</v>
      </c>
      <c r="H17" s="56">
        <v>3398</v>
      </c>
      <c r="I17" s="56">
        <v>3224</v>
      </c>
      <c r="J17" s="56">
        <v>2953</v>
      </c>
      <c r="K17" s="56">
        <v>2846</v>
      </c>
      <c r="M17" s="57" t="s">
        <v>73</v>
      </c>
      <c r="N17" s="58">
        <f t="shared" si="0"/>
        <v>0.11316568047337278</v>
      </c>
      <c r="O17" s="58">
        <f t="shared" si="1"/>
        <v>0.18272058823529411</v>
      </c>
      <c r="P17" s="58">
        <f t="shared" si="2"/>
        <v>0.23646333104866346</v>
      </c>
      <c r="Q17" s="58">
        <f t="shared" si="3"/>
        <v>0.29490169943352218</v>
      </c>
      <c r="R17" s="58">
        <f t="shared" si="4"/>
        <v>0.31108188096021044</v>
      </c>
      <c r="S17" s="58">
        <f t="shared" si="5"/>
        <v>0.33057607090103397</v>
      </c>
      <c r="T17" s="58">
        <f t="shared" si="6"/>
        <v>0.34137728075338436</v>
      </c>
      <c r="U17" s="58">
        <f t="shared" si="7"/>
        <v>0.33964019851116628</v>
      </c>
      <c r="V17" s="58">
        <f t="shared" si="8"/>
        <v>0.316288520149001</v>
      </c>
      <c r="W17" s="58">
        <f t="shared" si="9"/>
        <v>0.3573436401967674</v>
      </c>
      <c r="Y17" s="57" t="s">
        <v>73</v>
      </c>
      <c r="Z17" s="59">
        <f t="shared" si="10"/>
        <v>2.6767569295733429E-2</v>
      </c>
      <c r="AA17" s="60">
        <f t="shared" si="11"/>
        <v>0.19791620048683767</v>
      </c>
      <c r="AB17" s="60">
        <f t="shared" si="12"/>
        <v>0.24417795972339462</v>
      </c>
      <c r="AC17" s="59">
        <f t="shared" si="13"/>
        <v>6.6918923239333572E-3</v>
      </c>
      <c r="AD17" s="59">
        <f t="shared" si="14"/>
        <v>4.9479050121709417E-2</v>
      </c>
      <c r="AE17" s="59">
        <f t="shared" si="15"/>
        <v>2.7130884413710515E-2</v>
      </c>
      <c r="AF17" s="81"/>
      <c r="AG17" s="73" t="s">
        <v>79</v>
      </c>
      <c r="AH17" s="78">
        <v>1.4506057199950044</v>
      </c>
      <c r="AI17" s="79">
        <v>0.99900081584761069</v>
      </c>
      <c r="AJ17" s="76">
        <v>5.8024228799800177</v>
      </c>
      <c r="AK17" s="76">
        <v>3.3501923574165344</v>
      </c>
      <c r="AL17" s="76">
        <v>8.991007342628496</v>
      </c>
      <c r="AM17" s="76">
        <v>1.4506057199950044</v>
      </c>
      <c r="AN17" s="76">
        <v>0.83754808935413361</v>
      </c>
      <c r="AO17" s="76">
        <v>0.99900081584761069</v>
      </c>
    </row>
    <row r="18" spans="1:41" x14ac:dyDescent="0.2">
      <c r="A18" s="53" t="s">
        <v>74</v>
      </c>
      <c r="B18" s="56">
        <v>4559</v>
      </c>
      <c r="C18" s="56">
        <v>4640</v>
      </c>
      <c r="D18" s="56">
        <v>4710</v>
      </c>
      <c r="E18" s="56">
        <v>4781</v>
      </c>
      <c r="F18" s="56">
        <v>4853</v>
      </c>
      <c r="G18" s="56">
        <v>4927</v>
      </c>
      <c r="H18" s="56">
        <v>5002</v>
      </c>
      <c r="I18" s="56">
        <v>5077</v>
      </c>
      <c r="J18" s="56">
        <v>5154</v>
      </c>
      <c r="K18" s="56">
        <v>5175</v>
      </c>
      <c r="M18" s="57" t="s">
        <v>74</v>
      </c>
      <c r="N18" s="58">
        <f t="shared" si="0"/>
        <v>8.817723184908971E-2</v>
      </c>
      <c r="O18" s="58">
        <f t="shared" si="1"/>
        <v>8.7715517241379312E-2</v>
      </c>
      <c r="P18" s="58">
        <f t="shared" si="2"/>
        <v>8.1104033970276004E-2</v>
      </c>
      <c r="Q18" s="58">
        <f t="shared" si="3"/>
        <v>0.10102489019033675</v>
      </c>
      <c r="R18" s="58">
        <f t="shared" si="4"/>
        <v>0.11786523799711518</v>
      </c>
      <c r="S18" s="58">
        <f t="shared" si="5"/>
        <v>0.12827278262634464</v>
      </c>
      <c r="T18" s="58">
        <f t="shared" si="6"/>
        <v>0.20051979208316673</v>
      </c>
      <c r="U18" s="58">
        <f t="shared" si="7"/>
        <v>0.17667914122513295</v>
      </c>
      <c r="V18" s="58">
        <f t="shared" si="8"/>
        <v>0.18878540939076446</v>
      </c>
      <c r="W18" s="58">
        <f t="shared" si="9"/>
        <v>0.18260869565217391</v>
      </c>
      <c r="Y18" s="57" t="s">
        <v>74</v>
      </c>
      <c r="Z18" s="59">
        <f t="shared" si="10"/>
        <v>5.4335913025829269E-2</v>
      </c>
      <c r="AA18" s="60">
        <f t="shared" si="11"/>
        <v>2.968800614802547E-2</v>
      </c>
      <c r="AB18" s="60">
        <f t="shared" si="12"/>
        <v>9.4431463803084204E-2</v>
      </c>
      <c r="AC18" s="59">
        <f t="shared" si="13"/>
        <v>1.3583978256457317E-2</v>
      </c>
      <c r="AD18" s="59">
        <f t="shared" si="14"/>
        <v>7.4220015370063674E-3</v>
      </c>
      <c r="AE18" s="59">
        <f t="shared" si="15"/>
        <v>1.0492384867009355E-2</v>
      </c>
      <c r="AF18" s="81"/>
      <c r="AG18" s="73" t="s">
        <v>96</v>
      </c>
      <c r="AH18" s="78">
        <v>-1.4910504836273653</v>
      </c>
      <c r="AI18" s="79">
        <v>-0.23180106014896606</v>
      </c>
      <c r="AJ18" s="76">
        <v>-5.964201934509461</v>
      </c>
      <c r="AK18" s="76">
        <v>0.44350898293618046</v>
      </c>
      <c r="AL18" s="76">
        <v>-2.0862095413406943</v>
      </c>
      <c r="AM18" s="76">
        <v>-1.4910504836273653</v>
      </c>
      <c r="AN18" s="76">
        <v>0.11087724573404512</v>
      </c>
      <c r="AO18" s="76">
        <v>-0.23180106014896606</v>
      </c>
    </row>
    <row r="19" spans="1:41" x14ac:dyDescent="0.2">
      <c r="A19" s="53" t="s">
        <v>75</v>
      </c>
      <c r="B19" s="56">
        <v>26616</v>
      </c>
      <c r="C19" s="56">
        <v>26404</v>
      </c>
      <c r="D19" s="56">
        <v>27270</v>
      </c>
      <c r="E19" s="56">
        <v>25746</v>
      </c>
      <c r="F19" s="56">
        <v>25683</v>
      </c>
      <c r="G19" s="56">
        <v>26209</v>
      </c>
      <c r="H19" s="56">
        <v>26154</v>
      </c>
      <c r="I19" s="56">
        <v>25317</v>
      </c>
      <c r="J19" s="56">
        <v>25108</v>
      </c>
      <c r="K19" s="56">
        <v>24664</v>
      </c>
      <c r="M19" s="57" t="s">
        <v>75</v>
      </c>
      <c r="N19" s="58">
        <f t="shared" si="0"/>
        <v>0.21423204087766756</v>
      </c>
      <c r="O19" s="58">
        <f t="shared" si="1"/>
        <v>0.29256930768065442</v>
      </c>
      <c r="P19" s="58">
        <f t="shared" si="2"/>
        <v>0.2873120645397873</v>
      </c>
      <c r="Q19" s="58">
        <f t="shared" si="3"/>
        <v>0.30878583080866928</v>
      </c>
      <c r="R19" s="58">
        <f t="shared" si="4"/>
        <v>0.31363158509519917</v>
      </c>
      <c r="S19" s="58">
        <f t="shared" si="5"/>
        <v>0.3116868251364035</v>
      </c>
      <c r="T19" s="58">
        <f t="shared" si="6"/>
        <v>0.30565114322856923</v>
      </c>
      <c r="U19" s="58">
        <f t="shared" si="7"/>
        <v>0.39720346012560731</v>
      </c>
      <c r="V19" s="58">
        <f t="shared" si="8"/>
        <v>0.33164728373426794</v>
      </c>
      <c r="W19" s="58">
        <f t="shared" si="9"/>
        <v>0.33072494323710672</v>
      </c>
      <c r="Y19" s="57" t="s">
        <v>75</v>
      </c>
      <c r="Z19" s="59">
        <f t="shared" si="10"/>
        <v>1.9038118100703216E-2</v>
      </c>
      <c r="AA19" s="60">
        <f t="shared" si="11"/>
        <v>9.939954421753161E-2</v>
      </c>
      <c r="AB19" s="60">
        <f t="shared" si="12"/>
        <v>0.11649290235943915</v>
      </c>
      <c r="AC19" s="59">
        <f t="shared" si="13"/>
        <v>4.7595295251758041E-3</v>
      </c>
      <c r="AD19" s="59">
        <f t="shared" si="14"/>
        <v>2.4849886054382903E-2</v>
      </c>
      <c r="AE19" s="59">
        <f t="shared" si="15"/>
        <v>1.2943655817715461E-2</v>
      </c>
      <c r="AF19" s="81"/>
      <c r="AG19" s="73" t="s">
        <v>70</v>
      </c>
      <c r="AH19" s="78">
        <v>2.1164967401386456</v>
      </c>
      <c r="AI19" s="79">
        <v>1.6643418993113459</v>
      </c>
      <c r="AJ19" s="76">
        <v>8.4659869605545826</v>
      </c>
      <c r="AK19" s="76">
        <v>5.3033819010870999</v>
      </c>
      <c r="AL19" s="76">
        <v>14.979077093802113</v>
      </c>
      <c r="AM19" s="76">
        <v>2.1164967401386456</v>
      </c>
      <c r="AN19" s="76">
        <v>1.325845475271775</v>
      </c>
      <c r="AO19" s="76">
        <v>1.6643418993113459</v>
      </c>
    </row>
    <row r="20" spans="1:41" x14ac:dyDescent="0.2">
      <c r="A20" s="53" t="s">
        <v>76</v>
      </c>
      <c r="B20" s="56">
        <v>32198</v>
      </c>
      <c r="C20" s="56">
        <v>32684</v>
      </c>
      <c r="D20" s="56">
        <v>31400</v>
      </c>
      <c r="E20" s="56">
        <v>32444</v>
      </c>
      <c r="F20" s="56">
        <v>33366</v>
      </c>
      <c r="G20" s="56">
        <v>33990</v>
      </c>
      <c r="H20" s="56">
        <v>34630</v>
      </c>
      <c r="I20" s="56">
        <v>34714</v>
      </c>
      <c r="J20" s="56">
        <v>34504</v>
      </c>
      <c r="K20" s="56">
        <v>34535</v>
      </c>
      <c r="M20" s="57" t="s">
        <v>76</v>
      </c>
      <c r="N20" s="58">
        <f t="shared" si="0"/>
        <v>0.26101000062115659</v>
      </c>
      <c r="O20" s="58">
        <f t="shared" si="1"/>
        <v>0.27300819973075513</v>
      </c>
      <c r="P20" s="58">
        <f t="shared" si="2"/>
        <v>0.28006369426751593</v>
      </c>
      <c r="Q20" s="58">
        <f t="shared" si="3"/>
        <v>0.28951423992109482</v>
      </c>
      <c r="R20" s="58">
        <f t="shared" si="4"/>
        <v>0.29661931307318828</v>
      </c>
      <c r="S20" s="58">
        <f t="shared" si="5"/>
        <v>0.30564872021182699</v>
      </c>
      <c r="T20" s="58">
        <f t="shared" si="6"/>
        <v>0.31923187987294255</v>
      </c>
      <c r="U20" s="58">
        <f t="shared" si="7"/>
        <v>0.33280520827331911</v>
      </c>
      <c r="V20" s="58">
        <f t="shared" si="8"/>
        <v>0.34059819151402737</v>
      </c>
      <c r="W20" s="58">
        <f t="shared" si="9"/>
        <v>0.34921094541769221</v>
      </c>
      <c r="Y20" s="57" t="s">
        <v>76</v>
      </c>
      <c r="Z20" s="59">
        <f t="shared" si="10"/>
        <v>4.3562225205865224E-2</v>
      </c>
      <c r="AA20" s="60">
        <f t="shared" si="11"/>
        <v>3.5609312452031694E-2</v>
      </c>
      <c r="AB20" s="60">
        <f t="shared" si="12"/>
        <v>8.8200944796535619E-2</v>
      </c>
      <c r="AC20" s="59">
        <f t="shared" si="13"/>
        <v>1.0890556301466306E-2</v>
      </c>
      <c r="AD20" s="59">
        <f t="shared" si="14"/>
        <v>8.9023281130079235E-3</v>
      </c>
      <c r="AE20" s="59">
        <f t="shared" si="15"/>
        <v>9.8001049773928459E-3</v>
      </c>
      <c r="AF20" s="81"/>
      <c r="AG20" s="73" t="s">
        <v>74</v>
      </c>
      <c r="AH20" s="78">
        <v>1.3583978256457316</v>
      </c>
      <c r="AI20" s="79">
        <v>1.0492384867009354</v>
      </c>
      <c r="AJ20" s="76">
        <v>5.4335913025829266</v>
      </c>
      <c r="AK20" s="76">
        <v>2.968800614802547</v>
      </c>
      <c r="AL20" s="76">
        <v>9.4431463803084199</v>
      </c>
      <c r="AM20" s="76">
        <v>1.3583978256457316</v>
      </c>
      <c r="AN20" s="76">
        <v>0.74220015370063674</v>
      </c>
      <c r="AO20" s="76">
        <v>1.0492384867009354</v>
      </c>
    </row>
    <row r="21" spans="1:41" x14ac:dyDescent="0.2">
      <c r="A21" s="53" t="s">
        <v>77</v>
      </c>
      <c r="B21" s="56">
        <v>29409</v>
      </c>
      <c r="C21" s="56">
        <v>29864</v>
      </c>
      <c r="D21" s="56">
        <v>30034</v>
      </c>
      <c r="E21" s="56">
        <v>31150</v>
      </c>
      <c r="F21" s="56">
        <v>31664</v>
      </c>
      <c r="G21" s="56">
        <v>32508</v>
      </c>
      <c r="H21" s="56">
        <v>32542</v>
      </c>
      <c r="I21" s="56">
        <v>32467</v>
      </c>
      <c r="J21" s="56">
        <v>32110</v>
      </c>
      <c r="K21" s="56">
        <v>32090</v>
      </c>
      <c r="M21" s="57" t="s">
        <v>77</v>
      </c>
      <c r="N21" s="58">
        <f t="shared" si="0"/>
        <v>0.17392634907681323</v>
      </c>
      <c r="O21" s="58">
        <f t="shared" si="1"/>
        <v>0.19220466113045809</v>
      </c>
      <c r="P21" s="58">
        <f t="shared" si="2"/>
        <v>0.21106079776253578</v>
      </c>
      <c r="Q21" s="58">
        <f t="shared" si="3"/>
        <v>0.22686998394863564</v>
      </c>
      <c r="R21" s="58">
        <f t="shared" si="4"/>
        <v>0.24308362809499748</v>
      </c>
      <c r="S21" s="58">
        <f t="shared" si="5"/>
        <v>0.25762889134982159</v>
      </c>
      <c r="T21" s="58">
        <f t="shared" si="6"/>
        <v>0.27533648823059431</v>
      </c>
      <c r="U21" s="58">
        <f t="shared" si="7"/>
        <v>0.3059106169341177</v>
      </c>
      <c r="V21" s="58">
        <f t="shared" si="8"/>
        <v>0.33562753036437248</v>
      </c>
      <c r="W21" s="58">
        <f t="shared" si="9"/>
        <v>0.35690246182611407</v>
      </c>
      <c r="Y21" s="57" t="s">
        <v>77</v>
      </c>
      <c r="Z21" s="59">
        <f t="shared" si="10"/>
        <v>9.9273570476292483E-2</v>
      </c>
      <c r="AA21" s="60">
        <f t="shared" si="11"/>
        <v>6.9157279018184248E-2</v>
      </c>
      <c r="AB21" s="60">
        <f t="shared" si="12"/>
        <v>0.18297611274930084</v>
      </c>
      <c r="AC21" s="59">
        <f t="shared" si="13"/>
        <v>2.4818392619073121E-2</v>
      </c>
      <c r="AD21" s="59">
        <f t="shared" si="14"/>
        <v>1.7289319754546062E-2</v>
      </c>
      <c r="AE21" s="59">
        <f t="shared" si="15"/>
        <v>2.033067919436676E-2</v>
      </c>
      <c r="AF21" s="81"/>
      <c r="AG21" s="73" t="s">
        <v>91</v>
      </c>
      <c r="AH21" s="78">
        <v>0.72388325052147251</v>
      </c>
      <c r="AI21" s="79">
        <v>0.36013309493150381</v>
      </c>
      <c r="AJ21" s="76">
        <v>2.89553300208589</v>
      </c>
      <c r="AK21" s="76">
        <v>-0.36516053782094382</v>
      </c>
      <c r="AL21" s="76">
        <v>3.2411978543835347</v>
      </c>
      <c r="AM21" s="76">
        <v>0.72388325052147251</v>
      </c>
      <c r="AN21" s="76">
        <v>-9.1290134455235955E-2</v>
      </c>
      <c r="AO21" s="76">
        <v>0.36013309493150381</v>
      </c>
    </row>
    <row r="22" spans="1:41" x14ac:dyDescent="0.2">
      <c r="A22" s="53" t="s">
        <v>78</v>
      </c>
      <c r="B22" s="56">
        <v>490</v>
      </c>
      <c r="C22" s="56">
        <v>500</v>
      </c>
      <c r="D22" s="56">
        <v>518</v>
      </c>
      <c r="E22" s="56">
        <v>540</v>
      </c>
      <c r="F22" s="56">
        <v>553</v>
      </c>
      <c r="G22" s="56">
        <v>571</v>
      </c>
      <c r="H22" s="56">
        <v>587</v>
      </c>
      <c r="I22" s="56">
        <v>608</v>
      </c>
      <c r="J22" s="56">
        <v>620</v>
      </c>
      <c r="K22" s="56">
        <v>611</v>
      </c>
      <c r="M22" s="57" t="s">
        <v>78</v>
      </c>
      <c r="N22" s="58">
        <f t="shared" si="0"/>
        <v>9.7959183673469383E-2</v>
      </c>
      <c r="O22" s="58">
        <f t="shared" si="1"/>
        <v>0.1</v>
      </c>
      <c r="P22" s="58">
        <f t="shared" si="2"/>
        <v>9.8455598455598453E-2</v>
      </c>
      <c r="Q22" s="58">
        <f t="shared" si="3"/>
        <v>0.10740740740740741</v>
      </c>
      <c r="R22" s="58">
        <f t="shared" si="4"/>
        <v>0.11573236889692586</v>
      </c>
      <c r="S22" s="58">
        <f t="shared" si="5"/>
        <v>0.12609457092819615</v>
      </c>
      <c r="T22" s="58">
        <f t="shared" si="6"/>
        <v>0.12776831345826234</v>
      </c>
      <c r="U22" s="58">
        <f t="shared" si="7"/>
        <v>0.12828947368421054</v>
      </c>
      <c r="V22" s="58">
        <f t="shared" si="8"/>
        <v>0.12903225806451613</v>
      </c>
      <c r="W22" s="58">
        <f t="shared" si="9"/>
        <v>0.19803600654664485</v>
      </c>
      <c r="Y22" s="57" t="s">
        <v>78</v>
      </c>
      <c r="Z22" s="59">
        <f t="shared" si="10"/>
        <v>7.1941435618448707E-2</v>
      </c>
      <c r="AA22" s="60">
        <f t="shared" si="11"/>
        <v>1.7773185223456472E-2</v>
      </c>
      <c r="AB22" s="60">
        <f t="shared" si="12"/>
        <v>0.10007682287317547</v>
      </c>
      <c r="AC22" s="59">
        <f t="shared" si="13"/>
        <v>1.7985358904612177E-2</v>
      </c>
      <c r="AD22" s="59">
        <f t="shared" si="14"/>
        <v>4.4432963058641181E-3</v>
      </c>
      <c r="AE22" s="59">
        <f t="shared" si="15"/>
        <v>1.1119646985908387E-2</v>
      </c>
      <c r="AF22" s="81"/>
      <c r="AG22" s="73" t="s">
        <v>78</v>
      </c>
      <c r="AH22" s="78">
        <v>1.7985358904612176</v>
      </c>
      <c r="AI22" s="79">
        <v>1.1119646985908387</v>
      </c>
      <c r="AJ22" s="76">
        <v>7.1941435618448706</v>
      </c>
      <c r="AK22" s="76">
        <v>1.7773185223456474</v>
      </c>
      <c r="AL22" s="76">
        <v>10.007682287317547</v>
      </c>
      <c r="AM22" s="76">
        <v>1.7985358904612176</v>
      </c>
      <c r="AN22" s="76">
        <v>0.44432963058641184</v>
      </c>
      <c r="AO22" s="76">
        <v>1.1119646985908387</v>
      </c>
    </row>
    <row r="23" spans="1:41" x14ac:dyDescent="0.2">
      <c r="A23" s="53" t="s">
        <v>79</v>
      </c>
      <c r="B23" s="56">
        <v>713</v>
      </c>
      <c r="C23" s="56">
        <v>793</v>
      </c>
      <c r="D23" s="56">
        <v>695</v>
      </c>
      <c r="E23" s="56">
        <v>720</v>
      </c>
      <c r="F23" s="56">
        <v>716</v>
      </c>
      <c r="G23" s="56">
        <v>942</v>
      </c>
      <c r="H23" s="56">
        <v>861</v>
      </c>
      <c r="I23" s="56">
        <v>752</v>
      </c>
      <c r="J23" s="56">
        <v>753</v>
      </c>
      <c r="K23" s="56">
        <v>680</v>
      </c>
      <c r="M23" s="57" t="s">
        <v>79</v>
      </c>
      <c r="N23" s="58">
        <f t="shared" si="0"/>
        <v>4.2075736325385693E-3</v>
      </c>
      <c r="O23" s="58">
        <f t="shared" si="1"/>
        <v>3.7831021437578815E-3</v>
      </c>
      <c r="P23" s="58">
        <f t="shared" si="2"/>
        <v>2.302158273381295E-2</v>
      </c>
      <c r="Q23" s="58">
        <f t="shared" si="3"/>
        <v>4.583333333333333E-2</v>
      </c>
      <c r="R23" s="58">
        <f t="shared" si="4"/>
        <v>3.7709497206703912E-2</v>
      </c>
      <c r="S23" s="58">
        <f t="shared" si="5"/>
        <v>3.6093418259023353E-2</v>
      </c>
      <c r="T23" s="58">
        <f t="shared" si="6"/>
        <v>4.9941927990708478E-2</v>
      </c>
      <c r="U23" s="58">
        <f t="shared" si="7"/>
        <v>6.3829787234042548E-2</v>
      </c>
      <c r="V23" s="58">
        <f t="shared" si="8"/>
        <v>7.702523240371846E-2</v>
      </c>
      <c r="W23" s="58">
        <f t="shared" si="9"/>
        <v>9.4117647058823528E-2</v>
      </c>
      <c r="Y23" s="57" t="s">
        <v>79</v>
      </c>
      <c r="Z23" s="59">
        <f t="shared" si="10"/>
        <v>5.8024228799800175E-2</v>
      </c>
      <c r="AA23" s="60">
        <f t="shared" si="11"/>
        <v>3.3501923574165343E-2</v>
      </c>
      <c r="AB23" s="60">
        <f t="shared" si="12"/>
        <v>8.9910073426284959E-2</v>
      </c>
      <c r="AC23" s="59">
        <f t="shared" si="13"/>
        <v>1.4506057199950044E-2</v>
      </c>
      <c r="AD23" s="59">
        <f t="shared" si="14"/>
        <v>8.3754808935413358E-3</v>
      </c>
      <c r="AE23" s="59">
        <f t="shared" si="15"/>
        <v>9.9900081584761071E-3</v>
      </c>
      <c r="AF23" s="81"/>
      <c r="AG23" s="73" t="s">
        <v>72</v>
      </c>
      <c r="AH23" s="78">
        <v>0.63833261748809933</v>
      </c>
      <c r="AI23" s="79">
        <v>1.6440024143095477</v>
      </c>
      <c r="AJ23" s="76">
        <v>2.5533304699523973</v>
      </c>
      <c r="AK23" s="76">
        <v>17.379168158830993</v>
      </c>
      <c r="AL23" s="76">
        <v>14.796021728785929</v>
      </c>
      <c r="AM23" s="76">
        <v>0.63833261748809933</v>
      </c>
      <c r="AN23" s="76">
        <v>4.3447920397077482</v>
      </c>
      <c r="AO23" s="76">
        <v>1.6440024143095477</v>
      </c>
    </row>
    <row r="24" spans="1:41" x14ac:dyDescent="0.2">
      <c r="A24" s="53" t="s">
        <v>80</v>
      </c>
      <c r="B24" s="56">
        <v>1313</v>
      </c>
      <c r="C24" s="56">
        <v>1395</v>
      </c>
      <c r="D24" s="56">
        <v>1328</v>
      </c>
      <c r="E24" s="56">
        <v>1260</v>
      </c>
      <c r="F24" s="56">
        <v>1287</v>
      </c>
      <c r="G24" s="56">
        <v>1326</v>
      </c>
      <c r="H24" s="56">
        <v>1354</v>
      </c>
      <c r="I24" s="56">
        <v>1369</v>
      </c>
      <c r="J24" s="56">
        <v>1206</v>
      </c>
      <c r="K24" s="56">
        <v>1253</v>
      </c>
      <c r="M24" s="57" t="s">
        <v>80</v>
      </c>
      <c r="N24" s="58">
        <f t="shared" si="0"/>
        <v>0</v>
      </c>
      <c r="O24" s="58">
        <f t="shared" si="1"/>
        <v>0</v>
      </c>
      <c r="P24" s="58">
        <f t="shared" si="2"/>
        <v>0</v>
      </c>
      <c r="Q24" s="58">
        <f t="shared" si="3"/>
        <v>1.9047619047619049E-2</v>
      </c>
      <c r="R24" s="58">
        <f t="shared" si="4"/>
        <v>1.8648018648018648E-2</v>
      </c>
      <c r="S24" s="58">
        <f t="shared" si="5"/>
        <v>1.8853695324283559E-2</v>
      </c>
      <c r="T24" s="58">
        <f t="shared" si="6"/>
        <v>3.7666174298375182E-2</v>
      </c>
      <c r="U24" s="58">
        <f t="shared" si="7"/>
        <v>4.0175310445580717E-2</v>
      </c>
      <c r="V24" s="58">
        <f t="shared" si="8"/>
        <v>4.39469320066335E-2</v>
      </c>
      <c r="W24" s="58">
        <f t="shared" si="9"/>
        <v>4.9481245011971271E-2</v>
      </c>
      <c r="Y24" s="57" t="s">
        <v>80</v>
      </c>
      <c r="Z24" s="59">
        <f t="shared" si="10"/>
        <v>3.0627549687687713E-2</v>
      </c>
      <c r="AA24" s="60">
        <f t="shared" si="11"/>
        <v>1.8648018648018648E-2</v>
      </c>
      <c r="AB24" s="60">
        <f t="shared" si="12"/>
        <v>4.9481245011971271E-2</v>
      </c>
      <c r="AC24" s="59">
        <f t="shared" si="13"/>
        <v>7.6568874219219282E-3</v>
      </c>
      <c r="AD24" s="59">
        <f t="shared" si="14"/>
        <v>4.662004662004662E-3</v>
      </c>
      <c r="AE24" s="59">
        <f t="shared" si="15"/>
        <v>5.4979161124412528E-3</v>
      </c>
      <c r="AF24" s="81"/>
      <c r="AG24" s="73" t="s">
        <v>90</v>
      </c>
      <c r="AH24" s="78">
        <v>3.6167504607704721</v>
      </c>
      <c r="AI24" s="79">
        <v>1.9188002756576248</v>
      </c>
      <c r="AJ24" s="76">
        <v>14.467001843081889</v>
      </c>
      <c r="AK24" s="76">
        <v>1.5242775328561498</v>
      </c>
      <c r="AL24" s="76">
        <v>17.269202480918626</v>
      </c>
      <c r="AM24" s="76">
        <v>3.6167504607704721</v>
      </c>
      <c r="AN24" s="76">
        <v>0.38106938321403744</v>
      </c>
      <c r="AO24" s="76">
        <v>1.9188002756576248</v>
      </c>
    </row>
    <row r="25" spans="1:41" x14ac:dyDescent="0.2">
      <c r="A25" s="53" t="s">
        <v>81</v>
      </c>
      <c r="B25" s="56">
        <v>285</v>
      </c>
      <c r="C25" s="56">
        <v>291</v>
      </c>
      <c r="D25" s="56">
        <v>306</v>
      </c>
      <c r="E25" s="56">
        <v>311</v>
      </c>
      <c r="F25" s="56">
        <v>313</v>
      </c>
      <c r="G25" s="56">
        <v>323</v>
      </c>
      <c r="H25" s="56">
        <v>333</v>
      </c>
      <c r="I25" s="56">
        <v>341</v>
      </c>
      <c r="J25" s="56">
        <v>338</v>
      </c>
      <c r="K25" s="56">
        <v>344</v>
      </c>
      <c r="M25" s="57" t="s">
        <v>81</v>
      </c>
      <c r="N25" s="58">
        <f t="shared" si="0"/>
        <v>0.37511578947368424</v>
      </c>
      <c r="O25" s="58">
        <f t="shared" si="1"/>
        <v>0.38292096219931276</v>
      </c>
      <c r="P25" s="58">
        <f t="shared" si="2"/>
        <v>0.42346405228758166</v>
      </c>
      <c r="Q25" s="58">
        <f t="shared" si="3"/>
        <v>0.41527331189710615</v>
      </c>
      <c r="R25" s="58">
        <f t="shared" si="4"/>
        <v>0.43482428115015975</v>
      </c>
      <c r="S25" s="58">
        <f t="shared" si="5"/>
        <v>0.43962848297213625</v>
      </c>
      <c r="T25" s="58">
        <f t="shared" si="6"/>
        <v>0.45051051051051044</v>
      </c>
      <c r="U25" s="58">
        <f t="shared" si="7"/>
        <v>0.46032258064516129</v>
      </c>
      <c r="V25" s="58">
        <f t="shared" si="8"/>
        <v>0.46242603550295863</v>
      </c>
      <c r="W25" s="58">
        <f t="shared" si="9"/>
        <v>0.46784034454562884</v>
      </c>
      <c r="Y25" s="57" t="s">
        <v>81</v>
      </c>
      <c r="Z25" s="59">
        <f t="shared" si="10"/>
        <v>2.8211861573492591E-2</v>
      </c>
      <c r="AA25" s="60">
        <f t="shared" si="11"/>
        <v>5.9708491676475517E-2</v>
      </c>
      <c r="AB25" s="60">
        <f t="shared" si="12"/>
        <v>9.2724555071944603E-2</v>
      </c>
      <c r="AC25" s="59">
        <f t="shared" si="13"/>
        <v>7.0529653933731479E-3</v>
      </c>
      <c r="AD25" s="59">
        <f t="shared" si="14"/>
        <v>1.4927122919118879E-2</v>
      </c>
      <c r="AE25" s="59">
        <f t="shared" si="15"/>
        <v>1.0302728341327179E-2</v>
      </c>
      <c r="AF25" s="81"/>
      <c r="AG25" s="73" t="s">
        <v>82</v>
      </c>
      <c r="AH25" s="78">
        <v>2.7581431234946381</v>
      </c>
      <c r="AI25" s="79">
        <v>2.2029015571824404</v>
      </c>
      <c r="AJ25" s="76">
        <v>11.032572493978552</v>
      </c>
      <c r="AK25" s="76">
        <v>7.9489606480790895</v>
      </c>
      <c r="AL25" s="76">
        <v>19.826114014641963</v>
      </c>
      <c r="AM25" s="76">
        <v>2.7581431234946381</v>
      </c>
      <c r="AN25" s="76">
        <v>1.9872401620197724</v>
      </c>
      <c r="AO25" s="76">
        <v>2.2029015571824404</v>
      </c>
    </row>
    <row r="26" spans="1:41" x14ac:dyDescent="0.2">
      <c r="A26" s="53" t="s">
        <v>82</v>
      </c>
      <c r="B26" s="56">
        <v>4603</v>
      </c>
      <c r="C26" s="56">
        <v>4646</v>
      </c>
      <c r="D26" s="56">
        <v>4700</v>
      </c>
      <c r="E26" s="56">
        <v>4592</v>
      </c>
      <c r="F26" s="56">
        <v>4646</v>
      </c>
      <c r="G26" s="56">
        <v>4711</v>
      </c>
      <c r="H26" s="56">
        <v>4594</v>
      </c>
      <c r="I26" s="56">
        <v>4553</v>
      </c>
      <c r="J26" s="56">
        <v>4312</v>
      </c>
      <c r="K26" s="56">
        <v>4129</v>
      </c>
      <c r="M26" s="57" t="s">
        <v>82</v>
      </c>
      <c r="N26" s="58">
        <f t="shared" si="0"/>
        <v>1.6076471866174235E-2</v>
      </c>
      <c r="O26" s="58">
        <f t="shared" si="1"/>
        <v>2.4537236332328884E-2</v>
      </c>
      <c r="P26" s="58">
        <f t="shared" si="2"/>
        <v>3.4893617021276593E-2</v>
      </c>
      <c r="Q26" s="58">
        <f t="shared" si="3"/>
        <v>0.11759581881533102</v>
      </c>
      <c r="R26" s="58">
        <f t="shared" si="4"/>
        <v>9.5566078346965136E-2</v>
      </c>
      <c r="S26" s="58">
        <f t="shared" si="5"/>
        <v>0.10401188707280833</v>
      </c>
      <c r="T26" s="58">
        <f t="shared" si="6"/>
        <v>0.12059207662168045</v>
      </c>
      <c r="U26" s="58">
        <f t="shared" si="7"/>
        <v>0.15198770041730728</v>
      </c>
      <c r="V26" s="58">
        <f t="shared" si="8"/>
        <v>0.15445269016697588</v>
      </c>
      <c r="W26" s="58">
        <f t="shared" si="9"/>
        <v>0.21433761201259385</v>
      </c>
      <c r="Y26" s="57" t="s">
        <v>82</v>
      </c>
      <c r="Z26" s="59">
        <f t="shared" si="10"/>
        <v>0.11032572493978553</v>
      </c>
      <c r="AA26" s="60">
        <f t="shared" si="11"/>
        <v>7.9489606480790898E-2</v>
      </c>
      <c r="AB26" s="60">
        <f t="shared" si="12"/>
        <v>0.19826114014641963</v>
      </c>
      <c r="AC26" s="59">
        <f t="shared" si="13"/>
        <v>2.7581431234946382E-2</v>
      </c>
      <c r="AD26" s="59">
        <f t="shared" si="14"/>
        <v>1.9872401620197724E-2</v>
      </c>
      <c r="AE26" s="59">
        <f t="shared" si="15"/>
        <v>2.2029015571824403E-2</v>
      </c>
      <c r="AF26" s="81"/>
      <c r="AG26" s="73" t="s">
        <v>93</v>
      </c>
      <c r="AH26" s="78">
        <v>-0.61615785554728286</v>
      </c>
      <c r="AI26" s="79">
        <v>0.68049871514228621</v>
      </c>
      <c r="AJ26" s="76">
        <v>-2.4646314221891314</v>
      </c>
      <c r="AK26" s="76">
        <v>6.7573998286856396</v>
      </c>
      <c r="AL26" s="76">
        <v>6.1244884362805756</v>
      </c>
      <c r="AM26" s="76">
        <v>-0.61615785554728286</v>
      </c>
      <c r="AN26" s="76">
        <v>1.6893499571714099</v>
      </c>
      <c r="AO26" s="76">
        <v>0.68049871514228621</v>
      </c>
    </row>
    <row r="27" spans="1:41" x14ac:dyDescent="0.2">
      <c r="A27" s="53" t="s">
        <v>96</v>
      </c>
      <c r="B27" s="56">
        <v>212</v>
      </c>
      <c r="C27" s="56">
        <v>214</v>
      </c>
      <c r="D27" s="56">
        <v>231</v>
      </c>
      <c r="E27" s="56">
        <v>250</v>
      </c>
      <c r="F27" s="56">
        <v>251</v>
      </c>
      <c r="G27" s="56">
        <v>253</v>
      </c>
      <c r="H27" s="56">
        <v>266</v>
      </c>
      <c r="I27" s="56">
        <v>276</v>
      </c>
      <c r="J27" s="56">
        <v>268</v>
      </c>
      <c r="K27" s="56">
        <v>246</v>
      </c>
      <c r="M27" s="57" t="s">
        <v>96</v>
      </c>
      <c r="N27" s="58">
        <f t="shared" si="0"/>
        <v>0.15094339622641509</v>
      </c>
      <c r="O27" s="58">
        <f t="shared" si="1"/>
        <v>7.9439252336448593E-2</v>
      </c>
      <c r="P27" s="58">
        <f t="shared" si="2"/>
        <v>0.1038961038961039</v>
      </c>
      <c r="Q27" s="58">
        <f t="shared" si="3"/>
        <v>0.13600000000000001</v>
      </c>
      <c r="R27" s="58">
        <f t="shared" si="4"/>
        <v>0.15537848605577689</v>
      </c>
      <c r="S27" s="58">
        <f t="shared" si="5"/>
        <v>0.18972332015810275</v>
      </c>
      <c r="T27" s="58">
        <f t="shared" si="6"/>
        <v>6.7669172932330823E-2</v>
      </c>
      <c r="U27" s="58">
        <f t="shared" si="7"/>
        <v>3.2608695652173912E-2</v>
      </c>
      <c r="V27" s="58">
        <f t="shared" si="8"/>
        <v>4.1044776119402986E-2</v>
      </c>
      <c r="W27" s="58">
        <f t="shared" si="9"/>
        <v>0.13008130081300814</v>
      </c>
      <c r="Y27" s="57" t="s">
        <v>96</v>
      </c>
      <c r="Z27" s="59">
        <f t="shared" si="10"/>
        <v>-5.964201934509461E-2</v>
      </c>
      <c r="AA27" s="60">
        <f t="shared" si="11"/>
        <v>4.4350898293618046E-3</v>
      </c>
      <c r="AB27" s="60">
        <f t="shared" si="12"/>
        <v>-2.0862095413406945E-2</v>
      </c>
      <c r="AC27" s="59">
        <f t="shared" si="13"/>
        <v>-1.4910504836273653E-2</v>
      </c>
      <c r="AD27" s="59">
        <f t="shared" si="14"/>
        <v>1.1087724573404512E-3</v>
      </c>
      <c r="AE27" s="59">
        <f t="shared" si="15"/>
        <v>-2.3180106014896607E-3</v>
      </c>
      <c r="AF27" s="81"/>
      <c r="AG27" s="73" t="s">
        <v>92</v>
      </c>
      <c r="AH27" s="78">
        <v>3.8056317359507332</v>
      </c>
      <c r="AI27" s="79">
        <v>2.446137441218764</v>
      </c>
      <c r="AJ27" s="76">
        <v>15.222526943802933</v>
      </c>
      <c r="AK27" s="76">
        <v>12.644502256964923</v>
      </c>
      <c r="AL27" s="76">
        <v>22.015236970968878</v>
      </c>
      <c r="AM27" s="76">
        <v>3.8056317359507332</v>
      </c>
      <c r="AN27" s="76">
        <v>3.1611255642412308</v>
      </c>
      <c r="AO27" s="76">
        <v>2.446137441218764</v>
      </c>
    </row>
    <row r="28" spans="1:41" x14ac:dyDescent="0.2">
      <c r="A28" s="53" t="s">
        <v>84</v>
      </c>
      <c r="B28" s="56">
        <v>9830</v>
      </c>
      <c r="C28" s="56">
        <v>10019</v>
      </c>
      <c r="D28" s="56">
        <v>9885</v>
      </c>
      <c r="E28" s="56">
        <v>10161</v>
      </c>
      <c r="F28" s="56">
        <v>10178</v>
      </c>
      <c r="G28" s="56">
        <v>10164</v>
      </c>
      <c r="H28" s="56">
        <v>10311</v>
      </c>
      <c r="I28" s="56">
        <v>10258</v>
      </c>
      <c r="J28" s="56">
        <v>10123</v>
      </c>
      <c r="K28" s="56">
        <v>9887</v>
      </c>
      <c r="M28" s="57" t="s">
        <v>84</v>
      </c>
      <c r="N28" s="58">
        <f t="shared" si="0"/>
        <v>0.45228891149542216</v>
      </c>
      <c r="O28" s="58">
        <f t="shared" si="1"/>
        <v>0.4699071763649067</v>
      </c>
      <c r="P28" s="58">
        <f t="shared" si="2"/>
        <v>0.4748609003540718</v>
      </c>
      <c r="Q28" s="58">
        <f t="shared" si="3"/>
        <v>0.48892825509300264</v>
      </c>
      <c r="R28" s="58">
        <f t="shared" si="4"/>
        <v>0.48801336215366475</v>
      </c>
      <c r="S28" s="58">
        <f t="shared" si="5"/>
        <v>0.48740653286107832</v>
      </c>
      <c r="T28" s="58">
        <f t="shared" si="6"/>
        <v>0.50053341092037629</v>
      </c>
      <c r="U28" s="58">
        <f t="shared" si="7"/>
        <v>0.49873269643205304</v>
      </c>
      <c r="V28" s="58">
        <f t="shared" si="8"/>
        <v>0.50271658599229474</v>
      </c>
      <c r="W28" s="58">
        <f t="shared" si="9"/>
        <v>0.50864771922726815</v>
      </c>
      <c r="Y28" s="57" t="s">
        <v>84</v>
      </c>
      <c r="Z28" s="59">
        <f t="shared" si="10"/>
        <v>2.1241186366189824E-2</v>
      </c>
      <c r="AA28" s="60">
        <f t="shared" si="11"/>
        <v>3.572445065824259E-2</v>
      </c>
      <c r="AB28" s="60">
        <f t="shared" si="12"/>
        <v>5.6358807731845983E-2</v>
      </c>
      <c r="AC28" s="59">
        <f t="shared" si="13"/>
        <v>5.3102965915474559E-3</v>
      </c>
      <c r="AD28" s="59">
        <f t="shared" si="14"/>
        <v>8.9311126645606476E-3</v>
      </c>
      <c r="AE28" s="59">
        <f t="shared" si="15"/>
        <v>6.2620897479828868E-3</v>
      </c>
      <c r="AF28" s="81"/>
      <c r="AG28" s="73" t="s">
        <v>88</v>
      </c>
      <c r="AH28" s="78">
        <v>-0.19622408159526011</v>
      </c>
      <c r="AI28" s="79">
        <v>-8.8117848116979008E-2</v>
      </c>
      <c r="AJ28" s="76">
        <v>-0.78489632638104045</v>
      </c>
      <c r="AK28" s="76">
        <v>-2.4187389733959508E-2</v>
      </c>
      <c r="AL28" s="76">
        <v>-0.79306063305281116</v>
      </c>
      <c r="AM28" s="76">
        <v>-0.19622408159526011</v>
      </c>
      <c r="AN28" s="76">
        <v>-6.046847433489877E-3</v>
      </c>
      <c r="AO28" s="76">
        <v>-8.8117848116979008E-2</v>
      </c>
    </row>
    <row r="29" spans="1:41" x14ac:dyDescent="0.2">
      <c r="A29" s="53" t="s">
        <v>85</v>
      </c>
      <c r="B29" s="56">
        <v>4634</v>
      </c>
      <c r="C29" s="56">
        <v>4914</v>
      </c>
      <c r="D29" s="56">
        <v>4932</v>
      </c>
      <c r="E29" s="56">
        <v>5047</v>
      </c>
      <c r="F29" s="56">
        <v>5084</v>
      </c>
      <c r="G29" s="56">
        <v>5396</v>
      </c>
      <c r="H29" s="56">
        <v>4951</v>
      </c>
      <c r="I29" s="56">
        <v>4997</v>
      </c>
      <c r="J29" s="56">
        <v>4941</v>
      </c>
      <c r="K29" s="56">
        <v>4960</v>
      </c>
      <c r="M29" s="57" t="s">
        <v>85</v>
      </c>
      <c r="N29" s="58">
        <f t="shared" ref="N29:W29" si="16">(B66+B103)/B29-7%</f>
        <v>0.57307293914544677</v>
      </c>
      <c r="O29" s="58">
        <f t="shared" si="16"/>
        <v>0.55474562474562483</v>
      </c>
      <c r="P29" s="58">
        <f t="shared" si="16"/>
        <v>0.57172749391727495</v>
      </c>
      <c r="Q29" s="58">
        <f t="shared" si="16"/>
        <v>0.60782841291856538</v>
      </c>
      <c r="R29" s="58">
        <f t="shared" si="16"/>
        <v>0.5889299763965381</v>
      </c>
      <c r="S29" s="58">
        <f t="shared" si="16"/>
        <v>0.62681245366938465</v>
      </c>
      <c r="T29" s="58">
        <f t="shared" si="16"/>
        <v>0.60380327206624917</v>
      </c>
      <c r="U29" s="58">
        <f t="shared" si="16"/>
        <v>0.62681809085451268</v>
      </c>
      <c r="V29" s="58">
        <f t="shared" si="16"/>
        <v>0.62884638737097753</v>
      </c>
      <c r="W29" s="58">
        <f t="shared" si="16"/>
        <v>0.62758064516129042</v>
      </c>
      <c r="Y29" s="57" t="s">
        <v>85</v>
      </c>
      <c r="Z29" s="59">
        <f t="shared" si="10"/>
        <v>7.6819149190576752E-4</v>
      </c>
      <c r="AA29" s="60">
        <f t="shared" si="11"/>
        <v>1.5857037251091333E-2</v>
      </c>
      <c r="AB29" s="60">
        <f t="shared" si="12"/>
        <v>5.4507706015843649E-2</v>
      </c>
      <c r="AC29" s="59">
        <f t="shared" si="13"/>
        <v>1.9204787297644188E-4</v>
      </c>
      <c r="AD29" s="59">
        <f t="shared" si="14"/>
        <v>3.9642593127728332E-3</v>
      </c>
      <c r="AE29" s="59">
        <f t="shared" si="15"/>
        <v>6.0564117795381834E-3</v>
      </c>
      <c r="AF29" s="81"/>
      <c r="AG29" s="73" t="s">
        <v>75</v>
      </c>
      <c r="AH29" s="78">
        <v>0.47595295251758041</v>
      </c>
      <c r="AI29" s="79">
        <v>1.294365581771546</v>
      </c>
      <c r="AJ29" s="76">
        <v>1.9038118100703216</v>
      </c>
      <c r="AK29" s="76">
        <v>9.9399544217531606</v>
      </c>
      <c r="AL29" s="76">
        <v>11.649290235943916</v>
      </c>
      <c r="AM29" s="76">
        <v>0.47595295251758041</v>
      </c>
      <c r="AN29" s="76">
        <v>2.4849886054382901</v>
      </c>
      <c r="AO29" s="76">
        <v>1.294365581771546</v>
      </c>
    </row>
    <row r="30" spans="1:41" x14ac:dyDescent="0.2">
      <c r="A30" s="53" t="s">
        <v>90</v>
      </c>
      <c r="B30" s="56">
        <v>11109</v>
      </c>
      <c r="C30" s="56">
        <v>10509</v>
      </c>
      <c r="D30" s="56">
        <v>9925</v>
      </c>
      <c r="E30" s="56">
        <v>9759</v>
      </c>
      <c r="F30" s="56">
        <v>12169</v>
      </c>
      <c r="G30" s="56">
        <v>12234</v>
      </c>
      <c r="H30" s="56">
        <v>12264</v>
      </c>
      <c r="I30" s="56">
        <v>12194</v>
      </c>
      <c r="J30" s="56">
        <v>12053</v>
      </c>
      <c r="K30" s="56">
        <v>12038</v>
      </c>
      <c r="M30" s="57" t="s">
        <v>90</v>
      </c>
      <c r="N30" s="58">
        <f t="shared" ref="N30:N42" si="17">(B67+B104)/B30</f>
        <v>4.1047799081825549E-2</v>
      </c>
      <c r="O30" s="58">
        <f t="shared" ref="O30:O42" si="18">(C67+C104)/C30</f>
        <v>3.1496812256161383E-2</v>
      </c>
      <c r="P30" s="58">
        <f t="shared" ref="P30:P42" si="19">(D67+D104)/D30</f>
        <v>2.760705289672544E-2</v>
      </c>
      <c r="Q30" s="58">
        <f t="shared" ref="Q30:Q42" si="20">(E67+E104)/E30</f>
        <v>4.8877958807254838E-2</v>
      </c>
      <c r="R30" s="58">
        <f t="shared" ref="R30:R42" si="21">(F67+F104)/F30</f>
        <v>5.6290574410387047E-2</v>
      </c>
      <c r="S30" s="58">
        <f t="shared" ref="S30:S42" si="22">(G67+G104)/G30</f>
        <v>6.906980546019291E-2</v>
      </c>
      <c r="T30" s="58">
        <f t="shared" ref="T30:T42" si="23">(H67+H104)/H30</f>
        <v>7.689171559034573E-2</v>
      </c>
      <c r="U30" s="58">
        <f t="shared" ref="U30:U42" si="24">(I67+I104)/I30</f>
        <v>0.10505166475315729</v>
      </c>
      <c r="V30" s="58">
        <f t="shared" ref="V30:V42" si="25">(J67+J104)/J30</f>
        <v>0.17364971376420807</v>
      </c>
      <c r="W30" s="58">
        <f t="shared" ref="W30:W42" si="26">(K67+K104)/K30</f>
        <v>0.21373982389101179</v>
      </c>
      <c r="Y30" s="57" t="s">
        <v>90</v>
      </c>
      <c r="Z30" s="59">
        <f t="shared" si="10"/>
        <v>0.14467001843081889</v>
      </c>
      <c r="AA30" s="60">
        <f t="shared" si="11"/>
        <v>1.5242775328561498E-2</v>
      </c>
      <c r="AB30" s="60">
        <f t="shared" si="12"/>
        <v>0.17269202480918625</v>
      </c>
      <c r="AC30" s="59">
        <f t="shared" si="13"/>
        <v>3.6167504607704723E-2</v>
      </c>
      <c r="AD30" s="59">
        <f t="shared" si="14"/>
        <v>3.8106938321403744E-3</v>
      </c>
      <c r="AE30" s="59">
        <f t="shared" si="15"/>
        <v>1.9188002756576249E-2</v>
      </c>
      <c r="AF30" s="81"/>
      <c r="AG30" s="73" t="s">
        <v>76</v>
      </c>
      <c r="AH30" s="78">
        <v>1.0890556301466305</v>
      </c>
      <c r="AI30" s="79">
        <v>0.98001049773928461</v>
      </c>
      <c r="AJ30" s="76">
        <v>4.3562225205865222</v>
      </c>
      <c r="AK30" s="76">
        <v>3.5609312452031694</v>
      </c>
      <c r="AL30" s="76">
        <v>8.8200944796535623</v>
      </c>
      <c r="AM30" s="76">
        <v>1.0890556301466305</v>
      </c>
      <c r="AN30" s="76">
        <v>0.89023281130079235</v>
      </c>
      <c r="AO30" s="76">
        <v>0.98001049773928461</v>
      </c>
    </row>
    <row r="31" spans="1:41" x14ac:dyDescent="0.2">
      <c r="A31" s="53" t="s">
        <v>91</v>
      </c>
      <c r="B31" s="56">
        <v>4846</v>
      </c>
      <c r="C31" s="56">
        <v>4595</v>
      </c>
      <c r="D31" s="56">
        <v>4693</v>
      </c>
      <c r="E31" s="56">
        <v>4665</v>
      </c>
      <c r="F31" s="56">
        <v>4745</v>
      </c>
      <c r="G31" s="56">
        <v>4898</v>
      </c>
      <c r="H31" s="56">
        <v>4967</v>
      </c>
      <c r="I31" s="56">
        <v>5472</v>
      </c>
      <c r="J31" s="56">
        <v>5496</v>
      </c>
      <c r="K31" s="56">
        <v>5464</v>
      </c>
      <c r="M31" s="57" t="s">
        <v>91</v>
      </c>
      <c r="N31" s="58">
        <f t="shared" si="17"/>
        <v>0.15517952950887329</v>
      </c>
      <c r="O31" s="58">
        <f t="shared" si="18"/>
        <v>7.5734494015233952E-2</v>
      </c>
      <c r="P31" s="58">
        <f t="shared" si="19"/>
        <v>0.10931174089068826</v>
      </c>
      <c r="Q31" s="58">
        <f t="shared" si="20"/>
        <v>0.13461950696677386</v>
      </c>
      <c r="R31" s="58">
        <f t="shared" si="21"/>
        <v>0.15152792413066385</v>
      </c>
      <c r="S31" s="58">
        <f t="shared" si="22"/>
        <v>0.15863617803184973</v>
      </c>
      <c r="T31" s="58">
        <f t="shared" si="23"/>
        <v>0.17092812562915241</v>
      </c>
      <c r="U31" s="58">
        <f t="shared" si="24"/>
        <v>0.1734283625730994</v>
      </c>
      <c r="V31" s="58">
        <f t="shared" si="25"/>
        <v>0.1950509461426492</v>
      </c>
      <c r="W31" s="58">
        <f t="shared" si="26"/>
        <v>0.18759150805270863</v>
      </c>
      <c r="Y31" s="57" t="s">
        <v>91</v>
      </c>
      <c r="Z31" s="59">
        <f t="shared" si="10"/>
        <v>2.8955330020858899E-2</v>
      </c>
      <c r="AA31" s="60">
        <f t="shared" si="11"/>
        <v>-3.6516053782094382E-3</v>
      </c>
      <c r="AB31" s="60">
        <f t="shared" si="12"/>
        <v>3.2411978543835346E-2</v>
      </c>
      <c r="AC31" s="59">
        <f t="shared" si="13"/>
        <v>7.2388325052147248E-3</v>
      </c>
      <c r="AD31" s="59">
        <f t="shared" si="14"/>
        <v>-9.1290134455235955E-4</v>
      </c>
      <c r="AE31" s="59">
        <f t="shared" si="15"/>
        <v>3.6013309493150383E-3</v>
      </c>
      <c r="AF31" s="81"/>
      <c r="AG31" s="73" t="s">
        <v>77</v>
      </c>
      <c r="AH31" s="78">
        <v>2.4818392619073122</v>
      </c>
      <c r="AI31" s="79">
        <v>2.0330679194366761</v>
      </c>
      <c r="AJ31" s="76">
        <v>9.9273570476292488</v>
      </c>
      <c r="AK31" s="76">
        <v>6.9157279018184248</v>
      </c>
      <c r="AL31" s="76">
        <v>18.297611274930084</v>
      </c>
      <c r="AM31" s="76">
        <v>2.4818392619073122</v>
      </c>
      <c r="AN31" s="76">
        <v>1.7289319754546062</v>
      </c>
      <c r="AO31" s="76">
        <v>2.0330679194366761</v>
      </c>
    </row>
    <row r="32" spans="1:41" x14ac:dyDescent="0.2">
      <c r="A32" s="53" t="s">
        <v>95</v>
      </c>
      <c r="B32" s="56">
        <v>7539</v>
      </c>
      <c r="C32" s="56">
        <v>8365</v>
      </c>
      <c r="D32" s="56">
        <v>7611</v>
      </c>
      <c r="E32" s="56">
        <v>7483</v>
      </c>
      <c r="F32" s="56">
        <v>8173</v>
      </c>
      <c r="G32" s="56">
        <v>8392</v>
      </c>
      <c r="H32" s="56">
        <v>8161</v>
      </c>
      <c r="I32" s="56">
        <v>8439</v>
      </c>
      <c r="J32" s="56">
        <v>7768</v>
      </c>
      <c r="K32" s="56">
        <v>7830</v>
      </c>
      <c r="M32" s="57" t="s">
        <v>95</v>
      </c>
      <c r="N32" s="58">
        <f t="shared" si="17"/>
        <v>1.631516116195782E-2</v>
      </c>
      <c r="O32" s="58">
        <f t="shared" si="18"/>
        <v>2.0322773460848775E-2</v>
      </c>
      <c r="P32" s="58">
        <f t="shared" si="19"/>
        <v>2.2336092497700698E-3</v>
      </c>
      <c r="Q32" s="58">
        <f t="shared" si="20"/>
        <v>1.1091808098356274E-2</v>
      </c>
      <c r="R32" s="58">
        <f t="shared" si="21"/>
        <v>1.7741343447938332E-2</v>
      </c>
      <c r="S32" s="58">
        <f t="shared" si="22"/>
        <v>4.8856053384175408E-3</v>
      </c>
      <c r="T32" s="58">
        <f t="shared" si="23"/>
        <v>4.4112241146918273E-3</v>
      </c>
      <c r="U32" s="58">
        <f t="shared" si="24"/>
        <v>8.887308922858158E-3</v>
      </c>
      <c r="V32" s="58">
        <f t="shared" si="25"/>
        <v>1.0556127703398558E-2</v>
      </c>
      <c r="W32" s="58">
        <f t="shared" si="26"/>
        <v>1.0600255427841635E-2</v>
      </c>
      <c r="Y32" s="57" t="s">
        <v>95</v>
      </c>
      <c r="Z32" s="59">
        <f t="shared" si="10"/>
        <v>5.7146500894240939E-3</v>
      </c>
      <c r="AA32" s="60">
        <f t="shared" si="11"/>
        <v>1.4261822859805116E-3</v>
      </c>
      <c r="AB32" s="60">
        <f t="shared" si="12"/>
        <v>-5.7149057341161855E-3</v>
      </c>
      <c r="AC32" s="59">
        <f t="shared" si="13"/>
        <v>1.4286625223560235E-3</v>
      </c>
      <c r="AD32" s="59">
        <f t="shared" si="14"/>
        <v>3.5654557149512791E-4</v>
      </c>
      <c r="AE32" s="59">
        <f t="shared" si="15"/>
        <v>-6.3498952601290953E-4</v>
      </c>
      <c r="AF32" s="81"/>
      <c r="AG32" s="73" t="s">
        <v>73</v>
      </c>
      <c r="AH32" s="78">
        <v>0.66918923239333572</v>
      </c>
      <c r="AI32" s="79">
        <v>2.7130884413710517</v>
      </c>
      <c r="AJ32" s="76">
        <v>2.6767569295733429</v>
      </c>
      <c r="AK32" s="76">
        <v>19.791620048683768</v>
      </c>
      <c r="AL32" s="76">
        <v>24.417795972339462</v>
      </c>
      <c r="AM32" s="76">
        <v>0.66918923239333572</v>
      </c>
      <c r="AN32" s="76">
        <v>4.947905012170942</v>
      </c>
      <c r="AO32" s="76">
        <v>2.7130884413710517</v>
      </c>
    </row>
    <row r="33" spans="1:41" x14ac:dyDescent="0.2">
      <c r="A33" s="53" t="s">
        <v>92</v>
      </c>
      <c r="B33" s="56">
        <v>953</v>
      </c>
      <c r="C33" s="56">
        <v>812</v>
      </c>
      <c r="D33" s="56">
        <v>834</v>
      </c>
      <c r="E33" s="56">
        <v>833</v>
      </c>
      <c r="F33" s="56">
        <v>845</v>
      </c>
      <c r="G33" s="56">
        <v>866</v>
      </c>
      <c r="H33" s="56">
        <v>886</v>
      </c>
      <c r="I33" s="56">
        <v>923</v>
      </c>
      <c r="J33" s="56">
        <v>913</v>
      </c>
      <c r="K33" s="56">
        <v>864</v>
      </c>
      <c r="M33" s="57" t="s">
        <v>92</v>
      </c>
      <c r="N33" s="58">
        <f t="shared" si="17"/>
        <v>9.3389296956977966E-2</v>
      </c>
      <c r="O33" s="58">
        <f t="shared" si="18"/>
        <v>0.109064039408867</v>
      </c>
      <c r="P33" s="58">
        <f t="shared" si="19"/>
        <v>0.15341726618705037</v>
      </c>
      <c r="Q33" s="58">
        <f t="shared" si="20"/>
        <v>0.25070828331332534</v>
      </c>
      <c r="R33" s="58">
        <f t="shared" si="21"/>
        <v>0.21983431952662721</v>
      </c>
      <c r="S33" s="58">
        <f t="shared" si="22"/>
        <v>0.16131639722863739</v>
      </c>
      <c r="T33" s="58">
        <f t="shared" si="23"/>
        <v>0.23564334085778782</v>
      </c>
      <c r="U33" s="58">
        <f t="shared" si="24"/>
        <v>0.23379198266522214</v>
      </c>
      <c r="V33" s="58">
        <f t="shared" si="25"/>
        <v>0.29671412924424978</v>
      </c>
      <c r="W33" s="58">
        <f t="shared" si="26"/>
        <v>0.31354166666666672</v>
      </c>
      <c r="Y33" s="57" t="s">
        <v>92</v>
      </c>
      <c r="Z33" s="59">
        <f t="shared" si="10"/>
        <v>0.15222526943802933</v>
      </c>
      <c r="AA33" s="60">
        <f t="shared" si="11"/>
        <v>0.12644502256964923</v>
      </c>
      <c r="AB33" s="60">
        <f t="shared" si="12"/>
        <v>0.22015236970968877</v>
      </c>
      <c r="AC33" s="59">
        <f t="shared" si="13"/>
        <v>3.8056317359507333E-2</v>
      </c>
      <c r="AD33" s="59">
        <f t="shared" si="14"/>
        <v>3.1611255642412309E-2</v>
      </c>
      <c r="AE33" s="59">
        <f t="shared" si="15"/>
        <v>2.4461374412187639E-2</v>
      </c>
      <c r="AF33" s="81"/>
      <c r="AG33" s="73" t="s">
        <v>89</v>
      </c>
      <c r="AH33" s="78">
        <v>2.1443173637166635</v>
      </c>
      <c r="AI33" s="79">
        <v>2.9413785926077636</v>
      </c>
      <c r="AJ33" s="76">
        <v>8.5772694548666539</v>
      </c>
      <c r="AK33" s="76">
        <v>14.319787175353943</v>
      </c>
      <c r="AL33" s="76">
        <v>26.472407333469871</v>
      </c>
      <c r="AM33" s="76">
        <v>2.1443173637166635</v>
      </c>
      <c r="AN33" s="76">
        <v>3.5799467938384857</v>
      </c>
      <c r="AO33" s="76">
        <v>2.9413785926077636</v>
      </c>
    </row>
    <row r="34" spans="1:41" x14ac:dyDescent="0.2">
      <c r="A34" s="53" t="s">
        <v>94</v>
      </c>
      <c r="B34" s="56">
        <v>1286</v>
      </c>
      <c r="C34" s="56">
        <v>1524</v>
      </c>
      <c r="D34" s="56">
        <v>1599</v>
      </c>
      <c r="E34" s="56">
        <v>1475</v>
      </c>
      <c r="F34" s="56">
        <v>1558</v>
      </c>
      <c r="G34" s="56">
        <v>1623</v>
      </c>
      <c r="H34" s="56">
        <v>1669</v>
      </c>
      <c r="I34" s="56">
        <v>1772</v>
      </c>
      <c r="J34" s="56">
        <v>1745</v>
      </c>
      <c r="K34" s="56">
        <v>1809</v>
      </c>
      <c r="M34" s="57" t="s">
        <v>94</v>
      </c>
      <c r="N34" s="58">
        <f t="shared" si="17"/>
        <v>2.7993779160186624E-2</v>
      </c>
      <c r="O34" s="58">
        <f t="shared" si="18"/>
        <v>4.9868766404199474E-2</v>
      </c>
      <c r="P34" s="58">
        <f t="shared" si="19"/>
        <v>5.6910569105691054E-2</v>
      </c>
      <c r="Q34" s="58">
        <f t="shared" si="20"/>
        <v>5.9661016949152545E-2</v>
      </c>
      <c r="R34" s="58">
        <f t="shared" si="21"/>
        <v>1.9255455712451863E-2</v>
      </c>
      <c r="S34" s="58">
        <f t="shared" si="22"/>
        <v>3.8200862600123231E-2</v>
      </c>
      <c r="T34" s="58">
        <f t="shared" si="23"/>
        <v>6.2312762133013781E-2</v>
      </c>
      <c r="U34" s="58">
        <f t="shared" si="24"/>
        <v>6.9413092550790062E-2</v>
      </c>
      <c r="V34" s="58">
        <f t="shared" si="25"/>
        <v>7.7936962750716335E-2</v>
      </c>
      <c r="W34" s="58">
        <f t="shared" si="26"/>
        <v>8.6235489220563843E-2</v>
      </c>
      <c r="Y34" s="57" t="s">
        <v>94</v>
      </c>
      <c r="Z34" s="59">
        <f t="shared" si="10"/>
        <v>4.8034626620440612E-2</v>
      </c>
      <c r="AA34" s="60">
        <f t="shared" si="11"/>
        <v>-8.7383234477347617E-3</v>
      </c>
      <c r="AB34" s="60">
        <f t="shared" si="12"/>
        <v>5.8241710060377219E-2</v>
      </c>
      <c r="AC34" s="59">
        <f t="shared" si="13"/>
        <v>1.2008656655110153E-2</v>
      </c>
      <c r="AD34" s="59">
        <f t="shared" si="14"/>
        <v>-2.1845808619336904E-3</v>
      </c>
      <c r="AE34" s="59">
        <f t="shared" si="15"/>
        <v>6.4713011178196911E-3</v>
      </c>
      <c r="AF34" s="81"/>
      <c r="AG34" s="73" t="s">
        <v>87</v>
      </c>
      <c r="AH34" s="78">
        <v>0.44031111925559446</v>
      </c>
      <c r="AI34" s="79">
        <v>-0.24295483147900679</v>
      </c>
      <c r="AJ34" s="76">
        <v>1.7612444770223779</v>
      </c>
      <c r="AK34" s="76">
        <v>-4.9924014433514463</v>
      </c>
      <c r="AL34" s="76">
        <v>-2.1865934833110612</v>
      </c>
      <c r="AM34" s="76">
        <v>0.44031111925559446</v>
      </c>
      <c r="AN34" s="76">
        <v>-1.2481003608378616</v>
      </c>
      <c r="AO34" s="76">
        <v>-0.24295483147900679</v>
      </c>
    </row>
    <row r="35" spans="1:41" x14ac:dyDescent="0.2">
      <c r="A35" s="53" t="s">
        <v>88</v>
      </c>
      <c r="B35" s="56">
        <v>2412</v>
      </c>
      <c r="C35" s="56">
        <v>2384</v>
      </c>
      <c r="D35" s="56">
        <v>2428</v>
      </c>
      <c r="E35" s="56">
        <v>2453</v>
      </c>
      <c r="F35" s="56">
        <v>2506</v>
      </c>
      <c r="G35" s="56">
        <v>2600</v>
      </c>
      <c r="H35" s="56">
        <v>2675</v>
      </c>
      <c r="I35" s="56">
        <v>2768</v>
      </c>
      <c r="J35" s="56">
        <v>2562</v>
      </c>
      <c r="K35" s="56">
        <v>2519</v>
      </c>
      <c r="M35" s="57" t="s">
        <v>88</v>
      </c>
      <c r="N35" s="58">
        <f t="shared" si="17"/>
        <v>0.33623548922056384</v>
      </c>
      <c r="O35" s="58">
        <f t="shared" si="18"/>
        <v>0.33640939597315433</v>
      </c>
      <c r="P35" s="58">
        <f t="shared" si="19"/>
        <v>0.33607907742998355</v>
      </c>
      <c r="Q35" s="58">
        <f t="shared" si="20"/>
        <v>0.33632286995515698</v>
      </c>
      <c r="R35" s="58">
        <f t="shared" si="21"/>
        <v>0.33599361532322425</v>
      </c>
      <c r="S35" s="58">
        <f t="shared" si="22"/>
        <v>0.33615384615384614</v>
      </c>
      <c r="T35" s="58">
        <f t="shared" si="23"/>
        <v>0.35626168224299065</v>
      </c>
      <c r="U35" s="58">
        <f t="shared" si="24"/>
        <v>0.34284682080924855</v>
      </c>
      <c r="V35" s="58">
        <f t="shared" si="25"/>
        <v>0.3590944574551132</v>
      </c>
      <c r="W35" s="58">
        <f t="shared" si="26"/>
        <v>0.32830488289003573</v>
      </c>
      <c r="Y35" s="57" t="s">
        <v>88</v>
      </c>
      <c r="Z35" s="59">
        <f t="shared" si="10"/>
        <v>-7.8489632638104045E-3</v>
      </c>
      <c r="AA35" s="60">
        <f t="shared" si="11"/>
        <v>-2.4187389733959508E-4</v>
      </c>
      <c r="AB35" s="60">
        <f t="shared" si="12"/>
        <v>-7.9306063305281116E-3</v>
      </c>
      <c r="AC35" s="59">
        <f t="shared" si="13"/>
        <v>-1.9622408159526011E-3</v>
      </c>
      <c r="AD35" s="59">
        <f t="shared" si="14"/>
        <v>-6.046847433489877E-5</v>
      </c>
      <c r="AE35" s="59">
        <f t="shared" si="15"/>
        <v>-8.8117848116979014E-4</v>
      </c>
      <c r="AF35" s="81"/>
      <c r="AG35" s="73" t="s">
        <v>71</v>
      </c>
      <c r="AH35" s="78">
        <v>0.11887783402943775</v>
      </c>
      <c r="AI35" s="79">
        <v>0.64726207884295894</v>
      </c>
      <c r="AJ35" s="76">
        <v>0.47551133611775098</v>
      </c>
      <c r="AK35" s="76">
        <v>4.5215767466406822</v>
      </c>
      <c r="AL35" s="76">
        <v>5.8253587095866308</v>
      </c>
      <c r="AM35" s="76">
        <v>0.11887783402943775</v>
      </c>
      <c r="AN35" s="76">
        <v>1.1303941866601706</v>
      </c>
      <c r="AO35" s="76">
        <v>0.64726207884295894</v>
      </c>
    </row>
    <row r="36" spans="1:41" x14ac:dyDescent="0.2">
      <c r="A36" s="53" t="s">
        <v>86</v>
      </c>
      <c r="B36" s="56">
        <v>3929</v>
      </c>
      <c r="C36" s="56">
        <v>4172</v>
      </c>
      <c r="D36" s="56">
        <v>4211</v>
      </c>
      <c r="E36" s="56">
        <v>4169</v>
      </c>
      <c r="F36" s="56">
        <v>4347</v>
      </c>
      <c r="G36" s="56">
        <v>4500</v>
      </c>
      <c r="H36" s="56">
        <v>4717</v>
      </c>
      <c r="I36" s="56">
        <v>4732</v>
      </c>
      <c r="J36" s="56">
        <v>4486</v>
      </c>
      <c r="K36" s="56">
        <v>4364</v>
      </c>
      <c r="M36" s="57" t="s">
        <v>86</v>
      </c>
      <c r="N36" s="58">
        <f t="shared" si="17"/>
        <v>0.3868668872486638</v>
      </c>
      <c r="O36" s="58">
        <f t="shared" si="18"/>
        <v>0.3952540747842761</v>
      </c>
      <c r="P36" s="58">
        <f t="shared" si="19"/>
        <v>0.41082878176205179</v>
      </c>
      <c r="Q36" s="58">
        <f t="shared" si="20"/>
        <v>0.45334612616934516</v>
      </c>
      <c r="R36" s="58">
        <f t="shared" si="21"/>
        <v>0.47273982056590752</v>
      </c>
      <c r="S36" s="58">
        <f t="shared" si="22"/>
        <v>0.49222222222222223</v>
      </c>
      <c r="T36" s="58">
        <f t="shared" si="23"/>
        <v>0.48738605045579819</v>
      </c>
      <c r="U36" s="58">
        <f t="shared" si="24"/>
        <v>0.47654268808114963</v>
      </c>
      <c r="V36" s="58">
        <f t="shared" si="25"/>
        <v>0.4915292019616585</v>
      </c>
      <c r="W36" s="58">
        <f t="shared" si="26"/>
        <v>0.49197983501374887</v>
      </c>
      <c r="Y36" s="57" t="s">
        <v>86</v>
      </c>
      <c r="Z36" s="59">
        <f t="shared" si="10"/>
        <v>-2.4238720847336026E-4</v>
      </c>
      <c r="AA36" s="60">
        <f t="shared" si="11"/>
        <v>8.5872933317243716E-2</v>
      </c>
      <c r="AB36" s="60">
        <f t="shared" si="12"/>
        <v>0.10511294776508506</v>
      </c>
      <c r="AC36" s="59">
        <f t="shared" si="13"/>
        <v>-6.0596802118340065E-5</v>
      </c>
      <c r="AD36" s="59">
        <f t="shared" si="14"/>
        <v>2.1468233329310929E-2</v>
      </c>
      <c r="AE36" s="59">
        <f t="shared" si="15"/>
        <v>1.1679216418342785E-2</v>
      </c>
      <c r="AF36" s="81"/>
      <c r="AG36" s="73" t="s">
        <v>81</v>
      </c>
      <c r="AH36" s="78">
        <v>0.70529653933731473</v>
      </c>
      <c r="AI36" s="79">
        <v>1.0302728341327179</v>
      </c>
      <c r="AJ36" s="76">
        <v>2.8211861573492589</v>
      </c>
      <c r="AK36" s="76">
        <v>5.9708491676475521</v>
      </c>
      <c r="AL36" s="76">
        <v>9.2724555071944597</v>
      </c>
      <c r="AM36" s="76">
        <v>0.70529653933731473</v>
      </c>
      <c r="AN36" s="76">
        <v>1.492712291911888</v>
      </c>
      <c r="AO36" s="76">
        <v>1.0302728341327179</v>
      </c>
    </row>
    <row r="37" spans="1:41" x14ac:dyDescent="0.2">
      <c r="A37" s="53" t="s">
        <v>89</v>
      </c>
      <c r="B37" s="56">
        <v>34945</v>
      </c>
      <c r="C37" s="56">
        <v>35532</v>
      </c>
      <c r="D37" s="56">
        <v>35242</v>
      </c>
      <c r="E37" s="56">
        <v>36122</v>
      </c>
      <c r="F37" s="56">
        <v>35121</v>
      </c>
      <c r="G37" s="56">
        <v>35479</v>
      </c>
      <c r="H37" s="56">
        <v>34780</v>
      </c>
      <c r="I37" s="56">
        <v>33424</v>
      </c>
      <c r="J37" s="56">
        <v>32507</v>
      </c>
      <c r="K37" s="56">
        <v>32450</v>
      </c>
      <c r="M37" s="57" t="s">
        <v>89</v>
      </c>
      <c r="N37" s="58">
        <f t="shared" si="17"/>
        <v>0.12356560309057089</v>
      </c>
      <c r="O37" s="58">
        <f t="shared" si="18"/>
        <v>0.14510863447033659</v>
      </c>
      <c r="P37" s="58">
        <f t="shared" si="19"/>
        <v>0.18117586970092503</v>
      </c>
      <c r="Q37" s="58">
        <f t="shared" si="20"/>
        <v>0.22579037705553404</v>
      </c>
      <c r="R37" s="58">
        <f t="shared" si="21"/>
        <v>0.26676347484411034</v>
      </c>
      <c r="S37" s="58">
        <f t="shared" si="22"/>
        <v>0.30251698187660309</v>
      </c>
      <c r="T37" s="58">
        <f t="shared" si="23"/>
        <v>0.33628522139160438</v>
      </c>
      <c r="U37" s="58">
        <f t="shared" si="24"/>
        <v>0.36431905217807564</v>
      </c>
      <c r="V37" s="58">
        <f t="shared" si="25"/>
        <v>0.38317900759836343</v>
      </c>
      <c r="W37" s="58">
        <f t="shared" si="26"/>
        <v>0.38828967642526963</v>
      </c>
      <c r="Y37" s="57" t="s">
        <v>89</v>
      </c>
      <c r="Z37" s="59">
        <f t="shared" si="10"/>
        <v>8.5772694548666539E-2</v>
      </c>
      <c r="AA37" s="60">
        <f t="shared" si="11"/>
        <v>0.14319787175353943</v>
      </c>
      <c r="AB37" s="60">
        <f t="shared" si="12"/>
        <v>0.26472407333469872</v>
      </c>
      <c r="AC37" s="59">
        <f t="shared" si="13"/>
        <v>2.1443173637166635E-2</v>
      </c>
      <c r="AD37" s="59">
        <f t="shared" si="14"/>
        <v>3.5799467938384857E-2</v>
      </c>
      <c r="AE37" s="59">
        <f t="shared" si="15"/>
        <v>2.9413785926077636E-2</v>
      </c>
      <c r="AF37" s="81"/>
      <c r="AG37" s="73" t="s">
        <v>86</v>
      </c>
      <c r="AH37" s="78">
        <v>-6.0596802118340065E-3</v>
      </c>
      <c r="AI37" s="79">
        <v>1.1679216418342786</v>
      </c>
      <c r="AJ37" s="76">
        <v>-2.4238720847336026E-2</v>
      </c>
      <c r="AK37" s="76">
        <v>8.5872933317243714</v>
      </c>
      <c r="AL37" s="76">
        <v>10.511294776508507</v>
      </c>
      <c r="AM37" s="76">
        <v>-6.0596802118340065E-3</v>
      </c>
      <c r="AN37" s="76">
        <v>2.1468233329310928</v>
      </c>
      <c r="AO37" s="76">
        <v>1.1679216418342786</v>
      </c>
    </row>
    <row r="38" spans="1:41" x14ac:dyDescent="0.2">
      <c r="A38" s="53" t="s">
        <v>93</v>
      </c>
      <c r="B38" s="61">
        <v>133</v>
      </c>
      <c r="C38" s="61">
        <v>137</v>
      </c>
      <c r="D38" s="61">
        <v>140</v>
      </c>
      <c r="E38" s="61">
        <v>147</v>
      </c>
      <c r="F38" s="61">
        <v>158</v>
      </c>
      <c r="G38" s="61">
        <v>170</v>
      </c>
      <c r="H38" s="61">
        <v>177</v>
      </c>
      <c r="I38" s="61">
        <v>158</v>
      </c>
      <c r="J38" s="56"/>
      <c r="K38" s="62">
        <v>158</v>
      </c>
      <c r="M38" s="57" t="s">
        <v>93</v>
      </c>
      <c r="N38" s="58">
        <f t="shared" si="17"/>
        <v>0.17293233082706766</v>
      </c>
      <c r="O38" s="58">
        <f t="shared" si="18"/>
        <v>0.21897810218978103</v>
      </c>
      <c r="P38" s="58">
        <f t="shared" si="19"/>
        <v>0.22857142857142856</v>
      </c>
      <c r="Q38" s="58">
        <f t="shared" si="20"/>
        <v>0.21088435374149661</v>
      </c>
      <c r="R38" s="58">
        <f t="shared" si="21"/>
        <v>0.24050632911392406</v>
      </c>
      <c r="S38" s="58">
        <f t="shared" si="22"/>
        <v>0.25882352941176473</v>
      </c>
      <c r="T38" s="58">
        <f t="shared" si="23"/>
        <v>0.23163841807909605</v>
      </c>
      <c r="U38" s="58">
        <f t="shared" si="24"/>
        <v>0.23417721518987342</v>
      </c>
      <c r="V38" s="58" t="e">
        <f t="shared" si="25"/>
        <v>#DIV/0!</v>
      </c>
      <c r="W38" s="58">
        <f t="shared" si="26"/>
        <v>0.23417721518987342</v>
      </c>
      <c r="Y38" s="57" t="s">
        <v>93</v>
      </c>
      <c r="Z38" s="59">
        <f t="shared" si="10"/>
        <v>-2.4646314221891313E-2</v>
      </c>
      <c r="AA38" s="60">
        <f t="shared" si="11"/>
        <v>6.7573998286856396E-2</v>
      </c>
      <c r="AB38" s="60">
        <f t="shared" si="12"/>
        <v>6.1244884362805757E-2</v>
      </c>
      <c r="AC38" s="59">
        <f t="shared" si="13"/>
        <v>-6.1615785554728283E-3</v>
      </c>
      <c r="AD38" s="59">
        <f t="shared" si="14"/>
        <v>1.6893499571714099E-2</v>
      </c>
      <c r="AE38" s="59">
        <f t="shared" si="15"/>
        <v>6.8049871514228623E-3</v>
      </c>
      <c r="AF38" s="81"/>
      <c r="AG38" s="73" t="s">
        <v>83</v>
      </c>
      <c r="AH38" s="78">
        <v>0.11143992873243469</v>
      </c>
      <c r="AI38" s="79">
        <v>0.43341527195779883</v>
      </c>
      <c r="AJ38" s="76">
        <v>0.44575971492973876</v>
      </c>
      <c r="AK38" s="76">
        <v>3.9684565516891643</v>
      </c>
      <c r="AL38" s="76">
        <v>3.9007374476201893</v>
      </c>
      <c r="AM38" s="76">
        <v>0.11143992873243469</v>
      </c>
      <c r="AN38" s="76">
        <v>0.99211413792229108</v>
      </c>
      <c r="AO38" s="76">
        <v>0.43341527195779883</v>
      </c>
    </row>
    <row r="39" spans="1:41" x14ac:dyDescent="0.2">
      <c r="A39" s="53" t="s">
        <v>87</v>
      </c>
      <c r="B39" s="56">
        <v>1629</v>
      </c>
      <c r="C39" s="56">
        <v>1780</v>
      </c>
      <c r="D39" s="56">
        <v>1836</v>
      </c>
      <c r="E39" s="56">
        <v>1903</v>
      </c>
      <c r="F39" s="56">
        <v>1968</v>
      </c>
      <c r="G39" s="56">
        <v>2140</v>
      </c>
      <c r="H39" s="56">
        <v>2312</v>
      </c>
      <c r="I39" s="56">
        <v>2324</v>
      </c>
      <c r="J39" s="56">
        <v>2269</v>
      </c>
      <c r="K39" s="56">
        <v>2295</v>
      </c>
      <c r="M39" s="57" t="s">
        <v>87</v>
      </c>
      <c r="N39" s="58">
        <f t="shared" si="17"/>
        <v>0.44321669736034375</v>
      </c>
      <c r="O39" s="58">
        <f t="shared" si="18"/>
        <v>0.45393258426966293</v>
      </c>
      <c r="P39" s="58">
        <f t="shared" si="19"/>
        <v>0.45751633986928103</v>
      </c>
      <c r="Q39" s="58">
        <f t="shared" si="20"/>
        <v>0.36521282186022069</v>
      </c>
      <c r="R39" s="58">
        <f t="shared" si="21"/>
        <v>0.39329268292682928</v>
      </c>
      <c r="S39" s="58">
        <f t="shared" si="22"/>
        <v>0.40373831775700936</v>
      </c>
      <c r="T39" s="58">
        <f t="shared" si="23"/>
        <v>0.4264705882352941</v>
      </c>
      <c r="U39" s="58">
        <f t="shared" si="24"/>
        <v>0.43588640275387264</v>
      </c>
      <c r="V39" s="58">
        <f t="shared" si="25"/>
        <v>0.43014543851917142</v>
      </c>
      <c r="W39" s="58">
        <f t="shared" si="26"/>
        <v>0.42135076252723314</v>
      </c>
      <c r="Y39" s="57" t="s">
        <v>87</v>
      </c>
      <c r="Z39" s="59">
        <f t="shared" si="10"/>
        <v>1.7612444770223779E-2</v>
      </c>
      <c r="AA39" s="60">
        <f t="shared" si="11"/>
        <v>-4.9924014433514463E-2</v>
      </c>
      <c r="AB39" s="60">
        <f t="shared" si="12"/>
        <v>-2.1865934833110612E-2</v>
      </c>
      <c r="AC39" s="59">
        <f t="shared" si="13"/>
        <v>4.4031111925559446E-3</v>
      </c>
      <c r="AD39" s="59">
        <f t="shared" si="14"/>
        <v>-1.2481003608378616E-2</v>
      </c>
      <c r="AE39" s="59">
        <f t="shared" si="15"/>
        <v>-2.4295483147900678E-3</v>
      </c>
      <c r="AF39" s="81"/>
      <c r="AG39" s="73" t="s">
        <v>84</v>
      </c>
      <c r="AH39" s="78">
        <v>0.53102965915474565</v>
      </c>
      <c r="AI39" s="79">
        <v>0.62620897479828863</v>
      </c>
      <c r="AJ39" s="76">
        <v>2.1241186366189826</v>
      </c>
      <c r="AK39" s="76">
        <v>3.572445065824259</v>
      </c>
      <c r="AL39" s="76">
        <v>5.6358807731845983</v>
      </c>
      <c r="AM39" s="76">
        <v>0.53102965915474565</v>
      </c>
      <c r="AN39" s="76">
        <v>0.89311126645606476</v>
      </c>
      <c r="AO39" s="76">
        <v>0.62620897479828863</v>
      </c>
    </row>
    <row r="40" spans="1:41" x14ac:dyDescent="0.2">
      <c r="A40" s="53" t="s">
        <v>83</v>
      </c>
      <c r="B40" s="56">
        <v>4790</v>
      </c>
      <c r="C40" s="56">
        <v>4940</v>
      </c>
      <c r="D40" s="56">
        <v>4920</v>
      </c>
      <c r="E40" s="56">
        <v>4900</v>
      </c>
      <c r="F40" s="56">
        <v>4940</v>
      </c>
      <c r="G40" s="56">
        <v>5330</v>
      </c>
      <c r="H40" s="56">
        <v>5460</v>
      </c>
      <c r="I40" s="56">
        <v>5650</v>
      </c>
      <c r="J40" s="56">
        <v>5460</v>
      </c>
      <c r="K40" s="56">
        <v>5560</v>
      </c>
      <c r="M40" s="57" t="s">
        <v>83</v>
      </c>
      <c r="N40" s="58">
        <f t="shared" si="17"/>
        <v>0.46638830897703548</v>
      </c>
      <c r="O40" s="58">
        <f t="shared" si="18"/>
        <v>0.46680161943319837</v>
      </c>
      <c r="P40" s="58">
        <f t="shared" si="19"/>
        <v>0.47479674796747967</v>
      </c>
      <c r="Q40" s="58">
        <f t="shared" si="20"/>
        <v>0.48693877551020409</v>
      </c>
      <c r="R40" s="58">
        <f t="shared" si="21"/>
        <v>0.50607287449392713</v>
      </c>
      <c r="S40" s="58">
        <f t="shared" si="22"/>
        <v>0.50093808630393999</v>
      </c>
      <c r="T40" s="58">
        <f t="shared" si="23"/>
        <v>0.50915750915750912</v>
      </c>
      <c r="U40" s="58">
        <f t="shared" si="24"/>
        <v>0.49911504424778763</v>
      </c>
      <c r="V40" s="58">
        <f t="shared" si="25"/>
        <v>0.51282051282051277</v>
      </c>
      <c r="W40" s="58">
        <f t="shared" si="26"/>
        <v>0.50539568345323738</v>
      </c>
      <c r="Y40" s="57" t="s">
        <v>83</v>
      </c>
      <c r="Z40" s="59">
        <f t="shared" si="10"/>
        <v>4.4575971492973876E-3</v>
      </c>
      <c r="AA40" s="60">
        <f t="shared" si="11"/>
        <v>3.9684565516891646E-2</v>
      </c>
      <c r="AB40" s="60">
        <f t="shared" si="12"/>
        <v>3.9007374476201895E-2</v>
      </c>
      <c r="AC40" s="59">
        <f t="shared" si="13"/>
        <v>1.1143992873243469E-3</v>
      </c>
      <c r="AD40" s="59">
        <f t="shared" si="14"/>
        <v>9.9211413792229114E-3</v>
      </c>
      <c r="AE40" s="59">
        <f t="shared" si="15"/>
        <v>4.3341527195779883E-3</v>
      </c>
      <c r="AF40" s="81"/>
      <c r="AG40" s="73" t="s">
        <v>68</v>
      </c>
      <c r="AH40" s="78">
        <v>0.78023342107978177</v>
      </c>
      <c r="AI40" s="79">
        <v>0.77396536677231242</v>
      </c>
      <c r="AJ40" s="76">
        <v>3.1209336843191271</v>
      </c>
      <c r="AK40" s="76">
        <v>3.1204167906409785</v>
      </c>
      <c r="AL40" s="76">
        <v>6.9656883009508119</v>
      </c>
      <c r="AM40" s="76">
        <v>0.78023342107978177</v>
      </c>
      <c r="AN40" s="76">
        <v>0.78010419766024464</v>
      </c>
      <c r="AO40" s="76">
        <v>0.77396536677231242</v>
      </c>
    </row>
    <row r="41" spans="1:41" x14ac:dyDescent="0.2">
      <c r="A41" s="53" t="s">
        <v>98</v>
      </c>
      <c r="B41" s="63" t="s">
        <v>138</v>
      </c>
      <c r="C41" s="63" t="s">
        <v>138</v>
      </c>
      <c r="D41" s="63" t="s">
        <v>138</v>
      </c>
      <c r="E41" s="56">
        <v>1311</v>
      </c>
      <c r="F41" s="56">
        <v>1449</v>
      </c>
      <c r="G41" s="56">
        <v>1654</v>
      </c>
      <c r="H41" s="56">
        <v>1719</v>
      </c>
      <c r="I41" s="56">
        <v>1788</v>
      </c>
      <c r="J41" s="56">
        <v>1743</v>
      </c>
      <c r="K41" s="56">
        <v>1630</v>
      </c>
      <c r="M41" s="57" t="s">
        <v>98</v>
      </c>
      <c r="N41" s="58" t="e">
        <f t="shared" si="17"/>
        <v>#VALUE!</v>
      </c>
      <c r="O41" s="58" t="e">
        <f t="shared" si="18"/>
        <v>#VALUE!</v>
      </c>
      <c r="P41" s="58" t="e">
        <f t="shared" si="19"/>
        <v>#VALUE!</v>
      </c>
      <c r="Q41" s="58" t="e">
        <f t="shared" si="20"/>
        <v>#VALUE!</v>
      </c>
      <c r="R41" s="58" t="e">
        <f t="shared" si="21"/>
        <v>#VALUE!</v>
      </c>
      <c r="S41" s="58" t="e">
        <f t="shared" si="22"/>
        <v>#VALUE!</v>
      </c>
      <c r="T41" s="58">
        <f t="shared" si="23"/>
        <v>3.1413612565445025E-2</v>
      </c>
      <c r="U41" s="58">
        <f t="shared" si="24"/>
        <v>2.7964205816554809E-2</v>
      </c>
      <c r="V41" s="58">
        <f t="shared" si="25"/>
        <v>2.2948938611589215E-2</v>
      </c>
      <c r="W41" s="58">
        <f t="shared" si="26"/>
        <v>4.0490797546012272E-2</v>
      </c>
      <c r="Y41" s="57" t="s">
        <v>98</v>
      </c>
      <c r="Z41" s="59">
        <f>W41-T41</f>
        <v>9.0771849805672475E-3</v>
      </c>
      <c r="AA41" s="60" t="e">
        <f t="shared" si="11"/>
        <v>#VALUE!</v>
      </c>
      <c r="AB41" s="60" t="e">
        <f t="shared" si="12"/>
        <v>#VALUE!</v>
      </c>
      <c r="AC41" s="59">
        <f>Z41/3</f>
        <v>3.0257283268557492E-3</v>
      </c>
      <c r="AD41" s="59" t="e">
        <f>AA41/4</f>
        <v>#VALUE!</v>
      </c>
      <c r="AE41" s="59" t="e">
        <f t="shared" si="15"/>
        <v>#VALUE!</v>
      </c>
      <c r="AF41" s="81"/>
      <c r="AG41" s="73" t="s">
        <v>105</v>
      </c>
      <c r="AH41" s="78">
        <v>-6.6281443104693194E-2</v>
      </c>
      <c r="AI41" s="79">
        <v>1.5207577976338018</v>
      </c>
      <c r="AJ41" s="76">
        <v>-0.26512577241877278</v>
      </c>
      <c r="AK41" s="76">
        <v>12.793968572937519</v>
      </c>
      <c r="AL41" s="76">
        <v>13.686820178704217</v>
      </c>
      <c r="AM41" s="76">
        <v>-6.6281443104693194E-2</v>
      </c>
      <c r="AN41" s="76">
        <v>3.1984921432343798</v>
      </c>
      <c r="AO41" s="76">
        <v>1.5207577976338018</v>
      </c>
    </row>
    <row r="42" spans="1:41" x14ac:dyDescent="0.2">
      <c r="A42" s="53" t="s">
        <v>97</v>
      </c>
      <c r="B42" s="56">
        <v>31031</v>
      </c>
      <c r="C42" s="56">
        <v>30999</v>
      </c>
      <c r="D42" s="56">
        <v>31081</v>
      </c>
      <c r="E42" s="56">
        <v>29736</v>
      </c>
      <c r="F42" s="56">
        <v>31352</v>
      </c>
      <c r="G42" s="56">
        <v>30082</v>
      </c>
      <c r="H42" s="56">
        <v>30366</v>
      </c>
      <c r="I42" s="56">
        <v>28454</v>
      </c>
      <c r="J42" s="56">
        <v>30196</v>
      </c>
      <c r="K42" s="56">
        <v>29733</v>
      </c>
      <c r="M42" s="57" t="s">
        <v>97</v>
      </c>
      <c r="N42" s="58">
        <f t="shared" si="17"/>
        <v>7.0252328316844446E-3</v>
      </c>
      <c r="O42" s="58">
        <f t="shared" si="18"/>
        <v>1.2355237265718249E-2</v>
      </c>
      <c r="P42" s="58">
        <f t="shared" si="19"/>
        <v>1.0488723014060036E-2</v>
      </c>
      <c r="Q42" s="58">
        <f t="shared" si="20"/>
        <v>1.1803874092009685E-2</v>
      </c>
      <c r="R42" s="58">
        <f t="shared" si="21"/>
        <v>1.0812707323296759E-2</v>
      </c>
      <c r="S42" s="58">
        <f t="shared" si="22"/>
        <v>8.4768299980054525E-3</v>
      </c>
      <c r="T42" s="58">
        <f t="shared" si="23"/>
        <v>1.0999143779226768E-2</v>
      </c>
      <c r="U42" s="58">
        <f t="shared" si="24"/>
        <v>9.6998664511140781E-3</v>
      </c>
      <c r="V42" s="58">
        <f t="shared" si="25"/>
        <v>1.0431845277520202E-2</v>
      </c>
      <c r="W42" s="58">
        <f t="shared" si="26"/>
        <v>6.5247368244038609E-3</v>
      </c>
      <c r="Y42" s="57" t="s">
        <v>97</v>
      </c>
      <c r="Z42" s="59">
        <f>W42-S42</f>
        <v>-1.9520931736015917E-3</v>
      </c>
      <c r="AA42" s="60">
        <f t="shared" si="11"/>
        <v>3.7874744916123141E-3</v>
      </c>
      <c r="AB42" s="60">
        <f t="shared" si="12"/>
        <v>-5.004960072805837E-4</v>
      </c>
      <c r="AC42" s="59">
        <f>Z42/4</f>
        <v>-4.8802329340039792E-4</v>
      </c>
      <c r="AD42" s="59">
        <f>AA42/4</f>
        <v>9.4686862290307853E-4</v>
      </c>
      <c r="AE42" s="59">
        <f t="shared" si="15"/>
        <v>-5.5610667475620414E-5</v>
      </c>
      <c r="AF42" s="81"/>
      <c r="AG42" s="73" t="s">
        <v>85</v>
      </c>
      <c r="AH42" s="78">
        <v>1.9204787297644188E-2</v>
      </c>
      <c r="AI42" s="79">
        <v>0.60564117795381833</v>
      </c>
      <c r="AJ42" s="76">
        <v>7.6819149190576752E-2</v>
      </c>
      <c r="AK42" s="76">
        <v>1.5857037251091333</v>
      </c>
      <c r="AL42" s="76">
        <v>5.4507706015843649</v>
      </c>
      <c r="AM42" s="76">
        <v>1.9204787297644188E-2</v>
      </c>
      <c r="AN42" s="76">
        <v>0.39642593127728332</v>
      </c>
      <c r="AO42" s="76">
        <v>0.60564117795381833</v>
      </c>
    </row>
    <row r="44" spans="1:41" ht="15" x14ac:dyDescent="0.25">
      <c r="A44" s="49" t="s">
        <v>120</v>
      </c>
      <c r="B44" s="52" t="s">
        <v>139</v>
      </c>
    </row>
    <row r="45" spans="1:41" x14ac:dyDescent="0.2">
      <c r="A45" s="49" t="s">
        <v>122</v>
      </c>
      <c r="B45" s="49" t="s">
        <v>123</v>
      </c>
    </row>
    <row r="47" spans="1:41" x14ac:dyDescent="0.2">
      <c r="A47" s="53" t="s">
        <v>125</v>
      </c>
      <c r="B47" s="53" t="s">
        <v>126</v>
      </c>
      <c r="C47" s="53" t="s">
        <v>127</v>
      </c>
      <c r="D47" s="53" t="s">
        <v>128</v>
      </c>
      <c r="E47" s="53" t="s">
        <v>129</v>
      </c>
      <c r="F47" s="53" t="s">
        <v>130</v>
      </c>
      <c r="G47" s="53" t="s">
        <v>131</v>
      </c>
      <c r="H47" s="53" t="s">
        <v>132</v>
      </c>
      <c r="I47" s="53" t="s">
        <v>133</v>
      </c>
      <c r="J47" s="53" t="s">
        <v>134</v>
      </c>
      <c r="K47" s="53" t="s">
        <v>135</v>
      </c>
    </row>
    <row r="48" spans="1:41" x14ac:dyDescent="0.2">
      <c r="A48" s="53" t="s">
        <v>68</v>
      </c>
      <c r="B48" s="56">
        <v>1421</v>
      </c>
      <c r="C48" s="56">
        <v>1428</v>
      </c>
      <c r="D48" s="56">
        <v>1424</v>
      </c>
      <c r="E48" s="56">
        <v>1538</v>
      </c>
      <c r="F48" s="56">
        <v>1537</v>
      </c>
      <c r="G48" s="56">
        <v>1593</v>
      </c>
      <c r="H48" s="56">
        <v>1697</v>
      </c>
      <c r="I48" s="56">
        <v>1760</v>
      </c>
      <c r="J48" s="56">
        <v>1844</v>
      </c>
      <c r="K48" s="56">
        <v>1883</v>
      </c>
    </row>
    <row r="49" spans="1:11" x14ac:dyDescent="0.2">
      <c r="A49" s="53" t="s">
        <v>69</v>
      </c>
      <c r="B49" s="56">
        <v>0</v>
      </c>
      <c r="C49" s="56">
        <v>0</v>
      </c>
      <c r="D49" s="56">
        <v>0</v>
      </c>
      <c r="E49" s="56">
        <v>0</v>
      </c>
      <c r="F49" s="56">
        <v>0</v>
      </c>
      <c r="G49" s="56">
        <v>0</v>
      </c>
      <c r="H49" s="56">
        <v>0</v>
      </c>
      <c r="I49" s="56">
        <v>0</v>
      </c>
      <c r="J49" s="56">
        <v>0</v>
      </c>
      <c r="K49" s="56">
        <v>0</v>
      </c>
    </row>
    <row r="50" spans="1:11" x14ac:dyDescent="0.2">
      <c r="A50" s="53" t="s">
        <v>70</v>
      </c>
      <c r="B50" s="56">
        <v>15</v>
      </c>
      <c r="C50" s="56">
        <v>16</v>
      </c>
      <c r="D50" s="56">
        <v>16</v>
      </c>
      <c r="E50" s="56">
        <v>138</v>
      </c>
      <c r="F50" s="56">
        <v>166</v>
      </c>
      <c r="G50" s="56">
        <v>201</v>
      </c>
      <c r="H50" s="56">
        <v>276</v>
      </c>
      <c r="I50" s="56">
        <v>280</v>
      </c>
      <c r="J50" s="56">
        <v>353</v>
      </c>
      <c r="K50" s="56">
        <v>452</v>
      </c>
    </row>
    <row r="51" spans="1:11" x14ac:dyDescent="0.2">
      <c r="A51" s="53" t="s">
        <v>71</v>
      </c>
      <c r="B51" s="56">
        <v>799</v>
      </c>
      <c r="C51" s="56">
        <v>796</v>
      </c>
      <c r="D51" s="56">
        <v>928</v>
      </c>
      <c r="E51" s="56">
        <v>930</v>
      </c>
      <c r="F51" s="56">
        <v>974</v>
      </c>
      <c r="G51" s="56">
        <v>977</v>
      </c>
      <c r="H51" s="56">
        <v>1137</v>
      </c>
      <c r="I51" s="56">
        <v>1559</v>
      </c>
      <c r="J51" s="56">
        <v>1310</v>
      </c>
      <c r="K51" s="56">
        <v>857</v>
      </c>
    </row>
    <row r="52" spans="1:11" x14ac:dyDescent="0.2">
      <c r="A52" s="53" t="s">
        <v>108</v>
      </c>
      <c r="B52" s="56">
        <v>17464</v>
      </c>
      <c r="C52" s="56">
        <v>22015</v>
      </c>
      <c r="D52" s="56">
        <v>21425</v>
      </c>
      <c r="E52" s="56">
        <v>19587</v>
      </c>
      <c r="F52" s="56">
        <v>20734</v>
      </c>
      <c r="G52" s="56">
        <v>21195</v>
      </c>
      <c r="H52" s="56">
        <v>22555</v>
      </c>
      <c r="I52" s="56">
        <v>22752</v>
      </c>
      <c r="J52" s="56">
        <v>22204</v>
      </c>
      <c r="K52" s="56">
        <v>21251</v>
      </c>
    </row>
    <row r="53" spans="1:11" x14ac:dyDescent="0.2">
      <c r="A53" s="53" t="s">
        <v>72</v>
      </c>
      <c r="B53" s="56">
        <v>15</v>
      </c>
      <c r="C53" s="56">
        <v>11</v>
      </c>
      <c r="D53" s="56">
        <v>77</v>
      </c>
      <c r="E53" s="56">
        <v>142</v>
      </c>
      <c r="F53" s="56">
        <v>121</v>
      </c>
      <c r="G53" s="56">
        <v>70</v>
      </c>
      <c r="H53" s="56">
        <v>122</v>
      </c>
      <c r="I53" s="56">
        <v>78</v>
      </c>
      <c r="J53" s="56">
        <v>52</v>
      </c>
      <c r="K53" s="56">
        <v>50</v>
      </c>
    </row>
    <row r="54" spans="1:11" x14ac:dyDescent="0.2">
      <c r="A54" s="53" t="s">
        <v>73</v>
      </c>
      <c r="B54" s="56">
        <v>284</v>
      </c>
      <c r="C54" s="56">
        <v>463</v>
      </c>
      <c r="D54" s="56">
        <v>650</v>
      </c>
      <c r="E54" s="56">
        <v>835</v>
      </c>
      <c r="F54" s="56">
        <v>898</v>
      </c>
      <c r="G54" s="56">
        <v>1064</v>
      </c>
      <c r="H54" s="56">
        <v>1081</v>
      </c>
      <c r="I54" s="56">
        <v>988</v>
      </c>
      <c r="J54" s="56">
        <v>846</v>
      </c>
      <c r="K54" s="56">
        <v>910</v>
      </c>
    </row>
    <row r="55" spans="1:11" x14ac:dyDescent="0.2">
      <c r="A55" s="53" t="s">
        <v>74</v>
      </c>
      <c r="B55" s="56">
        <v>370</v>
      </c>
      <c r="C55" s="56">
        <v>375</v>
      </c>
      <c r="D55" s="56">
        <v>382</v>
      </c>
      <c r="E55" s="56">
        <v>481</v>
      </c>
      <c r="F55" s="56">
        <v>543</v>
      </c>
      <c r="G55" s="56">
        <v>551</v>
      </c>
      <c r="H55" s="56">
        <v>905</v>
      </c>
      <c r="I55" s="56">
        <v>797</v>
      </c>
      <c r="J55" s="56">
        <v>936</v>
      </c>
      <c r="K55" s="56">
        <v>895</v>
      </c>
    </row>
    <row r="56" spans="1:11" x14ac:dyDescent="0.2">
      <c r="A56" s="53" t="s">
        <v>75</v>
      </c>
      <c r="B56" s="56">
        <v>2956</v>
      </c>
      <c r="C56" s="56">
        <v>3811</v>
      </c>
      <c r="D56" s="56">
        <v>3770</v>
      </c>
      <c r="E56" s="56">
        <v>3730</v>
      </c>
      <c r="F56" s="56">
        <v>3685</v>
      </c>
      <c r="G56" s="56">
        <v>3646</v>
      </c>
      <c r="H56" s="56">
        <v>3496</v>
      </c>
      <c r="I56" s="56">
        <v>3898</v>
      </c>
      <c r="J56" s="56">
        <v>3811</v>
      </c>
      <c r="K56" s="56">
        <v>3724</v>
      </c>
    </row>
    <row r="57" spans="1:11" x14ac:dyDescent="0.2">
      <c r="A57" s="53" t="s">
        <v>76</v>
      </c>
      <c r="B57" s="56">
        <v>4410</v>
      </c>
      <c r="C57" s="56">
        <v>4715</v>
      </c>
      <c r="D57" s="56">
        <v>4725</v>
      </c>
      <c r="E57" s="56">
        <v>4970</v>
      </c>
      <c r="F57" s="56">
        <v>5365</v>
      </c>
      <c r="G57" s="56">
        <v>5661</v>
      </c>
      <c r="H57" s="56">
        <v>5964</v>
      </c>
      <c r="I57" s="56">
        <v>5972</v>
      </c>
      <c r="J57" s="56">
        <v>6004</v>
      </c>
      <c r="K57" s="56">
        <v>6143</v>
      </c>
    </row>
    <row r="58" spans="1:11" x14ac:dyDescent="0.2">
      <c r="A58" s="53" t="s">
        <v>77</v>
      </c>
      <c r="B58" s="61">
        <v>3513</v>
      </c>
      <c r="C58" s="61">
        <v>3908</v>
      </c>
      <c r="D58" s="61">
        <v>4444</v>
      </c>
      <c r="E58" s="61">
        <v>4851</v>
      </c>
      <c r="F58" s="61">
        <v>5267</v>
      </c>
      <c r="G58" s="61">
        <v>5674</v>
      </c>
      <c r="H58" s="61">
        <v>6050</v>
      </c>
      <c r="I58" s="61">
        <v>6592</v>
      </c>
      <c r="J58" s="61">
        <v>7033</v>
      </c>
      <c r="K58" s="61">
        <v>7266</v>
      </c>
    </row>
    <row r="59" spans="1:11" x14ac:dyDescent="0.2">
      <c r="A59" s="53" t="s">
        <v>78</v>
      </c>
      <c r="B59" s="56">
        <v>48</v>
      </c>
      <c r="C59" s="56">
        <v>50</v>
      </c>
      <c r="D59" s="56">
        <v>51</v>
      </c>
      <c r="E59" s="56">
        <v>58</v>
      </c>
      <c r="F59" s="56">
        <v>64</v>
      </c>
      <c r="G59" s="56">
        <v>72</v>
      </c>
      <c r="H59" s="56">
        <v>75</v>
      </c>
      <c r="I59" s="56">
        <v>78</v>
      </c>
      <c r="J59" s="56">
        <v>80</v>
      </c>
      <c r="K59" s="56">
        <v>95</v>
      </c>
    </row>
    <row r="60" spans="1:11" x14ac:dyDescent="0.2">
      <c r="A60" s="53" t="s">
        <v>79</v>
      </c>
      <c r="B60" s="56">
        <v>0</v>
      </c>
      <c r="C60" s="56">
        <v>3</v>
      </c>
      <c r="D60" s="56">
        <v>14</v>
      </c>
      <c r="E60" s="56">
        <v>25</v>
      </c>
      <c r="F60" s="56">
        <v>26</v>
      </c>
      <c r="G60" s="56">
        <v>29</v>
      </c>
      <c r="H60" s="56">
        <v>38</v>
      </c>
      <c r="I60" s="56">
        <v>43</v>
      </c>
      <c r="J60" s="56">
        <v>56</v>
      </c>
      <c r="K60" s="56">
        <v>60</v>
      </c>
    </row>
    <row r="61" spans="1:11" x14ac:dyDescent="0.2">
      <c r="A61" s="53" t="s">
        <v>80</v>
      </c>
      <c r="B61" s="56">
        <v>0</v>
      </c>
      <c r="C61" s="56">
        <v>0</v>
      </c>
      <c r="D61" s="56">
        <v>0</v>
      </c>
      <c r="E61" s="56">
        <v>14</v>
      </c>
      <c r="F61" s="56">
        <v>14</v>
      </c>
      <c r="G61" s="56">
        <v>14</v>
      </c>
      <c r="H61" s="56">
        <v>29</v>
      </c>
      <c r="I61" s="56">
        <v>40</v>
      </c>
      <c r="J61" s="56">
        <v>37</v>
      </c>
      <c r="K61" s="56">
        <v>43</v>
      </c>
    </row>
    <row r="62" spans="1:11" x14ac:dyDescent="0.2">
      <c r="A62" s="53" t="s">
        <v>81</v>
      </c>
      <c r="B62" s="61">
        <v>66.908000000000001</v>
      </c>
      <c r="C62" s="61">
        <v>66.430000000000007</v>
      </c>
      <c r="D62" s="61">
        <v>70.58</v>
      </c>
      <c r="E62" s="61">
        <v>72.150000000000006</v>
      </c>
      <c r="F62" s="61">
        <v>80.099999999999994</v>
      </c>
      <c r="G62" s="61">
        <v>84</v>
      </c>
      <c r="H62" s="61">
        <v>86.02</v>
      </c>
      <c r="I62" s="61">
        <v>88.97</v>
      </c>
      <c r="J62" s="61">
        <v>89.3</v>
      </c>
      <c r="K62" s="61">
        <v>90.937078523696329</v>
      </c>
    </row>
    <row r="63" spans="1:11" x14ac:dyDescent="0.2">
      <c r="A63" s="53" t="s">
        <v>82</v>
      </c>
      <c r="B63" s="56">
        <v>57</v>
      </c>
      <c r="C63" s="56">
        <v>67</v>
      </c>
      <c r="D63" s="56">
        <v>117</v>
      </c>
      <c r="E63" s="56">
        <v>501</v>
      </c>
      <c r="F63" s="56">
        <v>403</v>
      </c>
      <c r="G63" s="56">
        <v>432</v>
      </c>
      <c r="H63" s="56">
        <v>490</v>
      </c>
      <c r="I63" s="56">
        <v>607</v>
      </c>
      <c r="J63" s="56">
        <v>576</v>
      </c>
      <c r="K63" s="56">
        <v>737</v>
      </c>
    </row>
    <row r="64" spans="1:11" x14ac:dyDescent="0.2">
      <c r="A64" s="53" t="s">
        <v>96</v>
      </c>
      <c r="B64" s="56">
        <v>1</v>
      </c>
      <c r="C64" s="56">
        <v>1</v>
      </c>
      <c r="D64" s="56">
        <v>1</v>
      </c>
      <c r="E64" s="56">
        <v>5</v>
      </c>
      <c r="F64" s="56">
        <v>8</v>
      </c>
      <c r="G64" s="56">
        <v>10</v>
      </c>
      <c r="H64" s="56">
        <v>6</v>
      </c>
      <c r="I64" s="56">
        <v>9</v>
      </c>
      <c r="J64" s="56">
        <v>11</v>
      </c>
      <c r="K64" s="56">
        <v>17</v>
      </c>
    </row>
    <row r="65" spans="1:11" x14ac:dyDescent="0.2">
      <c r="A65" s="53" t="s">
        <v>84</v>
      </c>
      <c r="B65" s="56">
        <v>2185</v>
      </c>
      <c r="C65" s="56">
        <v>2342</v>
      </c>
      <c r="D65" s="56">
        <v>2401</v>
      </c>
      <c r="E65" s="56">
        <v>2581</v>
      </c>
      <c r="F65" s="56">
        <v>2543</v>
      </c>
      <c r="G65" s="56">
        <v>2637</v>
      </c>
      <c r="H65" s="56">
        <v>2760</v>
      </c>
      <c r="I65" s="56">
        <v>2783</v>
      </c>
      <c r="J65" s="56">
        <v>2701</v>
      </c>
      <c r="K65" s="56">
        <v>2729</v>
      </c>
    </row>
    <row r="66" spans="1:11" x14ac:dyDescent="0.2">
      <c r="A66" s="53" t="s">
        <v>85</v>
      </c>
      <c r="B66" s="56">
        <v>1125</v>
      </c>
      <c r="C66" s="56">
        <v>1115</v>
      </c>
      <c r="D66" s="56">
        <v>1110</v>
      </c>
      <c r="E66" s="56">
        <v>1116</v>
      </c>
      <c r="F66" s="56">
        <v>1100</v>
      </c>
      <c r="G66" s="56">
        <v>1258</v>
      </c>
      <c r="H66" s="56">
        <v>1320</v>
      </c>
      <c r="I66" s="56">
        <v>1470</v>
      </c>
      <c r="J66" s="56">
        <v>1490</v>
      </c>
      <c r="K66" s="56">
        <v>1495</v>
      </c>
    </row>
    <row r="67" spans="1:11" x14ac:dyDescent="0.2">
      <c r="A67" s="53" t="s">
        <v>90</v>
      </c>
      <c r="B67" s="56">
        <v>147</v>
      </c>
      <c r="C67" s="56">
        <v>116</v>
      </c>
      <c r="D67" s="56">
        <v>145</v>
      </c>
      <c r="E67" s="56">
        <v>243</v>
      </c>
      <c r="F67" s="56">
        <v>367</v>
      </c>
      <c r="G67" s="56">
        <v>487</v>
      </c>
      <c r="H67" s="56">
        <v>580</v>
      </c>
      <c r="I67" s="56">
        <v>895</v>
      </c>
      <c r="J67" s="56">
        <v>1421</v>
      </c>
      <c r="K67" s="56">
        <v>1783</v>
      </c>
    </row>
    <row r="68" spans="1:11" x14ac:dyDescent="0.2">
      <c r="A68" s="53" t="s">
        <v>91</v>
      </c>
      <c r="B68" s="56">
        <v>215</v>
      </c>
      <c r="C68" s="56">
        <v>213</v>
      </c>
      <c r="D68" s="56">
        <v>227</v>
      </c>
      <c r="E68" s="56">
        <v>320</v>
      </c>
      <c r="F68" s="56">
        <v>406</v>
      </c>
      <c r="G68" s="56">
        <v>475</v>
      </c>
      <c r="H68" s="56">
        <v>528</v>
      </c>
      <c r="I68" s="56">
        <v>567</v>
      </c>
      <c r="J68" s="56">
        <v>648</v>
      </c>
      <c r="K68" s="56">
        <v>630</v>
      </c>
    </row>
    <row r="69" spans="1:11" x14ac:dyDescent="0.2">
      <c r="A69" s="53" t="s">
        <v>95</v>
      </c>
      <c r="B69" s="56">
        <v>123</v>
      </c>
      <c r="C69" s="56">
        <v>170</v>
      </c>
      <c r="D69" s="56">
        <v>17</v>
      </c>
      <c r="E69" s="56">
        <v>83</v>
      </c>
      <c r="F69" s="56">
        <v>145</v>
      </c>
      <c r="G69" s="56">
        <v>41</v>
      </c>
      <c r="H69" s="56">
        <v>34</v>
      </c>
      <c r="I69" s="56">
        <v>72</v>
      </c>
      <c r="J69" s="56">
        <v>78</v>
      </c>
      <c r="K69" s="56">
        <v>79</v>
      </c>
    </row>
    <row r="70" spans="1:11" x14ac:dyDescent="0.2">
      <c r="A70" s="53" t="s">
        <v>92</v>
      </c>
      <c r="B70" s="64">
        <v>79</v>
      </c>
      <c r="C70" s="65">
        <v>79.02</v>
      </c>
      <c r="D70" s="65">
        <v>112.39</v>
      </c>
      <c r="E70" s="65">
        <v>193.34</v>
      </c>
      <c r="F70" s="65">
        <v>170.48</v>
      </c>
      <c r="G70" s="65">
        <v>132.72</v>
      </c>
      <c r="H70" s="65">
        <v>196.78</v>
      </c>
      <c r="I70" s="65">
        <v>198.33</v>
      </c>
      <c r="J70" s="65">
        <v>251.02</v>
      </c>
      <c r="K70" s="64">
        <v>251.02</v>
      </c>
    </row>
    <row r="71" spans="1:11" x14ac:dyDescent="0.2">
      <c r="A71" s="53" t="s">
        <v>94</v>
      </c>
      <c r="B71" s="56">
        <v>19</v>
      </c>
      <c r="C71" s="56">
        <v>37</v>
      </c>
      <c r="D71" s="56">
        <v>50</v>
      </c>
      <c r="E71" s="56">
        <v>47</v>
      </c>
      <c r="F71" s="56">
        <v>9</v>
      </c>
      <c r="G71" s="56">
        <v>10</v>
      </c>
      <c r="H71" s="56">
        <v>28</v>
      </c>
      <c r="I71" s="56">
        <v>43</v>
      </c>
      <c r="J71" s="56">
        <v>47</v>
      </c>
      <c r="K71" s="56">
        <v>65</v>
      </c>
    </row>
    <row r="72" spans="1:11" x14ac:dyDescent="0.2">
      <c r="A72" s="53" t="s">
        <v>88</v>
      </c>
      <c r="B72" s="56">
        <v>628</v>
      </c>
      <c r="C72" s="56">
        <v>621</v>
      </c>
      <c r="D72" s="56">
        <v>632</v>
      </c>
      <c r="E72" s="56">
        <v>639</v>
      </c>
      <c r="F72" s="56">
        <v>652</v>
      </c>
      <c r="G72" s="56">
        <v>677</v>
      </c>
      <c r="H72" s="56">
        <v>695</v>
      </c>
      <c r="I72" s="56">
        <v>715</v>
      </c>
      <c r="J72" s="56">
        <v>615</v>
      </c>
      <c r="K72" s="56">
        <v>495</v>
      </c>
    </row>
    <row r="73" spans="1:11" x14ac:dyDescent="0.2">
      <c r="A73" s="53" t="s">
        <v>86</v>
      </c>
      <c r="B73" s="56">
        <v>1130</v>
      </c>
      <c r="C73" s="56">
        <v>1295</v>
      </c>
      <c r="D73" s="56">
        <v>1350</v>
      </c>
      <c r="E73" s="56">
        <v>1460</v>
      </c>
      <c r="F73" s="56">
        <v>1570</v>
      </c>
      <c r="G73" s="56">
        <v>1680</v>
      </c>
      <c r="H73" s="56">
        <v>1738</v>
      </c>
      <c r="I73" s="56">
        <v>1658</v>
      </c>
      <c r="J73" s="56">
        <v>1587</v>
      </c>
      <c r="K73" s="56">
        <v>1560</v>
      </c>
    </row>
    <row r="74" spans="1:11" x14ac:dyDescent="0.2">
      <c r="A74" s="53" t="s">
        <v>89</v>
      </c>
      <c r="B74" s="56">
        <v>3181</v>
      </c>
      <c r="C74" s="56">
        <v>3733</v>
      </c>
      <c r="D74" s="56">
        <v>4698</v>
      </c>
      <c r="E74" s="56">
        <v>5657</v>
      </c>
      <c r="F74" s="56">
        <v>6362</v>
      </c>
      <c r="G74" s="56">
        <v>7107</v>
      </c>
      <c r="H74" s="56">
        <v>7680</v>
      </c>
      <c r="I74" s="56">
        <v>7775</v>
      </c>
      <c r="J74" s="56">
        <v>7890</v>
      </c>
      <c r="K74" s="56">
        <v>8050</v>
      </c>
    </row>
    <row r="75" spans="1:11" x14ac:dyDescent="0.2">
      <c r="A75" s="53" t="s">
        <v>93</v>
      </c>
      <c r="B75" s="61">
        <v>15</v>
      </c>
      <c r="C75" s="61">
        <v>19</v>
      </c>
      <c r="D75" s="61">
        <v>20</v>
      </c>
      <c r="E75" s="61">
        <v>20</v>
      </c>
      <c r="F75" s="61">
        <v>27</v>
      </c>
      <c r="G75" s="61">
        <v>32</v>
      </c>
      <c r="H75" s="61">
        <v>33</v>
      </c>
      <c r="I75" s="61">
        <v>28</v>
      </c>
      <c r="J75" s="56"/>
      <c r="K75" s="66">
        <v>28</v>
      </c>
    </row>
    <row r="76" spans="1:11" x14ac:dyDescent="0.2">
      <c r="A76" s="53" t="s">
        <v>87</v>
      </c>
      <c r="B76" s="56">
        <v>496</v>
      </c>
      <c r="C76" s="56">
        <v>560</v>
      </c>
      <c r="D76" s="56">
        <v>576</v>
      </c>
      <c r="E76" s="56">
        <v>475</v>
      </c>
      <c r="F76" s="56">
        <v>519</v>
      </c>
      <c r="G76" s="56">
        <v>575</v>
      </c>
      <c r="H76" s="56">
        <v>642</v>
      </c>
      <c r="I76" s="56">
        <v>670</v>
      </c>
      <c r="J76" s="56">
        <v>620</v>
      </c>
      <c r="K76" s="56">
        <v>609</v>
      </c>
    </row>
    <row r="77" spans="1:11" x14ac:dyDescent="0.2">
      <c r="A77" s="53" t="s">
        <v>83</v>
      </c>
      <c r="B77" s="56">
        <v>1584</v>
      </c>
      <c r="C77" s="56">
        <v>1578</v>
      </c>
      <c r="D77" s="56">
        <v>1596</v>
      </c>
      <c r="E77" s="56">
        <v>1640</v>
      </c>
      <c r="F77" s="56">
        <v>1730</v>
      </c>
      <c r="G77" s="56">
        <v>1785</v>
      </c>
      <c r="H77" s="56">
        <v>1850</v>
      </c>
      <c r="I77" s="56">
        <v>1890</v>
      </c>
      <c r="J77" s="56">
        <v>1870</v>
      </c>
      <c r="K77" s="56">
        <v>1880</v>
      </c>
    </row>
    <row r="78" spans="1:11" x14ac:dyDescent="0.2">
      <c r="A78" s="53" t="s">
        <v>98</v>
      </c>
      <c r="B78" s="63" t="s">
        <v>138</v>
      </c>
      <c r="C78" s="63" t="s">
        <v>138</v>
      </c>
      <c r="D78" s="63" t="s">
        <v>138</v>
      </c>
      <c r="E78" s="56" t="s">
        <v>138</v>
      </c>
      <c r="F78" s="56" t="s">
        <v>138</v>
      </c>
      <c r="G78" s="56" t="s">
        <v>138</v>
      </c>
      <c r="H78" s="56">
        <v>39</v>
      </c>
      <c r="I78" s="56">
        <v>35</v>
      </c>
      <c r="J78" s="56">
        <v>28</v>
      </c>
      <c r="K78" s="56">
        <v>53</v>
      </c>
    </row>
    <row r="79" spans="1:11" x14ac:dyDescent="0.2">
      <c r="A79" s="53" t="s">
        <v>97</v>
      </c>
      <c r="B79" s="56">
        <v>0</v>
      </c>
      <c r="C79" s="56">
        <v>0</v>
      </c>
      <c r="D79" s="56">
        <v>0</v>
      </c>
      <c r="E79" s="56">
        <v>0</v>
      </c>
      <c r="F79" s="56">
        <v>0</v>
      </c>
      <c r="G79" s="56">
        <v>0</v>
      </c>
      <c r="H79" s="56">
        <v>0</v>
      </c>
      <c r="I79" s="56">
        <v>0</v>
      </c>
      <c r="J79" s="56">
        <v>0</v>
      </c>
      <c r="K79" s="56">
        <v>0</v>
      </c>
    </row>
    <row r="81" spans="1:11" ht="15" x14ac:dyDescent="0.25">
      <c r="A81" s="49" t="s">
        <v>120</v>
      </c>
      <c r="B81" s="52" t="s">
        <v>140</v>
      </c>
    </row>
    <row r="82" spans="1:11" x14ac:dyDescent="0.2">
      <c r="A82" s="49" t="s">
        <v>122</v>
      </c>
      <c r="B82" s="49" t="s">
        <v>123</v>
      </c>
    </row>
    <row r="84" spans="1:11" x14ac:dyDescent="0.2">
      <c r="A84" s="53" t="s">
        <v>125</v>
      </c>
      <c r="B84" s="53" t="s">
        <v>126</v>
      </c>
      <c r="C84" s="53" t="s">
        <v>127</v>
      </c>
      <c r="D84" s="53" t="s">
        <v>128</v>
      </c>
      <c r="E84" s="53" t="s">
        <v>129</v>
      </c>
      <c r="F84" s="53" t="s">
        <v>130</v>
      </c>
      <c r="G84" s="53" t="s">
        <v>131</v>
      </c>
      <c r="H84" s="53" t="s">
        <v>132</v>
      </c>
      <c r="I84" s="53" t="s">
        <v>133</v>
      </c>
      <c r="J84" s="53" t="s">
        <v>134</v>
      </c>
      <c r="K84" s="53" t="s">
        <v>135</v>
      </c>
    </row>
    <row r="85" spans="1:11" x14ac:dyDescent="0.2">
      <c r="A85" s="53" t="s">
        <v>68</v>
      </c>
      <c r="B85" s="56">
        <v>1030</v>
      </c>
      <c r="C85" s="56">
        <v>1098</v>
      </c>
      <c r="D85" s="56">
        <v>1123</v>
      </c>
      <c r="E85" s="56">
        <v>1208</v>
      </c>
      <c r="F85" s="56">
        <v>1165</v>
      </c>
      <c r="G85" s="56">
        <v>1183</v>
      </c>
      <c r="H85" s="56">
        <v>1237</v>
      </c>
      <c r="I85" s="56">
        <v>1202</v>
      </c>
      <c r="J85" s="56">
        <v>1179</v>
      </c>
      <c r="K85" s="56">
        <v>1041</v>
      </c>
    </row>
    <row r="86" spans="1:11" x14ac:dyDescent="0.2">
      <c r="A86" s="53" t="s">
        <v>69</v>
      </c>
      <c r="B86" s="56">
        <v>0</v>
      </c>
      <c r="C86" s="56">
        <v>0</v>
      </c>
      <c r="D86" s="56">
        <v>0</v>
      </c>
      <c r="E86" s="56">
        <v>0</v>
      </c>
      <c r="F86" s="56">
        <v>0</v>
      </c>
      <c r="G86" s="56">
        <v>0</v>
      </c>
      <c r="H86" s="56">
        <v>0</v>
      </c>
      <c r="I86" s="56">
        <v>0</v>
      </c>
      <c r="J86" s="56">
        <v>0</v>
      </c>
      <c r="K86" s="56">
        <v>0</v>
      </c>
    </row>
    <row r="87" spans="1:11" x14ac:dyDescent="0.2">
      <c r="A87" s="53" t="s">
        <v>70</v>
      </c>
      <c r="B87" s="56">
        <v>9</v>
      </c>
      <c r="C87" s="56">
        <v>10</v>
      </c>
      <c r="D87" s="56">
        <v>10</v>
      </c>
      <c r="E87" s="56">
        <v>17</v>
      </c>
      <c r="F87" s="56">
        <v>16</v>
      </c>
      <c r="G87" s="56">
        <v>23</v>
      </c>
      <c r="H87" s="56">
        <v>30</v>
      </c>
      <c r="I87" s="56">
        <v>50</v>
      </c>
      <c r="J87" s="56">
        <v>56</v>
      </c>
      <c r="K87" s="56">
        <v>76</v>
      </c>
    </row>
    <row r="88" spans="1:11" x14ac:dyDescent="0.2">
      <c r="A88" s="53" t="s">
        <v>71</v>
      </c>
      <c r="B88" s="56">
        <v>483</v>
      </c>
      <c r="C88" s="56">
        <v>555</v>
      </c>
      <c r="D88" s="56">
        <v>553</v>
      </c>
      <c r="E88" s="56">
        <v>608</v>
      </c>
      <c r="F88" s="56">
        <v>660</v>
      </c>
      <c r="G88" s="56">
        <v>703</v>
      </c>
      <c r="H88" s="56">
        <v>757</v>
      </c>
      <c r="I88" s="56">
        <v>627</v>
      </c>
      <c r="J88" s="56">
        <v>741</v>
      </c>
      <c r="K88" s="56">
        <v>720</v>
      </c>
    </row>
    <row r="89" spans="1:11" x14ac:dyDescent="0.2">
      <c r="A89" s="53" t="s">
        <v>108</v>
      </c>
      <c r="B89" s="56">
        <v>7604</v>
      </c>
      <c r="C89" s="56">
        <v>7575</v>
      </c>
      <c r="D89" s="56">
        <v>7251</v>
      </c>
      <c r="E89" s="56">
        <v>7752</v>
      </c>
      <c r="F89" s="56">
        <v>7633</v>
      </c>
      <c r="G89" s="56">
        <v>7631</v>
      </c>
      <c r="H89" s="56">
        <v>7709</v>
      </c>
      <c r="I89" s="56">
        <v>8082</v>
      </c>
      <c r="J89" s="56">
        <v>8388</v>
      </c>
      <c r="K89" s="56">
        <v>8234</v>
      </c>
    </row>
    <row r="90" spans="1:11" x14ac:dyDescent="0.2">
      <c r="A90" s="53" t="s">
        <v>72</v>
      </c>
      <c r="B90" s="56">
        <v>11</v>
      </c>
      <c r="C90" s="56">
        <v>4</v>
      </c>
      <c r="D90" s="56">
        <v>8</v>
      </c>
      <c r="E90" s="56">
        <v>8</v>
      </c>
      <c r="F90" s="56">
        <v>11</v>
      </c>
      <c r="G90" s="56">
        <v>23</v>
      </c>
      <c r="H90" s="56">
        <v>17</v>
      </c>
      <c r="I90" s="56">
        <v>28</v>
      </c>
      <c r="J90" s="56">
        <v>43</v>
      </c>
      <c r="K90" s="56">
        <v>33</v>
      </c>
    </row>
    <row r="91" spans="1:11" x14ac:dyDescent="0.2">
      <c r="A91" s="53" t="s">
        <v>73</v>
      </c>
      <c r="B91" s="56">
        <v>22</v>
      </c>
      <c r="C91" s="56">
        <v>34</v>
      </c>
      <c r="D91" s="56">
        <v>40</v>
      </c>
      <c r="E91" s="56">
        <v>50</v>
      </c>
      <c r="F91" s="56">
        <v>48</v>
      </c>
      <c r="G91" s="56">
        <v>55</v>
      </c>
      <c r="H91" s="56">
        <v>79</v>
      </c>
      <c r="I91" s="56">
        <v>107</v>
      </c>
      <c r="J91" s="56">
        <v>88</v>
      </c>
      <c r="K91" s="56">
        <v>107</v>
      </c>
    </row>
    <row r="92" spans="1:11" x14ac:dyDescent="0.2">
      <c r="A92" s="53" t="s">
        <v>74</v>
      </c>
      <c r="B92" s="56">
        <v>32</v>
      </c>
      <c r="C92" s="56">
        <v>32</v>
      </c>
      <c r="D92" s="56">
        <v>0</v>
      </c>
      <c r="E92" s="56">
        <v>2</v>
      </c>
      <c r="F92" s="56">
        <v>29</v>
      </c>
      <c r="G92" s="56">
        <v>81</v>
      </c>
      <c r="H92" s="56">
        <v>98</v>
      </c>
      <c r="I92" s="56">
        <v>100</v>
      </c>
      <c r="J92" s="56">
        <v>37</v>
      </c>
      <c r="K92" s="56">
        <v>50</v>
      </c>
    </row>
    <row r="93" spans="1:11" x14ac:dyDescent="0.2">
      <c r="A93" s="53" t="s">
        <v>75</v>
      </c>
      <c r="B93" s="56">
        <v>2746</v>
      </c>
      <c r="C93" s="56">
        <v>3914</v>
      </c>
      <c r="D93" s="56">
        <v>4065</v>
      </c>
      <c r="E93" s="56">
        <v>4220</v>
      </c>
      <c r="F93" s="56">
        <v>4370</v>
      </c>
      <c r="G93" s="56">
        <v>4523</v>
      </c>
      <c r="H93" s="56">
        <v>4498</v>
      </c>
      <c r="I93" s="56">
        <v>6158</v>
      </c>
      <c r="J93" s="56">
        <v>4516</v>
      </c>
      <c r="K93" s="56">
        <v>4433</v>
      </c>
    </row>
    <row r="94" spans="1:11" x14ac:dyDescent="0.2">
      <c r="A94" s="53" t="s">
        <v>76</v>
      </c>
      <c r="B94" s="56">
        <v>3994</v>
      </c>
      <c r="C94" s="56">
        <v>4208</v>
      </c>
      <c r="D94" s="56">
        <v>4069</v>
      </c>
      <c r="E94" s="56">
        <v>4423</v>
      </c>
      <c r="F94" s="56">
        <v>4532</v>
      </c>
      <c r="G94" s="56">
        <v>4728</v>
      </c>
      <c r="H94" s="56">
        <v>5091</v>
      </c>
      <c r="I94" s="56">
        <v>5581</v>
      </c>
      <c r="J94" s="56">
        <v>5748</v>
      </c>
      <c r="K94" s="56">
        <v>5917</v>
      </c>
    </row>
    <row r="95" spans="1:11" x14ac:dyDescent="0.2">
      <c r="A95" s="53" t="s">
        <v>77</v>
      </c>
      <c r="B95" s="61">
        <v>1602</v>
      </c>
      <c r="C95" s="61">
        <v>1832</v>
      </c>
      <c r="D95" s="61">
        <v>1895</v>
      </c>
      <c r="E95" s="61">
        <v>2216</v>
      </c>
      <c r="F95" s="61">
        <v>2430</v>
      </c>
      <c r="G95" s="61">
        <v>2701</v>
      </c>
      <c r="H95" s="61">
        <v>2910</v>
      </c>
      <c r="I95" s="61">
        <v>3340</v>
      </c>
      <c r="J95" s="61">
        <v>3744</v>
      </c>
      <c r="K95" s="61">
        <v>4187</v>
      </c>
    </row>
    <row r="96" spans="1:11" x14ac:dyDescent="0.2">
      <c r="A96" s="53" t="s">
        <v>78</v>
      </c>
      <c r="B96" s="56">
        <v>0</v>
      </c>
      <c r="C96" s="56">
        <v>0</v>
      </c>
      <c r="D96" s="56">
        <v>0</v>
      </c>
      <c r="E96" s="56">
        <v>0</v>
      </c>
      <c r="F96" s="56">
        <v>0</v>
      </c>
      <c r="G96" s="56">
        <v>0</v>
      </c>
      <c r="H96" s="56">
        <v>0</v>
      </c>
      <c r="I96" s="56">
        <v>0</v>
      </c>
      <c r="J96" s="56">
        <v>0</v>
      </c>
      <c r="K96" s="56">
        <v>26</v>
      </c>
    </row>
    <row r="97" spans="1:11" x14ac:dyDescent="0.2">
      <c r="A97" s="53" t="s">
        <v>79</v>
      </c>
      <c r="B97" s="56">
        <v>3</v>
      </c>
      <c r="C97" s="56">
        <v>0</v>
      </c>
      <c r="D97" s="56">
        <v>2</v>
      </c>
      <c r="E97" s="56">
        <v>8</v>
      </c>
      <c r="F97" s="56">
        <v>1</v>
      </c>
      <c r="G97" s="56">
        <v>5</v>
      </c>
      <c r="H97" s="56">
        <v>5</v>
      </c>
      <c r="I97" s="56">
        <v>5</v>
      </c>
      <c r="J97" s="56">
        <v>2</v>
      </c>
      <c r="K97" s="56">
        <v>4</v>
      </c>
    </row>
    <row r="98" spans="1:11" x14ac:dyDescent="0.2">
      <c r="A98" s="53" t="s">
        <v>80</v>
      </c>
      <c r="B98" s="56">
        <v>0</v>
      </c>
      <c r="C98" s="56">
        <v>0</v>
      </c>
      <c r="D98" s="56">
        <v>0</v>
      </c>
      <c r="E98" s="56">
        <v>10</v>
      </c>
      <c r="F98" s="56">
        <v>10</v>
      </c>
      <c r="G98" s="56">
        <v>11</v>
      </c>
      <c r="H98" s="56">
        <v>22</v>
      </c>
      <c r="I98" s="56">
        <v>15</v>
      </c>
      <c r="J98" s="56">
        <v>16</v>
      </c>
      <c r="K98" s="56">
        <v>19</v>
      </c>
    </row>
    <row r="99" spans="1:11" x14ac:dyDescent="0.2">
      <c r="A99" s="53" t="s">
        <v>81</v>
      </c>
      <c r="B99" s="56">
        <v>40</v>
      </c>
      <c r="C99" s="56">
        <v>45</v>
      </c>
      <c r="D99" s="56">
        <v>59</v>
      </c>
      <c r="E99" s="56">
        <v>57</v>
      </c>
      <c r="F99" s="56">
        <v>56</v>
      </c>
      <c r="G99" s="56">
        <v>58</v>
      </c>
      <c r="H99" s="56">
        <v>64</v>
      </c>
      <c r="I99" s="56">
        <v>68</v>
      </c>
      <c r="J99" s="56">
        <v>67</v>
      </c>
      <c r="K99" s="56">
        <v>70</v>
      </c>
    </row>
    <row r="100" spans="1:11" x14ac:dyDescent="0.2">
      <c r="A100" s="53" t="s">
        <v>82</v>
      </c>
      <c r="B100" s="56">
        <v>17</v>
      </c>
      <c r="C100" s="56">
        <v>47</v>
      </c>
      <c r="D100" s="56">
        <v>47</v>
      </c>
      <c r="E100" s="56">
        <v>39</v>
      </c>
      <c r="F100" s="56">
        <v>41</v>
      </c>
      <c r="G100" s="56">
        <v>58</v>
      </c>
      <c r="H100" s="56">
        <v>64</v>
      </c>
      <c r="I100" s="56">
        <v>85</v>
      </c>
      <c r="J100" s="56">
        <v>90</v>
      </c>
      <c r="K100" s="56">
        <v>148</v>
      </c>
    </row>
    <row r="101" spans="1:11" x14ac:dyDescent="0.2">
      <c r="A101" s="53" t="s">
        <v>96</v>
      </c>
      <c r="B101" s="56">
        <v>31</v>
      </c>
      <c r="C101" s="56">
        <v>16</v>
      </c>
      <c r="D101" s="56">
        <v>23</v>
      </c>
      <c r="E101" s="56">
        <v>29</v>
      </c>
      <c r="F101" s="56">
        <v>31</v>
      </c>
      <c r="G101" s="56">
        <v>38</v>
      </c>
      <c r="H101" s="56">
        <v>12</v>
      </c>
      <c r="I101" s="56">
        <v>0</v>
      </c>
      <c r="J101" s="56">
        <v>0</v>
      </c>
      <c r="K101" s="56">
        <v>15</v>
      </c>
    </row>
    <row r="102" spans="1:11" x14ac:dyDescent="0.2">
      <c r="A102" s="53" t="s">
        <v>84</v>
      </c>
      <c r="B102" s="56">
        <v>2261</v>
      </c>
      <c r="C102" s="56">
        <v>2366</v>
      </c>
      <c r="D102" s="56">
        <v>2293</v>
      </c>
      <c r="E102" s="56">
        <v>2387</v>
      </c>
      <c r="F102" s="56">
        <v>2424</v>
      </c>
      <c r="G102" s="56">
        <v>2317</v>
      </c>
      <c r="H102" s="56">
        <v>2401</v>
      </c>
      <c r="I102" s="56">
        <v>2333</v>
      </c>
      <c r="J102" s="56">
        <v>2388</v>
      </c>
      <c r="K102" s="56">
        <v>2300</v>
      </c>
    </row>
    <row r="103" spans="1:11" x14ac:dyDescent="0.2">
      <c r="A103" s="53" t="s">
        <v>85</v>
      </c>
      <c r="B103" s="56">
        <v>1855</v>
      </c>
      <c r="C103" s="56">
        <v>1955</v>
      </c>
      <c r="D103" s="56">
        <v>2055</v>
      </c>
      <c r="E103" s="56">
        <v>2305</v>
      </c>
      <c r="F103" s="56">
        <v>2250</v>
      </c>
      <c r="G103" s="56">
        <v>2502</v>
      </c>
      <c r="H103" s="56">
        <v>2016</v>
      </c>
      <c r="I103" s="56">
        <v>2012</v>
      </c>
      <c r="J103" s="56">
        <v>1963</v>
      </c>
      <c r="K103" s="56">
        <v>1965</v>
      </c>
    </row>
    <row r="104" spans="1:11" x14ac:dyDescent="0.2">
      <c r="A104" s="53" t="s">
        <v>90</v>
      </c>
      <c r="B104" s="56">
        <v>309</v>
      </c>
      <c r="C104" s="56">
        <v>215</v>
      </c>
      <c r="D104" s="56">
        <v>129</v>
      </c>
      <c r="E104" s="56">
        <v>234</v>
      </c>
      <c r="F104" s="56">
        <v>318</v>
      </c>
      <c r="G104" s="56">
        <v>358</v>
      </c>
      <c r="H104" s="56">
        <v>363</v>
      </c>
      <c r="I104" s="56">
        <v>386</v>
      </c>
      <c r="J104" s="56">
        <v>672</v>
      </c>
      <c r="K104" s="56">
        <v>790</v>
      </c>
    </row>
    <row r="105" spans="1:11" x14ac:dyDescent="0.2">
      <c r="A105" s="53" t="s">
        <v>91</v>
      </c>
      <c r="B105" s="56">
        <v>537</v>
      </c>
      <c r="C105" s="56">
        <v>135</v>
      </c>
      <c r="D105" s="56">
        <v>286</v>
      </c>
      <c r="E105" s="56">
        <v>308</v>
      </c>
      <c r="F105" s="56">
        <v>313</v>
      </c>
      <c r="G105" s="56">
        <v>302</v>
      </c>
      <c r="H105" s="56">
        <v>321</v>
      </c>
      <c r="I105" s="56">
        <v>382</v>
      </c>
      <c r="J105" s="56">
        <v>424</v>
      </c>
      <c r="K105" s="56">
        <v>395</v>
      </c>
    </row>
    <row r="106" spans="1:11" x14ac:dyDescent="0.2">
      <c r="A106" s="53" t="s">
        <v>95</v>
      </c>
      <c r="B106" s="56">
        <v>0</v>
      </c>
      <c r="C106" s="56">
        <v>0</v>
      </c>
      <c r="D106" s="56">
        <v>0</v>
      </c>
      <c r="E106" s="56">
        <v>0</v>
      </c>
      <c r="F106" s="56">
        <v>0</v>
      </c>
      <c r="G106" s="56">
        <v>0</v>
      </c>
      <c r="H106" s="56">
        <v>2</v>
      </c>
      <c r="I106" s="56">
        <v>3</v>
      </c>
      <c r="J106" s="56">
        <v>4</v>
      </c>
      <c r="K106" s="56">
        <v>4</v>
      </c>
    </row>
    <row r="107" spans="1:11" x14ac:dyDescent="0.2">
      <c r="A107" s="53" t="s">
        <v>92</v>
      </c>
      <c r="B107" s="64">
        <v>10</v>
      </c>
      <c r="C107" s="65">
        <v>9.5399999999999991</v>
      </c>
      <c r="D107" s="65">
        <v>15.56</v>
      </c>
      <c r="E107" s="65">
        <v>15.5</v>
      </c>
      <c r="F107" s="65">
        <v>15.28</v>
      </c>
      <c r="G107" s="65">
        <v>6.98</v>
      </c>
      <c r="H107" s="65">
        <v>12</v>
      </c>
      <c r="I107" s="65">
        <v>17.46</v>
      </c>
      <c r="J107" s="65">
        <v>19.88</v>
      </c>
      <c r="K107" s="64">
        <v>19.88</v>
      </c>
    </row>
    <row r="108" spans="1:11" x14ac:dyDescent="0.2">
      <c r="A108" s="53" t="s">
        <v>94</v>
      </c>
      <c r="B108" s="56">
        <v>17</v>
      </c>
      <c r="C108" s="56">
        <v>39</v>
      </c>
      <c r="D108" s="56">
        <v>41</v>
      </c>
      <c r="E108" s="56">
        <v>41</v>
      </c>
      <c r="F108" s="56">
        <v>21</v>
      </c>
      <c r="G108" s="56">
        <v>52</v>
      </c>
      <c r="H108" s="56">
        <v>76</v>
      </c>
      <c r="I108" s="56">
        <v>80</v>
      </c>
      <c r="J108" s="56">
        <v>89</v>
      </c>
      <c r="K108" s="56">
        <v>91</v>
      </c>
    </row>
    <row r="109" spans="1:11" x14ac:dyDescent="0.2">
      <c r="A109" s="53" t="s">
        <v>88</v>
      </c>
      <c r="B109" s="56">
        <v>183</v>
      </c>
      <c r="C109" s="56">
        <v>181</v>
      </c>
      <c r="D109" s="56">
        <v>184</v>
      </c>
      <c r="E109" s="56">
        <v>186</v>
      </c>
      <c r="F109" s="56">
        <v>190</v>
      </c>
      <c r="G109" s="56">
        <v>197</v>
      </c>
      <c r="H109" s="56">
        <v>258</v>
      </c>
      <c r="I109" s="56">
        <v>234</v>
      </c>
      <c r="J109" s="56">
        <v>305</v>
      </c>
      <c r="K109" s="56">
        <v>332</v>
      </c>
    </row>
    <row r="110" spans="1:11" x14ac:dyDescent="0.2">
      <c r="A110" s="53" t="s">
        <v>86</v>
      </c>
      <c r="B110" s="56">
        <v>390</v>
      </c>
      <c r="C110" s="56">
        <v>354</v>
      </c>
      <c r="D110" s="56">
        <v>380</v>
      </c>
      <c r="E110" s="56">
        <v>430</v>
      </c>
      <c r="F110" s="56">
        <v>485</v>
      </c>
      <c r="G110" s="56">
        <v>535</v>
      </c>
      <c r="H110" s="56">
        <v>561</v>
      </c>
      <c r="I110" s="56">
        <v>597</v>
      </c>
      <c r="J110" s="56">
        <v>618</v>
      </c>
      <c r="K110" s="56">
        <v>587</v>
      </c>
    </row>
    <row r="111" spans="1:11" x14ac:dyDescent="0.2">
      <c r="A111" s="53" t="s">
        <v>89</v>
      </c>
      <c r="B111" s="56">
        <v>1137</v>
      </c>
      <c r="C111" s="56">
        <v>1423</v>
      </c>
      <c r="D111" s="56">
        <v>1687</v>
      </c>
      <c r="E111" s="56">
        <v>2499</v>
      </c>
      <c r="F111" s="56">
        <v>3007</v>
      </c>
      <c r="G111" s="56">
        <v>3626</v>
      </c>
      <c r="H111" s="56">
        <v>4016</v>
      </c>
      <c r="I111" s="56">
        <v>4402</v>
      </c>
      <c r="J111" s="56">
        <v>4566</v>
      </c>
      <c r="K111" s="56">
        <v>4550</v>
      </c>
    </row>
    <row r="112" spans="1:11" x14ac:dyDescent="0.2">
      <c r="A112" s="53" t="s">
        <v>93</v>
      </c>
      <c r="B112" s="61">
        <v>8</v>
      </c>
      <c r="C112" s="61">
        <v>11</v>
      </c>
      <c r="D112" s="61">
        <v>12</v>
      </c>
      <c r="E112" s="61">
        <v>11</v>
      </c>
      <c r="F112" s="61">
        <v>11</v>
      </c>
      <c r="G112" s="61">
        <v>12</v>
      </c>
      <c r="H112" s="61">
        <v>8</v>
      </c>
      <c r="I112" s="61">
        <v>9</v>
      </c>
      <c r="J112" s="56"/>
      <c r="K112" s="66">
        <v>9</v>
      </c>
    </row>
    <row r="113" spans="1:11" x14ac:dyDescent="0.2">
      <c r="A113" s="53" t="s">
        <v>87</v>
      </c>
      <c r="B113" s="56">
        <v>226</v>
      </c>
      <c r="C113" s="56">
        <v>248</v>
      </c>
      <c r="D113" s="56">
        <v>264</v>
      </c>
      <c r="E113" s="56">
        <v>220</v>
      </c>
      <c r="F113" s="56">
        <v>255</v>
      </c>
      <c r="G113" s="56">
        <v>289</v>
      </c>
      <c r="H113" s="56">
        <v>344</v>
      </c>
      <c r="I113" s="56">
        <v>343</v>
      </c>
      <c r="J113" s="56">
        <v>356</v>
      </c>
      <c r="K113" s="56">
        <v>358</v>
      </c>
    </row>
    <row r="114" spans="1:11" x14ac:dyDescent="0.2">
      <c r="A114" s="53" t="s">
        <v>83</v>
      </c>
      <c r="B114" s="56">
        <v>650</v>
      </c>
      <c r="C114" s="56">
        <v>728</v>
      </c>
      <c r="D114" s="56">
        <v>740</v>
      </c>
      <c r="E114" s="56">
        <v>746</v>
      </c>
      <c r="F114" s="56">
        <v>770</v>
      </c>
      <c r="G114" s="56">
        <v>885</v>
      </c>
      <c r="H114" s="56">
        <v>930</v>
      </c>
      <c r="I114" s="56">
        <v>930</v>
      </c>
      <c r="J114" s="56">
        <v>930</v>
      </c>
      <c r="K114" s="56">
        <v>930</v>
      </c>
    </row>
    <row r="115" spans="1:11" x14ac:dyDescent="0.2">
      <c r="A115" s="53" t="s">
        <v>98</v>
      </c>
      <c r="B115" s="63" t="s">
        <v>138</v>
      </c>
      <c r="C115" s="63" t="s">
        <v>138</v>
      </c>
      <c r="D115" s="63" t="s">
        <v>138</v>
      </c>
      <c r="E115" s="56" t="s">
        <v>138</v>
      </c>
      <c r="F115" s="56" t="s">
        <v>138</v>
      </c>
      <c r="G115" s="56" t="s">
        <v>138</v>
      </c>
      <c r="H115" s="56">
        <v>15</v>
      </c>
      <c r="I115" s="56">
        <v>15</v>
      </c>
      <c r="J115" s="56">
        <v>12</v>
      </c>
      <c r="K115" s="56">
        <v>13</v>
      </c>
    </row>
    <row r="116" spans="1:11" x14ac:dyDescent="0.2">
      <c r="A116" s="53" t="s">
        <v>97</v>
      </c>
      <c r="B116" s="56">
        <v>218</v>
      </c>
      <c r="C116" s="56">
        <v>383</v>
      </c>
      <c r="D116" s="56">
        <v>326</v>
      </c>
      <c r="E116" s="56">
        <v>351</v>
      </c>
      <c r="F116" s="56">
        <v>339</v>
      </c>
      <c r="G116" s="56">
        <v>255</v>
      </c>
      <c r="H116" s="56">
        <v>334</v>
      </c>
      <c r="I116" s="56">
        <v>276</v>
      </c>
      <c r="J116" s="56">
        <v>315</v>
      </c>
      <c r="K116" s="56">
        <v>194</v>
      </c>
    </row>
    <row r="118" spans="1:11" x14ac:dyDescent="0.2">
      <c r="A118" s="67" t="s">
        <v>120</v>
      </c>
      <c r="B118" s="68" t="s">
        <v>141</v>
      </c>
      <c r="C118" s="69"/>
      <c r="D118" s="69"/>
      <c r="E118" s="69"/>
      <c r="F118" s="69"/>
      <c r="G118" s="69"/>
      <c r="H118" s="69"/>
      <c r="I118" s="69"/>
      <c r="J118" s="69"/>
      <c r="K118" s="69"/>
    </row>
    <row r="119" spans="1:11" x14ac:dyDescent="0.2">
      <c r="A119" s="67" t="s">
        <v>122</v>
      </c>
      <c r="B119" s="67" t="s">
        <v>123</v>
      </c>
      <c r="C119" s="69"/>
      <c r="D119" s="69"/>
      <c r="E119" s="69"/>
      <c r="F119" s="69"/>
      <c r="G119" s="69"/>
      <c r="H119" s="69"/>
      <c r="I119" s="69"/>
      <c r="J119" s="69"/>
      <c r="K119" s="69"/>
    </row>
    <row r="120" spans="1:11" x14ac:dyDescent="0.2">
      <c r="A120" s="69"/>
      <c r="B120" s="69"/>
      <c r="C120" s="69"/>
      <c r="D120" s="69"/>
      <c r="E120" s="69"/>
      <c r="F120" s="69"/>
      <c r="G120" s="69"/>
      <c r="H120" s="69"/>
      <c r="I120" s="69"/>
      <c r="J120" s="69"/>
      <c r="K120" s="69"/>
    </row>
    <row r="121" spans="1:11" x14ac:dyDescent="0.2">
      <c r="A121" s="70" t="s">
        <v>125</v>
      </c>
      <c r="B121" s="70" t="s">
        <v>126</v>
      </c>
      <c r="C121" s="70" t="s">
        <v>127</v>
      </c>
      <c r="D121" s="70" t="s">
        <v>128</v>
      </c>
      <c r="E121" s="70" t="s">
        <v>129</v>
      </c>
      <c r="F121" s="70" t="s">
        <v>130</v>
      </c>
      <c r="G121" s="70" t="s">
        <v>131</v>
      </c>
      <c r="H121" s="70" t="s">
        <v>132</v>
      </c>
      <c r="I121" s="70" t="s">
        <v>133</v>
      </c>
      <c r="J121" s="70" t="s">
        <v>134</v>
      </c>
      <c r="K121" s="70" t="s">
        <v>135</v>
      </c>
    </row>
    <row r="122" spans="1:11" x14ac:dyDescent="0.2">
      <c r="A122" s="70" t="s">
        <v>68</v>
      </c>
      <c r="B122" s="71">
        <v>1650</v>
      </c>
      <c r="C122" s="71">
        <v>1681</v>
      </c>
      <c r="D122" s="71">
        <v>1678</v>
      </c>
      <c r="E122" s="71">
        <v>1699</v>
      </c>
      <c r="F122" s="71">
        <v>1757</v>
      </c>
      <c r="G122" s="71">
        <v>1707</v>
      </c>
      <c r="H122" s="71">
        <v>1749</v>
      </c>
      <c r="I122" s="71">
        <v>1833</v>
      </c>
      <c r="J122" s="71">
        <v>1761</v>
      </c>
      <c r="K122" s="71">
        <v>1746</v>
      </c>
    </row>
    <row r="123" spans="1:11" x14ac:dyDescent="0.2">
      <c r="A123" s="70" t="s">
        <v>69</v>
      </c>
      <c r="B123" s="71">
        <v>0</v>
      </c>
      <c r="C123" s="71">
        <v>0</v>
      </c>
      <c r="D123" s="71">
        <v>0</v>
      </c>
      <c r="E123" s="71">
        <v>0</v>
      </c>
      <c r="F123" s="71">
        <v>0</v>
      </c>
      <c r="G123" s="71">
        <v>0</v>
      </c>
      <c r="H123" s="71">
        <v>0</v>
      </c>
      <c r="I123" s="71">
        <v>0</v>
      </c>
      <c r="J123" s="71">
        <v>0</v>
      </c>
      <c r="K123" s="71">
        <v>0</v>
      </c>
    </row>
    <row r="124" spans="1:11" x14ac:dyDescent="0.2">
      <c r="A124" s="70" t="s">
        <v>70</v>
      </c>
      <c r="B124" s="71">
        <v>357</v>
      </c>
      <c r="C124" s="71">
        <v>401</v>
      </c>
      <c r="D124" s="71">
        <v>401</v>
      </c>
      <c r="E124" s="71">
        <v>404</v>
      </c>
      <c r="F124" s="71">
        <v>380</v>
      </c>
      <c r="G124" s="71">
        <v>392</v>
      </c>
      <c r="H124" s="71">
        <v>390</v>
      </c>
      <c r="I124" s="71">
        <v>369</v>
      </c>
      <c r="J124" s="71">
        <v>372</v>
      </c>
      <c r="K124" s="71">
        <v>497</v>
      </c>
    </row>
    <row r="125" spans="1:11" x14ac:dyDescent="0.2">
      <c r="A125" s="70" t="s">
        <v>71</v>
      </c>
      <c r="B125" s="71">
        <v>1998</v>
      </c>
      <c r="C125" s="71">
        <v>2008</v>
      </c>
      <c r="D125" s="71">
        <v>1955</v>
      </c>
      <c r="E125" s="71">
        <v>2046</v>
      </c>
      <c r="F125" s="71">
        <v>2146</v>
      </c>
      <c r="G125" s="71">
        <v>2138</v>
      </c>
      <c r="H125" s="71">
        <v>2203</v>
      </c>
      <c r="I125" s="71">
        <v>2186</v>
      </c>
      <c r="J125" s="71">
        <v>2025</v>
      </c>
      <c r="K125" s="71">
        <v>2025</v>
      </c>
    </row>
    <row r="126" spans="1:11" x14ac:dyDescent="0.2">
      <c r="A126" s="70" t="s">
        <v>108</v>
      </c>
      <c r="B126" s="71">
        <v>11123</v>
      </c>
      <c r="C126" s="71">
        <v>11826</v>
      </c>
      <c r="D126" s="71">
        <v>11305</v>
      </c>
      <c r="E126" s="71">
        <v>11892</v>
      </c>
      <c r="F126" s="71">
        <v>13221</v>
      </c>
      <c r="G126" s="71">
        <v>15006</v>
      </c>
      <c r="H126" s="71">
        <v>15485</v>
      </c>
      <c r="I126" s="71">
        <v>15296</v>
      </c>
      <c r="J126" s="71">
        <v>17698</v>
      </c>
      <c r="K126" s="71">
        <v>18020</v>
      </c>
    </row>
    <row r="127" spans="1:11" x14ac:dyDescent="0.2">
      <c r="A127" s="70" t="s">
        <v>72</v>
      </c>
      <c r="B127" s="71">
        <v>0</v>
      </c>
      <c r="C127" s="71">
        <v>0</v>
      </c>
      <c r="D127" s="71">
        <v>0</v>
      </c>
      <c r="E127" s="71">
        <v>0</v>
      </c>
      <c r="F127" s="71">
        <v>0</v>
      </c>
      <c r="G127" s="71">
        <v>1</v>
      </c>
      <c r="H127" s="71">
        <v>2</v>
      </c>
      <c r="I127" s="71">
        <v>1</v>
      </c>
      <c r="J127" s="71">
        <v>1</v>
      </c>
      <c r="K127" s="71">
        <v>0</v>
      </c>
    </row>
    <row r="128" spans="1:11" x14ac:dyDescent="0.2">
      <c r="A128" s="70" t="s">
        <v>73</v>
      </c>
      <c r="B128" s="71">
        <v>0</v>
      </c>
      <c r="C128" s="71">
        <v>0</v>
      </c>
      <c r="D128" s="71">
        <v>0</v>
      </c>
      <c r="E128" s="71">
        <v>0</v>
      </c>
      <c r="F128" s="71">
        <v>0</v>
      </c>
      <c r="G128" s="71">
        <v>0</v>
      </c>
      <c r="H128" s="71">
        <v>0</v>
      </c>
      <c r="I128" s="71">
        <v>82</v>
      </c>
      <c r="J128" s="71">
        <v>111</v>
      </c>
      <c r="K128" s="71">
        <v>109</v>
      </c>
    </row>
    <row r="129" spans="1:11" x14ac:dyDescent="0.2">
      <c r="A129" s="70" t="s">
        <v>74</v>
      </c>
      <c r="B129" s="71">
        <v>0</v>
      </c>
      <c r="C129" s="71">
        <v>0</v>
      </c>
      <c r="D129" s="71">
        <v>0</v>
      </c>
      <c r="E129" s="71">
        <v>0</v>
      </c>
      <c r="F129" s="71">
        <v>0</v>
      </c>
      <c r="G129" s="71">
        <v>0</v>
      </c>
      <c r="H129" s="71">
        <v>0</v>
      </c>
      <c r="I129" s="71">
        <v>0</v>
      </c>
      <c r="J129" s="71">
        <v>0</v>
      </c>
      <c r="K129" s="71">
        <v>0</v>
      </c>
    </row>
    <row r="130" spans="1:11" x14ac:dyDescent="0.2">
      <c r="A130" s="70" t="s">
        <v>75</v>
      </c>
      <c r="B130" s="71">
        <v>1488</v>
      </c>
      <c r="C130" s="71">
        <v>1567</v>
      </c>
      <c r="D130" s="71">
        <v>1765</v>
      </c>
      <c r="E130" s="71">
        <v>1343</v>
      </c>
      <c r="F130" s="71">
        <v>1915</v>
      </c>
      <c r="G130" s="71">
        <v>2383</v>
      </c>
      <c r="H130" s="71">
        <v>2591</v>
      </c>
      <c r="I130" s="71">
        <v>2170</v>
      </c>
      <c r="J130" s="71">
        <v>2241</v>
      </c>
      <c r="K130" s="71">
        <v>2236</v>
      </c>
    </row>
    <row r="131" spans="1:11" x14ac:dyDescent="0.2">
      <c r="A131" s="70" t="s">
        <v>76</v>
      </c>
      <c r="B131" s="71">
        <v>10677</v>
      </c>
      <c r="C131" s="71">
        <v>11110</v>
      </c>
      <c r="D131" s="71">
        <v>10662</v>
      </c>
      <c r="E131" s="71">
        <v>11284</v>
      </c>
      <c r="F131" s="71">
        <v>12004</v>
      </c>
      <c r="G131" s="71">
        <v>11283</v>
      </c>
      <c r="H131" s="71">
        <v>11202</v>
      </c>
      <c r="I131" s="71">
        <v>12166</v>
      </c>
      <c r="J131" s="71">
        <v>11950</v>
      </c>
      <c r="K131" s="71">
        <v>11730</v>
      </c>
    </row>
    <row r="132" spans="1:11" x14ac:dyDescent="0.2">
      <c r="A132" s="70" t="s">
        <v>77</v>
      </c>
      <c r="B132" s="71">
        <v>2516</v>
      </c>
      <c r="C132" s="71">
        <v>2672</v>
      </c>
      <c r="D132" s="71">
        <v>3169</v>
      </c>
      <c r="E132" s="71">
        <v>3518</v>
      </c>
      <c r="F132" s="71">
        <v>3824</v>
      </c>
      <c r="G132" s="71">
        <v>3943</v>
      </c>
      <c r="H132" s="71">
        <v>3955</v>
      </c>
      <c r="I132" s="71">
        <v>4137</v>
      </c>
      <c r="J132" s="71">
        <v>4605</v>
      </c>
      <c r="K132" s="71">
        <v>4605</v>
      </c>
    </row>
    <row r="133" spans="1:11" x14ac:dyDescent="0.2">
      <c r="A133" s="70" t="s">
        <v>78</v>
      </c>
      <c r="B133" s="71">
        <v>0</v>
      </c>
      <c r="C133" s="71">
        <v>0</v>
      </c>
      <c r="D133" s="71">
        <v>0</v>
      </c>
      <c r="E133" s="71">
        <v>0</v>
      </c>
      <c r="F133" s="71">
        <v>0</v>
      </c>
      <c r="G133" s="71">
        <v>0</v>
      </c>
      <c r="H133" s="71">
        <v>0</v>
      </c>
      <c r="I133" s="71">
        <v>0</v>
      </c>
      <c r="J133" s="71">
        <v>0</v>
      </c>
      <c r="K133" s="71">
        <v>0</v>
      </c>
    </row>
    <row r="134" spans="1:11" x14ac:dyDescent="0.2">
      <c r="A134" s="70" t="s">
        <v>79</v>
      </c>
      <c r="B134" s="71">
        <v>9</v>
      </c>
      <c r="C134" s="71">
        <v>13</v>
      </c>
      <c r="D134" s="71">
        <v>11</v>
      </c>
      <c r="E134" s="71">
        <v>14</v>
      </c>
      <c r="F134" s="71">
        <v>7</v>
      </c>
      <c r="G134" s="71">
        <v>5</v>
      </c>
      <c r="H134" s="71">
        <v>3</v>
      </c>
      <c r="I134" s="71">
        <v>3</v>
      </c>
      <c r="J134" s="71">
        <v>1</v>
      </c>
      <c r="K134" s="71">
        <v>0</v>
      </c>
    </row>
    <row r="135" spans="1:11" x14ac:dyDescent="0.2">
      <c r="A135" s="70" t="s">
        <v>80</v>
      </c>
      <c r="B135" s="71">
        <v>0</v>
      </c>
      <c r="C135" s="71">
        <v>0</v>
      </c>
      <c r="D135" s="71">
        <v>0</v>
      </c>
      <c r="E135" s="71">
        <v>0</v>
      </c>
      <c r="F135" s="71">
        <v>0</v>
      </c>
      <c r="G135" s="71">
        <v>0</v>
      </c>
      <c r="H135" s="71">
        <v>0</v>
      </c>
      <c r="I135" s="71">
        <v>0</v>
      </c>
      <c r="J135" s="71">
        <v>0</v>
      </c>
      <c r="K135" s="71">
        <v>1</v>
      </c>
    </row>
    <row r="136" spans="1:11" x14ac:dyDescent="0.2">
      <c r="A136" s="70" t="s">
        <v>81</v>
      </c>
      <c r="B136" s="71">
        <v>121</v>
      </c>
      <c r="C136" s="71">
        <v>122</v>
      </c>
      <c r="D136" s="71">
        <v>119</v>
      </c>
      <c r="E136" s="71">
        <v>122</v>
      </c>
      <c r="F136" s="71">
        <v>117</v>
      </c>
      <c r="G136" s="71">
        <v>120</v>
      </c>
      <c r="H136" s="71">
        <v>123</v>
      </c>
      <c r="I136" s="71">
        <v>124</v>
      </c>
      <c r="J136" s="71">
        <v>121</v>
      </c>
      <c r="K136" s="71">
        <v>122</v>
      </c>
    </row>
    <row r="137" spans="1:11" x14ac:dyDescent="0.2">
      <c r="A137" s="70" t="s">
        <v>82</v>
      </c>
      <c r="B137" s="71">
        <v>353</v>
      </c>
      <c r="C137" s="71">
        <v>288</v>
      </c>
      <c r="D137" s="71">
        <v>245</v>
      </c>
      <c r="E137" s="71">
        <v>155</v>
      </c>
      <c r="F137" s="71">
        <v>303</v>
      </c>
      <c r="G137" s="71">
        <v>389</v>
      </c>
      <c r="H137" s="71">
        <v>382</v>
      </c>
      <c r="I137" s="71">
        <v>393</v>
      </c>
      <c r="J137" s="71">
        <v>406</v>
      </c>
      <c r="K137" s="71">
        <v>406</v>
      </c>
    </row>
    <row r="138" spans="1:11" x14ac:dyDescent="0.2">
      <c r="A138" s="70" t="s">
        <v>96</v>
      </c>
      <c r="B138" s="71">
        <v>0</v>
      </c>
      <c r="C138" s="71">
        <v>0</v>
      </c>
      <c r="D138" s="71">
        <v>0</v>
      </c>
      <c r="E138" s="71">
        <v>0</v>
      </c>
      <c r="F138" s="71">
        <v>0</v>
      </c>
      <c r="G138" s="71">
        <v>0</v>
      </c>
      <c r="H138" s="71">
        <v>0</v>
      </c>
      <c r="I138" s="71">
        <v>0</v>
      </c>
      <c r="J138" s="71">
        <v>0</v>
      </c>
      <c r="K138" s="71">
        <v>0</v>
      </c>
    </row>
    <row r="139" spans="1:11" x14ac:dyDescent="0.2">
      <c r="A139" s="70" t="s">
        <v>84</v>
      </c>
      <c r="B139" s="71">
        <v>3180</v>
      </c>
      <c r="C139" s="71">
        <v>3125</v>
      </c>
      <c r="D139" s="71">
        <v>3192</v>
      </c>
      <c r="E139" s="71">
        <v>3281</v>
      </c>
      <c r="F139" s="71">
        <v>3300</v>
      </c>
      <c r="G139" s="71">
        <v>3253</v>
      </c>
      <c r="H139" s="71">
        <v>3267</v>
      </c>
      <c r="I139" s="71">
        <v>3269</v>
      </c>
      <c r="J139" s="71">
        <v>3240</v>
      </c>
      <c r="K139" s="71">
        <v>3229</v>
      </c>
    </row>
    <row r="140" spans="1:11" x14ac:dyDescent="0.2">
      <c r="A140" s="70" t="s">
        <v>85</v>
      </c>
      <c r="B140" s="71">
        <v>521</v>
      </c>
      <c r="C140" s="71">
        <v>530</v>
      </c>
      <c r="D140" s="71">
        <v>592</v>
      </c>
      <c r="E140" s="71">
        <v>1251</v>
      </c>
      <c r="F140" s="71">
        <v>1341</v>
      </c>
      <c r="G140" s="71">
        <v>1430</v>
      </c>
      <c r="H140" s="71">
        <v>1452</v>
      </c>
      <c r="I140" s="71">
        <v>1356</v>
      </c>
      <c r="J140" s="71">
        <v>1455</v>
      </c>
      <c r="K140" s="71">
        <v>1465</v>
      </c>
    </row>
    <row r="141" spans="1:11" x14ac:dyDescent="0.2">
      <c r="A141" s="70" t="s">
        <v>90</v>
      </c>
      <c r="B141" s="71">
        <v>14</v>
      </c>
      <c r="C141" s="71">
        <v>36</v>
      </c>
      <c r="D141" s="71">
        <v>42</v>
      </c>
      <c r="E141" s="71">
        <v>44</v>
      </c>
      <c r="F141" s="71">
        <v>44</v>
      </c>
      <c r="G141" s="71">
        <v>45</v>
      </c>
      <c r="H141" s="71">
        <v>41</v>
      </c>
      <c r="I141" s="71">
        <v>63</v>
      </c>
      <c r="J141" s="71">
        <v>101</v>
      </c>
      <c r="K141" s="71">
        <v>102</v>
      </c>
    </row>
    <row r="142" spans="1:11" x14ac:dyDescent="0.2">
      <c r="A142" s="70" t="s">
        <v>91</v>
      </c>
      <c r="B142" s="71">
        <v>1065</v>
      </c>
      <c r="C142" s="71">
        <v>944</v>
      </c>
      <c r="D142" s="71">
        <v>1002</v>
      </c>
      <c r="E142" s="71">
        <v>993</v>
      </c>
      <c r="F142" s="71">
        <v>1057</v>
      </c>
      <c r="G142" s="71">
        <v>978</v>
      </c>
      <c r="H142" s="71">
        <v>948</v>
      </c>
      <c r="I142" s="71">
        <v>993</v>
      </c>
      <c r="J142" s="71">
        <v>1083</v>
      </c>
      <c r="K142" s="71">
        <v>1058</v>
      </c>
    </row>
    <row r="143" spans="1:11" x14ac:dyDescent="0.2">
      <c r="A143" s="70" t="s">
        <v>95</v>
      </c>
      <c r="B143" s="71">
        <v>0</v>
      </c>
      <c r="C143" s="71">
        <v>0</v>
      </c>
      <c r="D143" s="71">
        <v>0</v>
      </c>
      <c r="E143" s="71">
        <v>0</v>
      </c>
      <c r="F143" s="71">
        <v>0</v>
      </c>
      <c r="G143" s="71">
        <v>0</v>
      </c>
      <c r="H143" s="71">
        <v>0</v>
      </c>
      <c r="I143" s="71">
        <v>0</v>
      </c>
      <c r="J143" s="71">
        <v>0</v>
      </c>
      <c r="K143" s="71">
        <v>0</v>
      </c>
    </row>
    <row r="144" spans="1:11" x14ac:dyDescent="0.2">
      <c r="A144" s="70" t="s">
        <v>92</v>
      </c>
      <c r="B144" s="71">
        <v>0</v>
      </c>
      <c r="C144" s="71">
        <v>5</v>
      </c>
      <c r="D144" s="71">
        <v>5</v>
      </c>
      <c r="E144" s="71">
        <v>15</v>
      </c>
      <c r="F144" s="71">
        <v>1</v>
      </c>
      <c r="G144" s="71">
        <v>1</v>
      </c>
      <c r="H144" s="71">
        <v>0</v>
      </c>
      <c r="I144" s="71">
        <v>13</v>
      </c>
      <c r="J144" s="71">
        <v>14</v>
      </c>
      <c r="K144" s="71">
        <v>10</v>
      </c>
    </row>
    <row r="145" spans="1:11" x14ac:dyDescent="0.2">
      <c r="A145" s="70" t="s">
        <v>94</v>
      </c>
      <c r="B145" s="71">
        <v>133</v>
      </c>
      <c r="C145" s="71">
        <v>156</v>
      </c>
      <c r="D145" s="71">
        <v>163</v>
      </c>
      <c r="E145" s="71">
        <v>184</v>
      </c>
      <c r="F145" s="71">
        <v>183</v>
      </c>
      <c r="G145" s="71">
        <v>190</v>
      </c>
      <c r="H145" s="71">
        <v>180</v>
      </c>
      <c r="I145" s="71">
        <v>157</v>
      </c>
      <c r="J145" s="71">
        <v>121</v>
      </c>
      <c r="K145" s="71">
        <v>183</v>
      </c>
    </row>
    <row r="146" spans="1:11" x14ac:dyDescent="0.2">
      <c r="A146" s="70" t="s">
        <v>88</v>
      </c>
      <c r="B146" s="71">
        <v>215</v>
      </c>
      <c r="C146" s="71">
        <v>216</v>
      </c>
      <c r="D146" s="71">
        <v>256</v>
      </c>
      <c r="E146" s="71">
        <v>285</v>
      </c>
      <c r="F146" s="71">
        <v>227</v>
      </c>
      <c r="G146" s="71">
        <v>222</v>
      </c>
      <c r="H146" s="71">
        <v>310</v>
      </c>
      <c r="I146" s="71">
        <v>478</v>
      </c>
      <c r="J146" s="71">
        <v>463</v>
      </c>
      <c r="K146" s="71">
        <v>556</v>
      </c>
    </row>
    <row r="147" spans="1:11" x14ac:dyDescent="0.2">
      <c r="A147" s="70" t="s">
        <v>86</v>
      </c>
      <c r="B147" s="71">
        <v>1504</v>
      </c>
      <c r="C147" s="71">
        <v>1675</v>
      </c>
      <c r="D147" s="71">
        <v>1893</v>
      </c>
      <c r="E147" s="71">
        <v>1944</v>
      </c>
      <c r="F147" s="71">
        <v>2182</v>
      </c>
      <c r="G147" s="71">
        <v>2108</v>
      </c>
      <c r="H147" s="71">
        <v>2191</v>
      </c>
      <c r="I147" s="71">
        <v>2293</v>
      </c>
      <c r="J147" s="71">
        <v>2173</v>
      </c>
      <c r="K147" s="71">
        <v>2124</v>
      </c>
    </row>
    <row r="148" spans="1:11" x14ac:dyDescent="0.2">
      <c r="A148" s="70" t="s">
        <v>89</v>
      </c>
      <c r="B148" s="71">
        <v>2535</v>
      </c>
      <c r="C148" s="71">
        <v>2681</v>
      </c>
      <c r="D148" s="71">
        <v>2677</v>
      </c>
      <c r="E148" s="71">
        <v>2901</v>
      </c>
      <c r="F148" s="71">
        <v>2942</v>
      </c>
      <c r="G148" s="71">
        <v>3302</v>
      </c>
      <c r="H148" s="71">
        <v>3245</v>
      </c>
      <c r="I148" s="71">
        <v>3448</v>
      </c>
      <c r="J148" s="71">
        <v>3747</v>
      </c>
      <c r="K148" s="71">
        <v>3750</v>
      </c>
    </row>
    <row r="149" spans="1:11" x14ac:dyDescent="0.2">
      <c r="A149" s="70" t="s">
        <v>93</v>
      </c>
      <c r="B149" s="71">
        <v>15</v>
      </c>
      <c r="C149" s="71">
        <v>14</v>
      </c>
      <c r="D149" s="71">
        <v>13</v>
      </c>
      <c r="E149" s="71">
        <v>13</v>
      </c>
      <c r="F149" s="71">
        <v>11</v>
      </c>
      <c r="G149" s="71">
        <v>11</v>
      </c>
      <c r="H149" s="71">
        <v>15</v>
      </c>
      <c r="I149" s="71">
        <v>17</v>
      </c>
      <c r="J149" s="71">
        <v>18</v>
      </c>
      <c r="K149" s="71">
        <v>19</v>
      </c>
    </row>
    <row r="150" spans="1:11" x14ac:dyDescent="0.2">
      <c r="A150" s="70" t="s">
        <v>87</v>
      </c>
      <c r="B150" s="71">
        <v>481</v>
      </c>
      <c r="C150" s="71">
        <v>543</v>
      </c>
      <c r="D150" s="71">
        <v>598</v>
      </c>
      <c r="E150" s="71">
        <v>587</v>
      </c>
      <c r="F150" s="71">
        <v>656</v>
      </c>
      <c r="G150" s="71">
        <v>675</v>
      </c>
      <c r="H150" s="71">
        <v>866</v>
      </c>
      <c r="I150" s="71">
        <v>873</v>
      </c>
      <c r="J150" s="71">
        <v>941</v>
      </c>
      <c r="K150" s="71">
        <v>1154</v>
      </c>
    </row>
    <row r="151" spans="1:11" x14ac:dyDescent="0.2">
      <c r="A151" s="70" t="s">
        <v>83</v>
      </c>
      <c r="B151" s="71">
        <v>2270</v>
      </c>
      <c r="C151" s="71">
        <v>2550</v>
      </c>
      <c r="D151" s="71">
        <v>2520</v>
      </c>
      <c r="E151" s="71">
        <v>2490</v>
      </c>
      <c r="F151" s="71">
        <v>2430</v>
      </c>
      <c r="G151" s="71">
        <v>2650</v>
      </c>
      <c r="H151" s="71">
        <v>2680</v>
      </c>
      <c r="I151" s="71">
        <v>2830</v>
      </c>
      <c r="J151" s="71">
        <v>2660</v>
      </c>
      <c r="K151" s="71">
        <v>2760</v>
      </c>
    </row>
    <row r="152" spans="1:11" x14ac:dyDescent="0.2">
      <c r="A152" s="70" t="s">
        <v>98</v>
      </c>
      <c r="B152" s="72" t="s">
        <v>138</v>
      </c>
      <c r="C152" s="72" t="s">
        <v>138</v>
      </c>
      <c r="D152" s="72" t="s">
        <v>138</v>
      </c>
      <c r="E152" s="72" t="s">
        <v>138</v>
      </c>
      <c r="F152" s="72" t="s">
        <v>138</v>
      </c>
      <c r="G152" s="71">
        <v>3</v>
      </c>
      <c r="H152" s="72" t="s">
        <v>138</v>
      </c>
      <c r="I152" s="71">
        <v>11</v>
      </c>
      <c r="J152" s="72" t="s">
        <v>138</v>
      </c>
      <c r="K152" s="72" t="s">
        <v>138</v>
      </c>
    </row>
    <row r="153" spans="1:11" x14ac:dyDescent="0.2">
      <c r="A153" s="70" t="s">
        <v>97</v>
      </c>
      <c r="B153" s="71">
        <v>0</v>
      </c>
      <c r="C153" s="71">
        <v>0</v>
      </c>
      <c r="D153" s="71">
        <v>0</v>
      </c>
      <c r="E153" s="71">
        <v>0</v>
      </c>
      <c r="F153" s="71">
        <v>0</v>
      </c>
      <c r="G153" s="71">
        <v>0</v>
      </c>
      <c r="H153" s="71">
        <v>0</v>
      </c>
      <c r="I153" s="71">
        <v>0</v>
      </c>
      <c r="J153" s="71">
        <v>0</v>
      </c>
      <c r="K153" s="71">
        <v>0</v>
      </c>
    </row>
    <row r="155" spans="1:11" x14ac:dyDescent="0.2">
      <c r="A155" s="67" t="s">
        <v>120</v>
      </c>
      <c r="B155" s="68" t="s">
        <v>142</v>
      </c>
      <c r="C155" s="69"/>
      <c r="D155" s="69"/>
      <c r="E155" s="69"/>
      <c r="F155" s="69"/>
      <c r="G155" s="69"/>
      <c r="H155" s="69"/>
      <c r="I155" s="69"/>
      <c r="J155" s="69"/>
      <c r="K155" s="69"/>
    </row>
    <row r="156" spans="1:11" x14ac:dyDescent="0.2">
      <c r="A156" s="67" t="s">
        <v>122</v>
      </c>
      <c r="B156" s="67" t="s">
        <v>123</v>
      </c>
      <c r="C156" s="69"/>
      <c r="D156" s="69"/>
      <c r="E156" s="69"/>
      <c r="F156" s="69"/>
      <c r="G156" s="69"/>
      <c r="H156" s="69"/>
      <c r="I156" s="69"/>
      <c r="J156" s="69"/>
      <c r="K156" s="69"/>
    </row>
    <row r="157" spans="1:11" x14ac:dyDescent="0.2">
      <c r="A157" s="69"/>
      <c r="B157" s="69"/>
      <c r="C157" s="69"/>
      <c r="D157" s="69"/>
      <c r="E157" s="69"/>
      <c r="F157" s="69"/>
      <c r="G157" s="69"/>
      <c r="H157" s="69"/>
      <c r="I157" s="69"/>
      <c r="J157" s="69"/>
      <c r="K157" s="69"/>
    </row>
    <row r="158" spans="1:11" x14ac:dyDescent="0.2">
      <c r="A158" s="70" t="s">
        <v>125</v>
      </c>
      <c r="B158" s="70" t="s">
        <v>126</v>
      </c>
      <c r="C158" s="70" t="s">
        <v>127</v>
      </c>
      <c r="D158" s="70" t="s">
        <v>128</v>
      </c>
      <c r="E158" s="70" t="s">
        <v>129</v>
      </c>
      <c r="F158" s="70" t="s">
        <v>130</v>
      </c>
      <c r="G158" s="70" t="s">
        <v>131</v>
      </c>
      <c r="H158" s="70" t="s">
        <v>132</v>
      </c>
      <c r="I158" s="70" t="s">
        <v>133</v>
      </c>
      <c r="J158" s="70" t="s">
        <v>134</v>
      </c>
      <c r="K158" s="70" t="s">
        <v>135</v>
      </c>
    </row>
    <row r="159" spans="1:11" x14ac:dyDescent="0.2">
      <c r="A159" s="70" t="s">
        <v>68</v>
      </c>
      <c r="B159" s="71">
        <v>559</v>
      </c>
      <c r="C159" s="71">
        <v>534</v>
      </c>
      <c r="D159" s="71">
        <v>459</v>
      </c>
      <c r="E159" s="71">
        <v>367</v>
      </c>
      <c r="F159" s="71">
        <v>354</v>
      </c>
      <c r="G159" s="71">
        <v>257</v>
      </c>
      <c r="H159" s="71">
        <v>265</v>
      </c>
      <c r="I159" s="71">
        <v>264</v>
      </c>
      <c r="J159" s="71">
        <v>159</v>
      </c>
      <c r="K159" s="71">
        <v>62</v>
      </c>
    </row>
    <row r="160" spans="1:11" x14ac:dyDescent="0.2">
      <c r="A160" s="70" t="s">
        <v>69</v>
      </c>
      <c r="B160" s="71">
        <v>3198</v>
      </c>
      <c r="C160" s="71">
        <v>3188</v>
      </c>
      <c r="D160" s="71">
        <v>3194</v>
      </c>
      <c r="E160" s="71">
        <v>3092</v>
      </c>
      <c r="F160" s="71">
        <v>3144</v>
      </c>
      <c r="G160" s="71">
        <v>2751</v>
      </c>
      <c r="H160" s="71">
        <v>2980</v>
      </c>
      <c r="I160" s="71">
        <v>3359</v>
      </c>
      <c r="J160" s="71">
        <v>3421</v>
      </c>
      <c r="K160" s="71">
        <v>3041</v>
      </c>
    </row>
    <row r="161" spans="1:11" x14ac:dyDescent="0.2">
      <c r="A161" s="70" t="s">
        <v>70</v>
      </c>
      <c r="B161" s="71">
        <v>2200</v>
      </c>
      <c r="C161" s="71">
        <v>2097</v>
      </c>
      <c r="D161" s="71">
        <v>2049</v>
      </c>
      <c r="E161" s="71">
        <v>1838</v>
      </c>
      <c r="F161" s="71">
        <v>1934</v>
      </c>
      <c r="G161" s="71">
        <v>2043</v>
      </c>
      <c r="H161" s="71">
        <v>2121</v>
      </c>
      <c r="I161" s="71">
        <v>2057</v>
      </c>
      <c r="J161" s="71">
        <v>2114</v>
      </c>
      <c r="K161" s="71">
        <v>2162</v>
      </c>
    </row>
    <row r="162" spans="1:11" x14ac:dyDescent="0.2">
      <c r="A162" s="70" t="s">
        <v>71</v>
      </c>
      <c r="B162" s="71">
        <v>251</v>
      </c>
      <c r="C162" s="71">
        <v>218</v>
      </c>
      <c r="D162" s="71">
        <v>184</v>
      </c>
      <c r="E162" s="71">
        <v>169</v>
      </c>
      <c r="F162" s="71">
        <v>207</v>
      </c>
      <c r="G162" s="71">
        <v>203</v>
      </c>
      <c r="H162" s="71">
        <v>204</v>
      </c>
      <c r="I162" s="71">
        <v>175</v>
      </c>
      <c r="J162" s="71">
        <v>130</v>
      </c>
      <c r="K162" s="71">
        <v>130</v>
      </c>
    </row>
    <row r="163" spans="1:11" x14ac:dyDescent="0.2">
      <c r="A163" s="70" t="s">
        <v>108</v>
      </c>
      <c r="B163" s="71">
        <v>13168</v>
      </c>
      <c r="C163" s="71">
        <v>11266</v>
      </c>
      <c r="D163" s="71">
        <v>9530</v>
      </c>
      <c r="E163" s="71">
        <v>8578</v>
      </c>
      <c r="F163" s="71">
        <v>3980</v>
      </c>
      <c r="G163" s="71">
        <v>307</v>
      </c>
      <c r="H163" s="71">
        <v>299</v>
      </c>
      <c r="I163" s="71">
        <v>286</v>
      </c>
      <c r="J163" s="71">
        <v>176</v>
      </c>
      <c r="K163" s="71">
        <v>186</v>
      </c>
    </row>
    <row r="164" spans="1:11" x14ac:dyDescent="0.2">
      <c r="A164" s="70" t="s">
        <v>72</v>
      </c>
      <c r="B164" s="71">
        <v>403</v>
      </c>
      <c r="C164" s="71">
        <v>419</v>
      </c>
      <c r="D164" s="71">
        <v>371</v>
      </c>
      <c r="E164" s="71">
        <v>383</v>
      </c>
      <c r="F164" s="71">
        <v>369</v>
      </c>
      <c r="G164" s="71">
        <v>373</v>
      </c>
      <c r="H164" s="71">
        <v>390</v>
      </c>
      <c r="I164" s="71">
        <v>333</v>
      </c>
      <c r="J164" s="71">
        <v>287</v>
      </c>
      <c r="K164" s="71">
        <v>267</v>
      </c>
    </row>
    <row r="165" spans="1:11" x14ac:dyDescent="0.2">
      <c r="A165" s="70" t="s">
        <v>73</v>
      </c>
      <c r="B165" s="71">
        <v>2071</v>
      </c>
      <c r="C165" s="71">
        <v>1967</v>
      </c>
      <c r="D165" s="71">
        <v>1904</v>
      </c>
      <c r="E165" s="71">
        <v>1819</v>
      </c>
      <c r="F165" s="71">
        <v>1833</v>
      </c>
      <c r="G165" s="71">
        <v>1981</v>
      </c>
      <c r="H165" s="71">
        <v>2015</v>
      </c>
      <c r="I165" s="71">
        <v>1939</v>
      </c>
      <c r="J165" s="71">
        <v>1724</v>
      </c>
      <c r="K165" s="71">
        <v>1496</v>
      </c>
    </row>
    <row r="166" spans="1:11" x14ac:dyDescent="0.2">
      <c r="A166" s="70" t="s">
        <v>74</v>
      </c>
      <c r="B166" s="71">
        <v>4157</v>
      </c>
      <c r="C166" s="71">
        <v>4233</v>
      </c>
      <c r="D166" s="71">
        <v>4328</v>
      </c>
      <c r="E166" s="71">
        <v>4298</v>
      </c>
      <c r="F166" s="71">
        <v>4295</v>
      </c>
      <c r="G166" s="71">
        <v>4295</v>
      </c>
      <c r="H166" s="71">
        <v>3999</v>
      </c>
      <c r="I166" s="71">
        <v>4180</v>
      </c>
      <c r="J166" s="71">
        <v>4181</v>
      </c>
      <c r="K166" s="71">
        <v>4230</v>
      </c>
    </row>
    <row r="167" spans="1:11" x14ac:dyDescent="0.2">
      <c r="A167" s="70" t="s">
        <v>75</v>
      </c>
      <c r="B167" s="71">
        <v>14726</v>
      </c>
      <c r="C167" s="71">
        <v>14723</v>
      </c>
      <c r="D167" s="71">
        <v>15174</v>
      </c>
      <c r="E167" s="71">
        <v>13068</v>
      </c>
      <c r="F167" s="71">
        <v>12584</v>
      </c>
      <c r="G167" s="71">
        <v>15657</v>
      </c>
      <c r="H167" s="71">
        <v>15569</v>
      </c>
      <c r="I167" s="71">
        <v>13091</v>
      </c>
      <c r="J167" s="71">
        <v>14540</v>
      </c>
      <c r="K167" s="71">
        <v>14271</v>
      </c>
    </row>
    <row r="168" spans="1:11" x14ac:dyDescent="0.2">
      <c r="A168" s="70" t="s">
        <v>76</v>
      </c>
      <c r="B168" s="71">
        <v>13117</v>
      </c>
      <c r="C168" s="71">
        <v>12651</v>
      </c>
      <c r="D168" s="71">
        <v>11944</v>
      </c>
      <c r="E168" s="71">
        <v>11767</v>
      </c>
      <c r="F168" s="71">
        <v>11465</v>
      </c>
      <c r="G168" s="71">
        <v>12318</v>
      </c>
      <c r="H168" s="71">
        <v>12372</v>
      </c>
      <c r="I168" s="71">
        <v>10995</v>
      </c>
      <c r="J168" s="71">
        <v>10802</v>
      </c>
      <c r="K168" s="71">
        <v>10745</v>
      </c>
    </row>
    <row r="169" spans="1:11" x14ac:dyDescent="0.2">
      <c r="A169" s="70" t="s">
        <v>77</v>
      </c>
      <c r="B169" s="71">
        <v>19705</v>
      </c>
      <c r="C169" s="71">
        <v>18848</v>
      </c>
      <c r="D169" s="71">
        <v>17996</v>
      </c>
      <c r="E169" s="71">
        <v>17742</v>
      </c>
      <c r="F169" s="71">
        <v>17226</v>
      </c>
      <c r="G169" s="71">
        <v>17526</v>
      </c>
      <c r="H169" s="71">
        <v>16912</v>
      </c>
      <c r="I169" s="71">
        <v>16069</v>
      </c>
      <c r="J169" s="71">
        <v>15488</v>
      </c>
      <c r="K169" s="71">
        <v>15380</v>
      </c>
    </row>
    <row r="170" spans="1:11" x14ac:dyDescent="0.2">
      <c r="A170" s="70" t="s">
        <v>78</v>
      </c>
      <c r="B170" s="71">
        <v>442</v>
      </c>
      <c r="C170" s="71">
        <v>450</v>
      </c>
      <c r="D170" s="71">
        <v>467</v>
      </c>
      <c r="E170" s="71">
        <v>482</v>
      </c>
      <c r="F170" s="71">
        <v>489</v>
      </c>
      <c r="G170" s="71">
        <v>499</v>
      </c>
      <c r="H170" s="71">
        <v>512</v>
      </c>
      <c r="I170" s="71">
        <v>531</v>
      </c>
      <c r="J170" s="71">
        <v>540</v>
      </c>
      <c r="K170" s="71">
        <v>490</v>
      </c>
    </row>
    <row r="171" spans="1:11" x14ac:dyDescent="0.2">
      <c r="A171" s="70" t="s">
        <v>79</v>
      </c>
      <c r="B171" s="71">
        <v>628</v>
      </c>
      <c r="C171" s="71">
        <v>657</v>
      </c>
      <c r="D171" s="71">
        <v>579</v>
      </c>
      <c r="E171" s="71">
        <v>601</v>
      </c>
      <c r="F171" s="71">
        <v>561</v>
      </c>
      <c r="G171" s="71">
        <v>670</v>
      </c>
      <c r="H171" s="71">
        <v>735</v>
      </c>
      <c r="I171" s="71">
        <v>705</v>
      </c>
      <c r="J171" s="71">
        <v>694</v>
      </c>
      <c r="K171" s="71">
        <v>617</v>
      </c>
    </row>
    <row r="172" spans="1:11" x14ac:dyDescent="0.2">
      <c r="A172" s="70" t="s">
        <v>80</v>
      </c>
      <c r="B172" s="71">
        <v>1169</v>
      </c>
      <c r="C172" s="71">
        <v>1119</v>
      </c>
      <c r="D172" s="71">
        <v>1136</v>
      </c>
      <c r="E172" s="71">
        <v>1153</v>
      </c>
      <c r="F172" s="71">
        <v>1174</v>
      </c>
      <c r="G172" s="71">
        <v>1211</v>
      </c>
      <c r="H172" s="71">
        <v>1245</v>
      </c>
      <c r="I172" s="71">
        <v>1237</v>
      </c>
      <c r="J172" s="71">
        <v>1093</v>
      </c>
      <c r="K172" s="71">
        <v>1079</v>
      </c>
    </row>
    <row r="173" spans="1:11" x14ac:dyDescent="0.2">
      <c r="A173" s="70" t="s">
        <v>81</v>
      </c>
      <c r="B173" s="71">
        <v>58</v>
      </c>
      <c r="C173" s="71">
        <v>57</v>
      </c>
      <c r="D173" s="71">
        <v>58</v>
      </c>
      <c r="E173" s="71">
        <v>60</v>
      </c>
      <c r="F173" s="71">
        <v>60</v>
      </c>
      <c r="G173" s="71">
        <v>61</v>
      </c>
      <c r="H173" s="71">
        <v>60</v>
      </c>
      <c r="I173" s="71">
        <v>60</v>
      </c>
      <c r="J173" s="71">
        <v>61</v>
      </c>
      <c r="K173" s="71">
        <v>61</v>
      </c>
    </row>
    <row r="174" spans="1:11" x14ac:dyDescent="0.2">
      <c r="A174" s="70" t="s">
        <v>82</v>
      </c>
      <c r="B174" s="71">
        <v>3821</v>
      </c>
      <c r="C174" s="71">
        <v>3907</v>
      </c>
      <c r="D174" s="71">
        <v>3958</v>
      </c>
      <c r="E174" s="71">
        <v>3857</v>
      </c>
      <c r="F174" s="71">
        <v>3859</v>
      </c>
      <c r="G174" s="71">
        <v>3792</v>
      </c>
      <c r="H174" s="71">
        <v>3429</v>
      </c>
      <c r="I174" s="71">
        <v>3341</v>
      </c>
      <c r="J174" s="71">
        <v>3212</v>
      </c>
      <c r="K174" s="71">
        <v>2838</v>
      </c>
    </row>
    <row r="175" spans="1:11" x14ac:dyDescent="0.2">
      <c r="A175" s="70" t="s">
        <v>96</v>
      </c>
      <c r="B175" s="71">
        <v>180</v>
      </c>
      <c r="C175" s="71">
        <v>198</v>
      </c>
      <c r="D175" s="71">
        <v>206</v>
      </c>
      <c r="E175" s="71">
        <v>216</v>
      </c>
      <c r="F175" s="71">
        <v>213</v>
      </c>
      <c r="G175" s="71">
        <v>204</v>
      </c>
      <c r="H175" s="71">
        <v>247</v>
      </c>
      <c r="I175" s="71">
        <v>266</v>
      </c>
      <c r="J175" s="71">
        <v>255</v>
      </c>
      <c r="K175" s="71">
        <v>202</v>
      </c>
    </row>
    <row r="176" spans="1:11" x14ac:dyDescent="0.2">
      <c r="A176" s="70" t="s">
        <v>84</v>
      </c>
      <c r="B176" s="71">
        <v>795</v>
      </c>
      <c r="C176" s="71">
        <v>815</v>
      </c>
      <c r="D176" s="71">
        <v>268</v>
      </c>
      <c r="E176" s="71">
        <v>175</v>
      </c>
      <c r="F176" s="71">
        <v>184</v>
      </c>
      <c r="G176" s="71">
        <v>246</v>
      </c>
      <c r="H176" s="71">
        <v>215</v>
      </c>
      <c r="I176" s="71">
        <v>126</v>
      </c>
      <c r="J176" s="71">
        <v>65</v>
      </c>
      <c r="K176" s="71">
        <v>33</v>
      </c>
    </row>
    <row r="177" spans="1:11" x14ac:dyDescent="0.2">
      <c r="A177" s="70" t="s">
        <v>85</v>
      </c>
      <c r="B177" s="71">
        <v>1542</v>
      </c>
      <c r="C177" s="71">
        <v>1512</v>
      </c>
      <c r="D177" s="71">
        <v>1483</v>
      </c>
      <c r="E177" s="71">
        <v>375</v>
      </c>
      <c r="F177" s="71">
        <v>291</v>
      </c>
      <c r="G177" s="71">
        <v>206</v>
      </c>
      <c r="H177" s="71">
        <v>163</v>
      </c>
      <c r="I177" s="71">
        <v>159</v>
      </c>
      <c r="J177" s="71">
        <v>34</v>
      </c>
      <c r="K177" s="71">
        <v>35</v>
      </c>
    </row>
    <row r="178" spans="1:11" x14ac:dyDescent="0.2">
      <c r="A178" s="70" t="s">
        <v>90</v>
      </c>
      <c r="B178" s="71">
        <v>10638</v>
      </c>
      <c r="C178" s="71">
        <v>10142</v>
      </c>
      <c r="D178" s="71">
        <v>9609</v>
      </c>
      <c r="E178" s="71">
        <v>9194</v>
      </c>
      <c r="F178" s="71">
        <v>8623</v>
      </c>
      <c r="G178" s="71">
        <v>8987</v>
      </c>
      <c r="H178" s="71">
        <v>9098</v>
      </c>
      <c r="I178" s="71">
        <v>8693</v>
      </c>
      <c r="J178" s="71">
        <v>7859</v>
      </c>
      <c r="K178" s="71">
        <v>7369</v>
      </c>
    </row>
    <row r="179" spans="1:11" x14ac:dyDescent="0.2">
      <c r="A179" s="70" t="s">
        <v>91</v>
      </c>
      <c r="B179" s="71">
        <v>3644</v>
      </c>
      <c r="C179" s="71">
        <v>3290</v>
      </c>
      <c r="D179" s="71">
        <v>3178</v>
      </c>
      <c r="E179" s="71">
        <v>3044</v>
      </c>
      <c r="F179" s="71">
        <v>2969</v>
      </c>
      <c r="G179" s="71">
        <v>3143</v>
      </c>
      <c r="H179" s="71">
        <v>3170</v>
      </c>
      <c r="I179" s="71">
        <v>3530</v>
      </c>
      <c r="J179" s="71">
        <v>3342</v>
      </c>
      <c r="K179" s="71">
        <v>3382</v>
      </c>
    </row>
    <row r="180" spans="1:11" x14ac:dyDescent="0.2">
      <c r="A180" s="70" t="s">
        <v>95</v>
      </c>
      <c r="B180" s="71">
        <v>5956</v>
      </c>
      <c r="C180" s="71">
        <v>6695</v>
      </c>
      <c r="D180" s="71">
        <v>6023</v>
      </c>
      <c r="E180" s="71">
        <v>5918</v>
      </c>
      <c r="F180" s="71">
        <v>6413</v>
      </c>
      <c r="G180" s="71">
        <v>6294</v>
      </c>
      <c r="H180" s="71">
        <v>6122</v>
      </c>
      <c r="I180" s="71">
        <v>6486</v>
      </c>
      <c r="J180" s="71">
        <v>6164</v>
      </c>
      <c r="K180" s="71">
        <v>6214</v>
      </c>
    </row>
    <row r="181" spans="1:11" x14ac:dyDescent="0.2">
      <c r="A181" s="70" t="s">
        <v>92</v>
      </c>
      <c r="B181" s="71">
        <v>712</v>
      </c>
      <c r="C181" s="65">
        <v>712.83</v>
      </c>
      <c r="D181" s="65">
        <v>693.53</v>
      </c>
      <c r="E181" s="65">
        <v>624.91999999999996</v>
      </c>
      <c r="F181" s="65">
        <v>658.79</v>
      </c>
      <c r="G181" s="65">
        <v>725.45</v>
      </c>
      <c r="H181" s="65">
        <v>688.09</v>
      </c>
      <c r="I181" s="65">
        <v>693.37</v>
      </c>
      <c r="J181" s="65">
        <v>627.69000000000005</v>
      </c>
      <c r="K181" s="71">
        <v>558</v>
      </c>
    </row>
    <row r="182" spans="1:11" x14ac:dyDescent="0.2">
      <c r="A182" s="70" t="s">
        <v>94</v>
      </c>
      <c r="B182" s="71">
        <v>1124</v>
      </c>
      <c r="C182" s="71">
        <v>1192</v>
      </c>
      <c r="D182" s="71">
        <v>1256</v>
      </c>
      <c r="E182" s="71">
        <v>1195</v>
      </c>
      <c r="F182" s="71">
        <v>1227</v>
      </c>
      <c r="G182" s="71">
        <v>1260</v>
      </c>
      <c r="H182" s="71">
        <v>1295</v>
      </c>
      <c r="I182" s="71">
        <v>1351</v>
      </c>
      <c r="J182" s="71">
        <v>1411</v>
      </c>
      <c r="K182" s="71">
        <v>1412</v>
      </c>
    </row>
    <row r="183" spans="1:11" x14ac:dyDescent="0.2">
      <c r="A183" s="70" t="s">
        <v>88</v>
      </c>
      <c r="B183" s="71">
        <v>1473</v>
      </c>
      <c r="C183" s="71">
        <v>1485</v>
      </c>
      <c r="D183" s="71">
        <v>1445</v>
      </c>
      <c r="E183" s="71">
        <v>1423</v>
      </c>
      <c r="F183" s="71">
        <v>1478</v>
      </c>
      <c r="G183" s="71">
        <v>1504</v>
      </c>
      <c r="H183" s="71">
        <v>1411</v>
      </c>
      <c r="I183" s="71">
        <v>1406</v>
      </c>
      <c r="J183" s="71">
        <v>1180</v>
      </c>
      <c r="K183" s="71">
        <v>1136</v>
      </c>
    </row>
    <row r="184" spans="1:11" x14ac:dyDescent="0.2">
      <c r="A184" s="70" t="s">
        <v>86</v>
      </c>
      <c r="B184" s="71">
        <v>880</v>
      </c>
      <c r="C184" s="71">
        <v>825</v>
      </c>
      <c r="D184" s="71">
        <v>575</v>
      </c>
      <c r="E184" s="71">
        <v>380</v>
      </c>
      <c r="F184" s="71">
        <v>210</v>
      </c>
      <c r="G184" s="71">
        <v>226</v>
      </c>
      <c r="H184" s="71">
        <v>189</v>
      </c>
      <c r="I184" s="71">
        <v>140</v>
      </c>
      <c r="J184" s="71">
        <v>63</v>
      </c>
      <c r="K184" s="71">
        <v>42</v>
      </c>
    </row>
    <row r="185" spans="1:11" x14ac:dyDescent="0.2">
      <c r="A185" s="70" t="s">
        <v>89</v>
      </c>
      <c r="B185" s="71">
        <v>27948</v>
      </c>
      <c r="C185" s="71">
        <v>27546</v>
      </c>
      <c r="D185" s="71">
        <v>26144</v>
      </c>
      <c r="E185" s="71">
        <v>25006</v>
      </c>
      <c r="F185" s="71">
        <v>22569</v>
      </c>
      <c r="G185" s="71">
        <v>21335</v>
      </c>
      <c r="H185" s="71">
        <v>19685</v>
      </c>
      <c r="I185" s="71">
        <v>17590</v>
      </c>
      <c r="J185" s="71">
        <v>16020</v>
      </c>
      <c r="K185" s="71">
        <v>15870</v>
      </c>
    </row>
    <row r="186" spans="1:11" x14ac:dyDescent="0.2">
      <c r="A186" s="70" t="s">
        <v>93</v>
      </c>
      <c r="B186" s="71">
        <v>100</v>
      </c>
      <c r="C186" s="71">
        <v>103</v>
      </c>
      <c r="D186" s="71">
        <v>105</v>
      </c>
      <c r="E186" s="71">
        <v>106</v>
      </c>
      <c r="F186" s="71">
        <v>108</v>
      </c>
      <c r="G186" s="71">
        <v>117</v>
      </c>
      <c r="H186" s="71">
        <v>117</v>
      </c>
      <c r="I186" s="71">
        <v>120</v>
      </c>
      <c r="J186" s="71">
        <v>121</v>
      </c>
      <c r="K186" s="71">
        <v>123</v>
      </c>
    </row>
    <row r="187" spans="1:11" x14ac:dyDescent="0.2">
      <c r="A187" s="70" t="s">
        <v>87</v>
      </c>
      <c r="B187" s="71">
        <v>413</v>
      </c>
      <c r="C187" s="71">
        <v>424</v>
      </c>
      <c r="D187" s="71">
        <v>393</v>
      </c>
      <c r="E187" s="71">
        <v>375</v>
      </c>
      <c r="F187" s="71">
        <v>355</v>
      </c>
      <c r="G187" s="71">
        <v>390</v>
      </c>
      <c r="H187" s="71">
        <v>432</v>
      </c>
      <c r="I187" s="71">
        <v>415</v>
      </c>
      <c r="J187" s="71">
        <v>324</v>
      </c>
      <c r="K187" s="71">
        <v>137</v>
      </c>
    </row>
    <row r="188" spans="1:11" x14ac:dyDescent="0.2">
      <c r="A188" s="70" t="s">
        <v>83</v>
      </c>
      <c r="B188" s="71">
        <v>290</v>
      </c>
      <c r="C188" s="71">
        <v>80</v>
      </c>
      <c r="D188" s="71">
        <v>60</v>
      </c>
      <c r="E188" s="71">
        <v>20</v>
      </c>
      <c r="F188" s="71">
        <v>10</v>
      </c>
      <c r="G188" s="71">
        <v>10</v>
      </c>
      <c r="H188" s="71">
        <v>0</v>
      </c>
      <c r="I188" s="71">
        <v>0</v>
      </c>
      <c r="J188" s="71">
        <v>0</v>
      </c>
      <c r="K188" s="71">
        <v>0</v>
      </c>
    </row>
    <row r="189" spans="1:11" x14ac:dyDescent="0.2">
      <c r="A189" s="70" t="s">
        <v>98</v>
      </c>
      <c r="B189" s="72" t="s">
        <v>138</v>
      </c>
      <c r="C189" s="72" t="s">
        <v>138</v>
      </c>
      <c r="D189" s="72" t="s">
        <v>138</v>
      </c>
      <c r="E189" s="72" t="s">
        <v>138</v>
      </c>
      <c r="F189" s="72" t="s">
        <v>138</v>
      </c>
      <c r="G189" s="71">
        <v>1221</v>
      </c>
      <c r="H189" s="71">
        <v>1649</v>
      </c>
      <c r="I189" s="71">
        <v>1731</v>
      </c>
      <c r="J189" s="71">
        <v>1691</v>
      </c>
      <c r="K189" s="71">
        <v>1537</v>
      </c>
    </row>
    <row r="190" spans="1:11" x14ac:dyDescent="0.2">
      <c r="A190" s="70" t="s">
        <v>97</v>
      </c>
      <c r="B190" s="71">
        <v>24471</v>
      </c>
      <c r="C190" s="71">
        <v>24573</v>
      </c>
      <c r="D190" s="71">
        <v>25305</v>
      </c>
      <c r="E190" s="71">
        <v>24408</v>
      </c>
      <c r="F190" s="71">
        <v>25947</v>
      </c>
      <c r="G190" s="71">
        <v>24709</v>
      </c>
      <c r="H190" s="71">
        <v>25484</v>
      </c>
      <c r="I190" s="71">
        <v>23798</v>
      </c>
      <c r="J190" s="71">
        <v>25700</v>
      </c>
      <c r="K190" s="71">
        <v>24904</v>
      </c>
    </row>
  </sheetData>
  <pageMargins left="0.75" right="0.75" top="1" bottom="1" header="0.5" footer="0.5"/>
  <pageSetup paperSize="9" firstPageNumber="0" fitToWidth="0" fitToHeight="0" pageOrder="overThenDown"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8"/>
  <sheetViews>
    <sheetView topLeftCell="A104" workbookViewId="0">
      <selection activeCell="C123" sqref="C123"/>
    </sheetView>
  </sheetViews>
  <sheetFormatPr defaultColWidth="9" defaultRowHeight="14.25" x14ac:dyDescent="0.2"/>
  <cols>
    <col min="1" max="11" width="9" style="49"/>
    <col min="12" max="12" width="15.875" style="49" customWidth="1"/>
    <col min="13" max="16384" width="9" style="49"/>
  </cols>
  <sheetData>
    <row r="1" spans="1:12" x14ac:dyDescent="0.2">
      <c r="A1" s="48" t="s">
        <v>116</v>
      </c>
    </row>
    <row r="3" spans="1:12" x14ac:dyDescent="0.2">
      <c r="A3" s="50" t="s">
        <v>117</v>
      </c>
      <c r="B3" s="51">
        <v>40982.564212962963</v>
      </c>
    </row>
    <row r="4" spans="1:12" x14ac:dyDescent="0.2">
      <c r="A4" s="50" t="s">
        <v>118</v>
      </c>
      <c r="B4" s="51">
        <v>41079.390419872681</v>
      </c>
    </row>
    <row r="5" spans="1:12" x14ac:dyDescent="0.2">
      <c r="A5" s="50" t="s">
        <v>119</v>
      </c>
      <c r="B5" s="50" t="s">
        <v>60</v>
      </c>
    </row>
    <row r="7" spans="1:12" x14ac:dyDescent="0.2">
      <c r="A7" s="50" t="s">
        <v>120</v>
      </c>
      <c r="B7" s="48" t="s">
        <v>121</v>
      </c>
    </row>
    <row r="8" spans="1:12" x14ac:dyDescent="0.2">
      <c r="A8" s="50" t="s">
        <v>122</v>
      </c>
      <c r="B8" s="48" t="s">
        <v>123</v>
      </c>
    </row>
    <row r="9" spans="1:12" x14ac:dyDescent="0.2">
      <c r="L9" s="49" t="s">
        <v>146</v>
      </c>
    </row>
    <row r="10" spans="1:12" x14ac:dyDescent="0.2">
      <c r="A10" s="53" t="s">
        <v>125</v>
      </c>
      <c r="B10" s="53" t="s">
        <v>126</v>
      </c>
      <c r="C10" s="53" t="s">
        <v>127</v>
      </c>
      <c r="D10" s="53" t="s">
        <v>128</v>
      </c>
      <c r="E10" s="53" t="s">
        <v>129</v>
      </c>
      <c r="F10" s="53" t="s">
        <v>130</v>
      </c>
      <c r="G10" s="53" t="s">
        <v>131</v>
      </c>
      <c r="H10" s="53" t="s">
        <v>132</v>
      </c>
      <c r="I10" s="53" t="s">
        <v>133</v>
      </c>
      <c r="J10" s="53" t="s">
        <v>134</v>
      </c>
      <c r="K10" s="53" t="s">
        <v>135</v>
      </c>
    </row>
    <row r="11" spans="1:12" x14ac:dyDescent="0.2">
      <c r="A11" s="53" t="s">
        <v>68</v>
      </c>
      <c r="B11" s="56">
        <v>4838</v>
      </c>
      <c r="C11" s="56">
        <v>5025</v>
      </c>
      <c r="D11" s="56">
        <v>4842</v>
      </c>
      <c r="E11" s="56">
        <v>5064</v>
      </c>
      <c r="F11" s="56">
        <v>5024</v>
      </c>
      <c r="G11" s="56">
        <v>5093</v>
      </c>
      <c r="H11" s="56">
        <v>5256</v>
      </c>
      <c r="I11" s="56">
        <v>5242</v>
      </c>
      <c r="J11" s="56">
        <v>5276</v>
      </c>
      <c r="K11" s="56">
        <v>5074</v>
      </c>
    </row>
    <row r="12" spans="1:12" x14ac:dyDescent="0.2">
      <c r="A12" s="53" t="s">
        <v>69</v>
      </c>
      <c r="B12" s="56">
        <v>4003</v>
      </c>
      <c r="C12" s="56">
        <v>3945</v>
      </c>
      <c r="D12" s="56">
        <v>3916</v>
      </c>
      <c r="E12" s="56">
        <v>3826</v>
      </c>
      <c r="F12" s="56">
        <v>3680</v>
      </c>
      <c r="G12" s="56">
        <v>3548</v>
      </c>
      <c r="H12" s="56">
        <v>3314</v>
      </c>
      <c r="I12" s="56">
        <v>3615</v>
      </c>
      <c r="J12" s="56">
        <v>3561</v>
      </c>
      <c r="K12" s="56">
        <v>3091</v>
      </c>
    </row>
    <row r="13" spans="1:12" x14ac:dyDescent="0.2">
      <c r="A13" s="53" t="s">
        <v>70</v>
      </c>
      <c r="B13" s="56">
        <v>2798</v>
      </c>
      <c r="C13" s="56">
        <v>2845</v>
      </c>
      <c r="D13" s="56">
        <v>2857</v>
      </c>
      <c r="E13" s="56">
        <v>2841</v>
      </c>
      <c r="F13" s="56">
        <v>2954</v>
      </c>
      <c r="G13" s="56">
        <v>3039</v>
      </c>
      <c r="H13" s="56">
        <v>3025</v>
      </c>
      <c r="I13" s="56">
        <v>3176</v>
      </c>
      <c r="J13" s="56">
        <v>3310</v>
      </c>
      <c r="K13" s="56">
        <v>3334</v>
      </c>
    </row>
    <row r="14" spans="1:12" x14ac:dyDescent="0.2">
      <c r="A14" s="53" t="s">
        <v>71</v>
      </c>
      <c r="B14" s="56">
        <v>3519</v>
      </c>
      <c r="C14" s="56">
        <v>3568</v>
      </c>
      <c r="D14" s="56">
        <v>3618</v>
      </c>
      <c r="E14" s="56">
        <v>3757</v>
      </c>
      <c r="F14" s="56">
        <v>3990</v>
      </c>
      <c r="G14" s="56">
        <v>4021</v>
      </c>
      <c r="H14" s="56">
        <v>4313</v>
      </c>
      <c r="I14" s="56">
        <v>4560</v>
      </c>
      <c r="J14" s="56">
        <v>4206</v>
      </c>
      <c r="K14" s="56">
        <v>3732</v>
      </c>
    </row>
    <row r="15" spans="1:12" x14ac:dyDescent="0.2">
      <c r="A15" s="53" t="s">
        <v>108</v>
      </c>
      <c r="B15" s="56">
        <v>52075</v>
      </c>
      <c r="C15" s="56">
        <v>52772</v>
      </c>
      <c r="D15" s="56">
        <v>49622</v>
      </c>
      <c r="E15" s="56">
        <v>48434</v>
      </c>
      <c r="F15" s="56">
        <v>46555</v>
      </c>
      <c r="G15" s="56">
        <v>46426</v>
      </c>
      <c r="H15" s="56">
        <v>47887</v>
      </c>
      <c r="I15" s="56">
        <v>48367</v>
      </c>
      <c r="J15" s="56">
        <v>48466</v>
      </c>
      <c r="K15" s="56">
        <v>47691</v>
      </c>
    </row>
    <row r="16" spans="1:12" x14ac:dyDescent="0.2">
      <c r="A16" s="53" t="s">
        <v>72</v>
      </c>
      <c r="B16" s="56">
        <v>509</v>
      </c>
      <c r="C16" s="56">
        <v>553</v>
      </c>
      <c r="D16" s="56">
        <v>567</v>
      </c>
      <c r="E16" s="56">
        <v>606</v>
      </c>
      <c r="F16" s="56">
        <v>587</v>
      </c>
      <c r="G16" s="56">
        <v>536</v>
      </c>
      <c r="H16" s="56">
        <v>602</v>
      </c>
      <c r="I16" s="56">
        <v>524</v>
      </c>
      <c r="J16" s="56">
        <v>464</v>
      </c>
      <c r="K16" s="56">
        <v>417</v>
      </c>
    </row>
    <row r="17" spans="1:11" x14ac:dyDescent="0.2">
      <c r="A17" s="53" t="s">
        <v>73</v>
      </c>
      <c r="B17" s="56">
        <v>2704</v>
      </c>
      <c r="C17" s="56">
        <v>2720</v>
      </c>
      <c r="D17" s="56">
        <v>2918</v>
      </c>
      <c r="E17" s="56">
        <v>3001</v>
      </c>
      <c r="F17" s="56">
        <v>3041</v>
      </c>
      <c r="G17" s="56">
        <v>3385</v>
      </c>
      <c r="H17" s="56">
        <v>3398</v>
      </c>
      <c r="I17" s="56">
        <v>3224</v>
      </c>
      <c r="J17" s="56">
        <v>2953</v>
      </c>
      <c r="K17" s="56">
        <v>2846</v>
      </c>
    </row>
    <row r="18" spans="1:11" x14ac:dyDescent="0.2">
      <c r="A18" s="53" t="s">
        <v>74</v>
      </c>
      <c r="B18" s="56">
        <v>4559</v>
      </c>
      <c r="C18" s="56">
        <v>4640</v>
      </c>
      <c r="D18" s="56">
        <v>4710</v>
      </c>
      <c r="E18" s="56">
        <v>4781</v>
      </c>
      <c r="F18" s="56">
        <v>4853</v>
      </c>
      <c r="G18" s="56">
        <v>4927</v>
      </c>
      <c r="H18" s="56">
        <v>5002</v>
      </c>
      <c r="I18" s="56">
        <v>5077</v>
      </c>
      <c r="J18" s="56">
        <v>5154</v>
      </c>
      <c r="K18" s="56">
        <v>5175</v>
      </c>
    </row>
    <row r="19" spans="1:11" x14ac:dyDescent="0.2">
      <c r="A19" s="53" t="s">
        <v>75</v>
      </c>
      <c r="B19" s="56">
        <v>26616</v>
      </c>
      <c r="C19" s="56">
        <v>26404</v>
      </c>
      <c r="D19" s="56">
        <v>27270</v>
      </c>
      <c r="E19" s="56">
        <v>25746</v>
      </c>
      <c r="F19" s="56">
        <v>25683</v>
      </c>
      <c r="G19" s="56">
        <v>26209</v>
      </c>
      <c r="H19" s="56">
        <v>26154</v>
      </c>
      <c r="I19" s="56">
        <v>25317</v>
      </c>
      <c r="J19" s="56">
        <v>25108</v>
      </c>
      <c r="K19" s="56">
        <v>24664</v>
      </c>
    </row>
    <row r="20" spans="1:11" x14ac:dyDescent="0.2">
      <c r="A20" s="53" t="s">
        <v>76</v>
      </c>
      <c r="B20" s="56">
        <v>32198</v>
      </c>
      <c r="C20" s="56">
        <v>32684</v>
      </c>
      <c r="D20" s="56">
        <v>31400</v>
      </c>
      <c r="E20" s="56">
        <v>32444</v>
      </c>
      <c r="F20" s="56">
        <v>33366</v>
      </c>
      <c r="G20" s="56">
        <v>33990</v>
      </c>
      <c r="H20" s="56">
        <v>34630</v>
      </c>
      <c r="I20" s="56">
        <v>34714</v>
      </c>
      <c r="J20" s="56">
        <v>34504</v>
      </c>
      <c r="K20" s="56">
        <v>34535</v>
      </c>
    </row>
    <row r="21" spans="1:11" x14ac:dyDescent="0.2">
      <c r="A21" s="53" t="s">
        <v>77</v>
      </c>
      <c r="B21" s="56">
        <v>29409</v>
      </c>
      <c r="C21" s="56">
        <v>29864</v>
      </c>
      <c r="D21" s="56">
        <v>30034</v>
      </c>
      <c r="E21" s="56">
        <v>31150</v>
      </c>
      <c r="F21" s="56">
        <v>31664</v>
      </c>
      <c r="G21" s="56">
        <v>32508</v>
      </c>
      <c r="H21" s="56">
        <v>32542</v>
      </c>
      <c r="I21" s="56">
        <v>32467</v>
      </c>
      <c r="J21" s="56">
        <v>32110</v>
      </c>
      <c r="K21" s="56">
        <v>32090</v>
      </c>
    </row>
    <row r="22" spans="1:11" x14ac:dyDescent="0.2">
      <c r="A22" s="53" t="s">
        <v>78</v>
      </c>
      <c r="B22" s="56">
        <v>490</v>
      </c>
      <c r="C22" s="56">
        <v>500</v>
      </c>
      <c r="D22" s="56">
        <v>518</v>
      </c>
      <c r="E22" s="56">
        <v>540</v>
      </c>
      <c r="F22" s="56">
        <v>553</v>
      </c>
      <c r="G22" s="56">
        <v>571</v>
      </c>
      <c r="H22" s="56">
        <v>587</v>
      </c>
      <c r="I22" s="56">
        <v>608</v>
      </c>
      <c r="J22" s="56">
        <v>620</v>
      </c>
      <c r="K22" s="56">
        <v>611</v>
      </c>
    </row>
    <row r="23" spans="1:11" x14ac:dyDescent="0.2">
      <c r="A23" s="53" t="s">
        <v>79</v>
      </c>
      <c r="B23" s="56">
        <v>713</v>
      </c>
      <c r="C23" s="56">
        <v>793</v>
      </c>
      <c r="D23" s="56">
        <v>695</v>
      </c>
      <c r="E23" s="56">
        <v>720</v>
      </c>
      <c r="F23" s="56">
        <v>716</v>
      </c>
      <c r="G23" s="56">
        <v>942</v>
      </c>
      <c r="H23" s="56">
        <v>861</v>
      </c>
      <c r="I23" s="56">
        <v>752</v>
      </c>
      <c r="J23" s="56">
        <v>753</v>
      </c>
      <c r="K23" s="56">
        <v>680</v>
      </c>
    </row>
    <row r="24" spans="1:11" x14ac:dyDescent="0.2">
      <c r="A24" s="53" t="s">
        <v>80</v>
      </c>
      <c r="B24" s="56">
        <v>1313</v>
      </c>
      <c r="C24" s="56">
        <v>1395</v>
      </c>
      <c r="D24" s="56">
        <v>1328</v>
      </c>
      <c r="E24" s="56">
        <v>1260</v>
      </c>
      <c r="F24" s="56">
        <v>1287</v>
      </c>
      <c r="G24" s="56">
        <v>1326</v>
      </c>
      <c r="H24" s="56">
        <v>1354</v>
      </c>
      <c r="I24" s="56">
        <v>1369</v>
      </c>
      <c r="J24" s="56">
        <v>1206</v>
      </c>
      <c r="K24" s="56">
        <v>1253</v>
      </c>
    </row>
    <row r="25" spans="1:11" x14ac:dyDescent="0.2">
      <c r="A25" s="53" t="s">
        <v>81</v>
      </c>
      <c r="B25" s="56">
        <v>285</v>
      </c>
      <c r="C25" s="56">
        <v>291</v>
      </c>
      <c r="D25" s="56">
        <v>306</v>
      </c>
      <c r="E25" s="56">
        <v>311</v>
      </c>
      <c r="F25" s="56">
        <v>313</v>
      </c>
      <c r="G25" s="56">
        <v>323</v>
      </c>
      <c r="H25" s="56">
        <v>333</v>
      </c>
      <c r="I25" s="56">
        <v>341</v>
      </c>
      <c r="J25" s="56">
        <v>338</v>
      </c>
      <c r="K25" s="56">
        <v>344</v>
      </c>
    </row>
    <row r="26" spans="1:11" x14ac:dyDescent="0.2">
      <c r="A26" s="53" t="s">
        <v>82</v>
      </c>
      <c r="B26" s="56">
        <v>4603</v>
      </c>
      <c r="C26" s="56">
        <v>4646</v>
      </c>
      <c r="D26" s="56">
        <v>4700</v>
      </c>
      <c r="E26" s="56">
        <v>4592</v>
      </c>
      <c r="F26" s="56">
        <v>4646</v>
      </c>
      <c r="G26" s="56">
        <v>4711</v>
      </c>
      <c r="H26" s="56">
        <v>4594</v>
      </c>
      <c r="I26" s="56">
        <v>4553</v>
      </c>
      <c r="J26" s="56">
        <v>4312</v>
      </c>
      <c r="K26" s="56">
        <v>4129</v>
      </c>
    </row>
    <row r="27" spans="1:11" x14ac:dyDescent="0.2">
      <c r="A27" s="53" t="s">
        <v>96</v>
      </c>
      <c r="B27" s="56">
        <v>212</v>
      </c>
      <c r="C27" s="56">
        <v>214</v>
      </c>
      <c r="D27" s="56">
        <v>231</v>
      </c>
      <c r="E27" s="56">
        <v>250</v>
      </c>
      <c r="F27" s="56">
        <v>251</v>
      </c>
      <c r="G27" s="56">
        <v>253</v>
      </c>
      <c r="H27" s="56">
        <v>266</v>
      </c>
      <c r="I27" s="56">
        <v>276</v>
      </c>
      <c r="J27" s="56">
        <v>268</v>
      </c>
      <c r="K27" s="56">
        <v>246</v>
      </c>
    </row>
    <row r="28" spans="1:11" x14ac:dyDescent="0.2">
      <c r="A28" s="53" t="s">
        <v>84</v>
      </c>
      <c r="B28" s="56">
        <v>9830</v>
      </c>
      <c r="C28" s="56">
        <v>10019</v>
      </c>
      <c r="D28" s="56">
        <v>9885</v>
      </c>
      <c r="E28" s="56">
        <v>10161</v>
      </c>
      <c r="F28" s="56">
        <v>10178</v>
      </c>
      <c r="G28" s="56">
        <v>10164</v>
      </c>
      <c r="H28" s="56">
        <v>10311</v>
      </c>
      <c r="I28" s="56">
        <v>10258</v>
      </c>
      <c r="J28" s="56">
        <v>10123</v>
      </c>
      <c r="K28" s="56">
        <v>9887</v>
      </c>
    </row>
    <row r="29" spans="1:11" x14ac:dyDescent="0.2">
      <c r="A29" s="53" t="s">
        <v>85</v>
      </c>
      <c r="B29" s="56">
        <v>4634</v>
      </c>
      <c r="C29" s="56">
        <v>4914</v>
      </c>
      <c r="D29" s="56">
        <v>4932</v>
      </c>
      <c r="E29" s="56">
        <v>5047</v>
      </c>
      <c r="F29" s="56">
        <v>5084</v>
      </c>
      <c r="G29" s="56">
        <v>5396</v>
      </c>
      <c r="H29" s="56">
        <v>4951</v>
      </c>
      <c r="I29" s="56">
        <v>4997</v>
      </c>
      <c r="J29" s="56">
        <v>4941</v>
      </c>
      <c r="K29" s="56">
        <v>4960</v>
      </c>
    </row>
    <row r="30" spans="1:11" x14ac:dyDescent="0.2">
      <c r="A30" s="53" t="s">
        <v>90</v>
      </c>
      <c r="B30" s="56">
        <v>11109</v>
      </c>
      <c r="C30" s="56">
        <v>10509</v>
      </c>
      <c r="D30" s="56">
        <v>9925</v>
      </c>
      <c r="E30" s="56">
        <v>9759</v>
      </c>
      <c r="F30" s="56">
        <v>12169</v>
      </c>
      <c r="G30" s="56">
        <v>12234</v>
      </c>
      <c r="H30" s="56">
        <v>12264</v>
      </c>
      <c r="I30" s="56">
        <v>12194</v>
      </c>
      <c r="J30" s="56">
        <v>12053</v>
      </c>
      <c r="K30" s="56">
        <v>12038</v>
      </c>
    </row>
    <row r="31" spans="1:11" x14ac:dyDescent="0.2">
      <c r="A31" s="53" t="s">
        <v>91</v>
      </c>
      <c r="B31" s="56">
        <v>4846</v>
      </c>
      <c r="C31" s="56">
        <v>4595</v>
      </c>
      <c r="D31" s="56">
        <v>4693</v>
      </c>
      <c r="E31" s="56">
        <v>4665</v>
      </c>
      <c r="F31" s="56">
        <v>4745</v>
      </c>
      <c r="G31" s="56">
        <v>4898</v>
      </c>
      <c r="H31" s="56">
        <v>4967</v>
      </c>
      <c r="I31" s="56">
        <v>5472</v>
      </c>
      <c r="J31" s="56">
        <v>5496</v>
      </c>
      <c r="K31" s="56">
        <v>5464</v>
      </c>
    </row>
    <row r="32" spans="1:11" x14ac:dyDescent="0.2">
      <c r="A32" s="53" t="s">
        <v>95</v>
      </c>
      <c r="B32" s="56">
        <v>7539</v>
      </c>
      <c r="C32" s="56">
        <v>8365</v>
      </c>
      <c r="D32" s="56">
        <v>7611</v>
      </c>
      <c r="E32" s="56">
        <v>7483</v>
      </c>
      <c r="F32" s="56">
        <v>8173</v>
      </c>
      <c r="G32" s="56">
        <v>8392</v>
      </c>
      <c r="H32" s="56">
        <v>8161</v>
      </c>
      <c r="I32" s="56">
        <v>8439</v>
      </c>
      <c r="J32" s="56">
        <v>7768</v>
      </c>
      <c r="K32" s="56">
        <v>7830</v>
      </c>
    </row>
    <row r="33" spans="1:12" x14ac:dyDescent="0.2">
      <c r="A33" s="53" t="s">
        <v>92</v>
      </c>
      <c r="B33" s="56">
        <v>953</v>
      </c>
      <c r="C33" s="56">
        <v>812</v>
      </c>
      <c r="D33" s="56">
        <v>834</v>
      </c>
      <c r="E33" s="56">
        <v>833</v>
      </c>
      <c r="F33" s="56">
        <v>845</v>
      </c>
      <c r="G33" s="56">
        <v>866</v>
      </c>
      <c r="H33" s="56">
        <v>886</v>
      </c>
      <c r="I33" s="56">
        <v>923</v>
      </c>
      <c r="J33" s="56">
        <v>913</v>
      </c>
      <c r="K33" s="56">
        <v>864</v>
      </c>
    </row>
    <row r="34" spans="1:12" x14ac:dyDescent="0.2">
      <c r="A34" s="53" t="s">
        <v>94</v>
      </c>
      <c r="B34" s="56">
        <v>1286</v>
      </c>
      <c r="C34" s="56">
        <v>1524</v>
      </c>
      <c r="D34" s="56">
        <v>1599</v>
      </c>
      <c r="E34" s="56">
        <v>1475</v>
      </c>
      <c r="F34" s="56">
        <v>1558</v>
      </c>
      <c r="G34" s="56">
        <v>1623</v>
      </c>
      <c r="H34" s="56">
        <v>1669</v>
      </c>
      <c r="I34" s="56">
        <v>1772</v>
      </c>
      <c r="J34" s="56">
        <v>1745</v>
      </c>
      <c r="K34" s="56">
        <v>1809</v>
      </c>
    </row>
    <row r="35" spans="1:12" x14ac:dyDescent="0.2">
      <c r="A35" s="53" t="s">
        <v>88</v>
      </c>
      <c r="B35" s="56">
        <v>2412</v>
      </c>
      <c r="C35" s="56">
        <v>2384</v>
      </c>
      <c r="D35" s="56">
        <v>2428</v>
      </c>
      <c r="E35" s="56">
        <v>2453</v>
      </c>
      <c r="F35" s="56">
        <v>2506</v>
      </c>
      <c r="G35" s="56">
        <v>2600</v>
      </c>
      <c r="H35" s="56">
        <v>2675</v>
      </c>
      <c r="I35" s="56">
        <v>2768</v>
      </c>
      <c r="J35" s="56">
        <v>2562</v>
      </c>
      <c r="K35" s="56">
        <v>2519</v>
      </c>
    </row>
    <row r="36" spans="1:12" x14ac:dyDescent="0.2">
      <c r="A36" s="53" t="s">
        <v>86</v>
      </c>
      <c r="B36" s="56">
        <v>3929</v>
      </c>
      <c r="C36" s="56">
        <v>4172</v>
      </c>
      <c r="D36" s="56">
        <v>4211</v>
      </c>
      <c r="E36" s="56">
        <v>4169</v>
      </c>
      <c r="F36" s="56">
        <v>4347</v>
      </c>
      <c r="G36" s="56">
        <v>4500</v>
      </c>
      <c r="H36" s="56">
        <v>4717</v>
      </c>
      <c r="I36" s="56">
        <v>4732</v>
      </c>
      <c r="J36" s="56">
        <v>4486</v>
      </c>
      <c r="K36" s="56">
        <v>4364</v>
      </c>
    </row>
    <row r="37" spans="1:12" x14ac:dyDescent="0.2">
      <c r="A37" s="53" t="s">
        <v>89</v>
      </c>
      <c r="B37" s="56">
        <v>34945</v>
      </c>
      <c r="C37" s="56">
        <v>35532</v>
      </c>
      <c r="D37" s="56">
        <v>35242</v>
      </c>
      <c r="E37" s="56">
        <v>36122</v>
      </c>
      <c r="F37" s="56">
        <v>35121</v>
      </c>
      <c r="G37" s="56">
        <v>35479</v>
      </c>
      <c r="H37" s="56">
        <v>34780</v>
      </c>
      <c r="I37" s="56">
        <v>33424</v>
      </c>
      <c r="J37" s="56">
        <v>32507</v>
      </c>
      <c r="K37" s="56">
        <v>32450</v>
      </c>
    </row>
    <row r="38" spans="1:12" x14ac:dyDescent="0.2">
      <c r="A38" s="53" t="s">
        <v>93</v>
      </c>
      <c r="B38" s="61">
        <v>133</v>
      </c>
      <c r="C38" s="61">
        <v>137</v>
      </c>
      <c r="D38" s="61">
        <v>140</v>
      </c>
      <c r="E38" s="61">
        <v>147</v>
      </c>
      <c r="F38" s="61">
        <v>158</v>
      </c>
      <c r="G38" s="61">
        <v>170</v>
      </c>
      <c r="H38" s="61">
        <v>177</v>
      </c>
      <c r="I38" s="61">
        <v>158</v>
      </c>
      <c r="J38" s="56"/>
      <c r="K38" s="62">
        <v>158</v>
      </c>
      <c r="L38" s="49" t="s">
        <v>61</v>
      </c>
    </row>
    <row r="39" spans="1:12" x14ac:dyDescent="0.2">
      <c r="A39" s="53" t="s">
        <v>87</v>
      </c>
      <c r="B39" s="56">
        <v>1629</v>
      </c>
      <c r="C39" s="56">
        <v>1780</v>
      </c>
      <c r="D39" s="56">
        <v>1836</v>
      </c>
      <c r="E39" s="56">
        <v>1903</v>
      </c>
      <c r="F39" s="56">
        <v>1968</v>
      </c>
      <c r="G39" s="56">
        <v>2140</v>
      </c>
      <c r="H39" s="56">
        <v>2312</v>
      </c>
      <c r="I39" s="56">
        <v>2324</v>
      </c>
      <c r="J39" s="56">
        <v>2269</v>
      </c>
      <c r="K39" s="56">
        <v>2295</v>
      </c>
    </row>
    <row r="40" spans="1:12" x14ac:dyDescent="0.2">
      <c r="A40" s="53" t="s">
        <v>83</v>
      </c>
      <c r="B40" s="56">
        <v>4790</v>
      </c>
      <c r="C40" s="56">
        <v>4940</v>
      </c>
      <c r="D40" s="56">
        <v>4920</v>
      </c>
      <c r="E40" s="56">
        <v>4900</v>
      </c>
      <c r="F40" s="56">
        <v>4940</v>
      </c>
      <c r="G40" s="56">
        <v>5330</v>
      </c>
      <c r="H40" s="56">
        <v>5460</v>
      </c>
      <c r="I40" s="56">
        <v>5650</v>
      </c>
      <c r="J40" s="56">
        <v>5460</v>
      </c>
      <c r="K40" s="56">
        <v>5560</v>
      </c>
    </row>
    <row r="41" spans="1:12" x14ac:dyDescent="0.2">
      <c r="A41" s="53" t="s">
        <v>98</v>
      </c>
      <c r="B41" s="63" t="s">
        <v>138</v>
      </c>
      <c r="C41" s="63" t="s">
        <v>138</v>
      </c>
      <c r="D41" s="63" t="s">
        <v>138</v>
      </c>
      <c r="E41" s="56">
        <v>1311</v>
      </c>
      <c r="F41" s="56">
        <v>1449</v>
      </c>
      <c r="G41" s="56">
        <v>1654</v>
      </c>
      <c r="H41" s="56">
        <v>1719</v>
      </c>
      <c r="I41" s="56">
        <v>1788</v>
      </c>
      <c r="J41" s="56">
        <v>1743</v>
      </c>
      <c r="K41" s="56">
        <v>1630</v>
      </c>
    </row>
    <row r="42" spans="1:12" x14ac:dyDescent="0.2">
      <c r="A42" s="53" t="s">
        <v>97</v>
      </c>
      <c r="B42" s="56">
        <v>31031</v>
      </c>
      <c r="C42" s="56">
        <v>30999</v>
      </c>
      <c r="D42" s="56">
        <v>31081</v>
      </c>
      <c r="E42" s="56">
        <v>29736</v>
      </c>
      <c r="F42" s="56">
        <v>31352</v>
      </c>
      <c r="G42" s="56">
        <v>30082</v>
      </c>
      <c r="H42" s="56">
        <v>30366</v>
      </c>
      <c r="I42" s="56">
        <v>28454</v>
      </c>
      <c r="J42" s="56">
        <v>30196</v>
      </c>
      <c r="K42" s="56">
        <v>29733</v>
      </c>
    </row>
    <row r="44" spans="1:12" x14ac:dyDescent="0.2">
      <c r="A44" s="50"/>
    </row>
    <row r="46" spans="1:12" ht="15" x14ac:dyDescent="0.25">
      <c r="A46" s="49" t="s">
        <v>120</v>
      </c>
      <c r="B46" s="52" t="s">
        <v>139</v>
      </c>
    </row>
    <row r="47" spans="1:12" x14ac:dyDescent="0.2">
      <c r="A47" s="49" t="s">
        <v>122</v>
      </c>
      <c r="B47" s="49" t="s">
        <v>123</v>
      </c>
    </row>
    <row r="49" spans="1:12" x14ac:dyDescent="0.2">
      <c r="A49" s="53" t="s">
        <v>125</v>
      </c>
      <c r="B49" s="53" t="s">
        <v>126</v>
      </c>
      <c r="C49" s="53" t="s">
        <v>127</v>
      </c>
      <c r="D49" s="53" t="s">
        <v>128</v>
      </c>
      <c r="E49" s="53" t="s">
        <v>129</v>
      </c>
      <c r="F49" s="53" t="s">
        <v>130</v>
      </c>
      <c r="G49" s="53" t="s">
        <v>131</v>
      </c>
      <c r="H49" s="53" t="s">
        <v>132</v>
      </c>
      <c r="I49" s="53" t="s">
        <v>133</v>
      </c>
      <c r="J49" s="53" t="s">
        <v>134</v>
      </c>
      <c r="K49" s="53" t="s">
        <v>135</v>
      </c>
    </row>
    <row r="50" spans="1:12" x14ac:dyDescent="0.2">
      <c r="A50" s="53" t="s">
        <v>68</v>
      </c>
      <c r="B50" s="56">
        <v>1421</v>
      </c>
      <c r="C50" s="56">
        <v>1428</v>
      </c>
      <c r="D50" s="56">
        <v>1424</v>
      </c>
      <c r="E50" s="56">
        <v>1538</v>
      </c>
      <c r="F50" s="56">
        <v>1537</v>
      </c>
      <c r="G50" s="56">
        <v>1593</v>
      </c>
      <c r="H50" s="56">
        <v>1697</v>
      </c>
      <c r="I50" s="56">
        <v>1760</v>
      </c>
      <c r="J50" s="56">
        <v>1844</v>
      </c>
      <c r="K50" s="56">
        <v>1883</v>
      </c>
    </row>
    <row r="51" spans="1:12" x14ac:dyDescent="0.2">
      <c r="A51" s="53" t="s">
        <v>69</v>
      </c>
      <c r="B51" s="56">
        <v>0</v>
      </c>
      <c r="C51" s="56">
        <v>0</v>
      </c>
      <c r="D51" s="56">
        <v>0</v>
      </c>
      <c r="E51" s="56">
        <v>0</v>
      </c>
      <c r="F51" s="56">
        <v>0</v>
      </c>
      <c r="G51" s="56">
        <v>0</v>
      </c>
      <c r="H51" s="56">
        <v>0</v>
      </c>
      <c r="I51" s="56">
        <v>0</v>
      </c>
      <c r="J51" s="56">
        <v>0</v>
      </c>
      <c r="K51" s="56">
        <v>0</v>
      </c>
    </row>
    <row r="52" spans="1:12" x14ac:dyDescent="0.2">
      <c r="A52" s="53" t="s">
        <v>70</v>
      </c>
      <c r="B52" s="56">
        <v>15</v>
      </c>
      <c r="C52" s="56">
        <v>16</v>
      </c>
      <c r="D52" s="56">
        <v>16</v>
      </c>
      <c r="E52" s="56">
        <v>138</v>
      </c>
      <c r="F52" s="56">
        <v>166</v>
      </c>
      <c r="G52" s="56">
        <v>201</v>
      </c>
      <c r="H52" s="56">
        <v>276</v>
      </c>
      <c r="I52" s="56">
        <v>280</v>
      </c>
      <c r="J52" s="56">
        <v>353</v>
      </c>
      <c r="K52" s="56">
        <v>452</v>
      </c>
    </row>
    <row r="53" spans="1:12" x14ac:dyDescent="0.2">
      <c r="A53" s="53" t="s">
        <v>71</v>
      </c>
      <c r="B53" s="56">
        <v>799</v>
      </c>
      <c r="C53" s="56">
        <v>796</v>
      </c>
      <c r="D53" s="56">
        <v>928</v>
      </c>
      <c r="E53" s="56">
        <v>930</v>
      </c>
      <c r="F53" s="56">
        <v>974</v>
      </c>
      <c r="G53" s="56">
        <v>977</v>
      </c>
      <c r="H53" s="56">
        <v>1137</v>
      </c>
      <c r="I53" s="56">
        <v>1559</v>
      </c>
      <c r="J53" s="56">
        <v>1310</v>
      </c>
      <c r="K53" s="56">
        <v>857</v>
      </c>
    </row>
    <row r="54" spans="1:12" x14ac:dyDescent="0.2">
      <c r="A54" s="53" t="s">
        <v>108</v>
      </c>
      <c r="B54" s="56">
        <v>17464</v>
      </c>
      <c r="C54" s="56">
        <v>22015</v>
      </c>
      <c r="D54" s="56">
        <v>21425</v>
      </c>
      <c r="E54" s="56">
        <v>19587</v>
      </c>
      <c r="F54" s="56">
        <v>20734</v>
      </c>
      <c r="G54" s="56">
        <v>21195</v>
      </c>
      <c r="H54" s="56">
        <v>22555</v>
      </c>
      <c r="I54" s="56">
        <v>22752</v>
      </c>
      <c r="J54" s="56">
        <v>22204</v>
      </c>
      <c r="K54" s="56">
        <v>21251</v>
      </c>
    </row>
    <row r="55" spans="1:12" x14ac:dyDescent="0.2">
      <c r="A55" s="53" t="s">
        <v>72</v>
      </c>
      <c r="B55" s="56">
        <v>15</v>
      </c>
      <c r="C55" s="56">
        <v>11</v>
      </c>
      <c r="D55" s="56">
        <v>77</v>
      </c>
      <c r="E55" s="56">
        <v>142</v>
      </c>
      <c r="F55" s="56">
        <v>121</v>
      </c>
      <c r="G55" s="56">
        <v>70</v>
      </c>
      <c r="H55" s="56">
        <v>122</v>
      </c>
      <c r="I55" s="56">
        <v>78</v>
      </c>
      <c r="J55" s="56">
        <v>52</v>
      </c>
      <c r="K55" s="56">
        <v>50</v>
      </c>
    </row>
    <row r="56" spans="1:12" x14ac:dyDescent="0.2">
      <c r="A56" s="53" t="s">
        <v>73</v>
      </c>
      <c r="B56" s="56">
        <v>284</v>
      </c>
      <c r="C56" s="56">
        <v>463</v>
      </c>
      <c r="D56" s="56">
        <v>650</v>
      </c>
      <c r="E56" s="56">
        <v>835</v>
      </c>
      <c r="F56" s="56">
        <v>898</v>
      </c>
      <c r="G56" s="56">
        <v>1064</v>
      </c>
      <c r="H56" s="56">
        <v>1081</v>
      </c>
      <c r="I56" s="56">
        <v>988</v>
      </c>
      <c r="J56" s="56">
        <v>846</v>
      </c>
      <c r="K56" s="56">
        <v>910</v>
      </c>
    </row>
    <row r="57" spans="1:12" x14ac:dyDescent="0.2">
      <c r="A57" s="53" t="s">
        <v>74</v>
      </c>
      <c r="B57" s="56">
        <v>370</v>
      </c>
      <c r="C57" s="56">
        <v>375</v>
      </c>
      <c r="D57" s="56">
        <v>382</v>
      </c>
      <c r="E57" s="56">
        <v>481</v>
      </c>
      <c r="F57" s="56">
        <v>543</v>
      </c>
      <c r="G57" s="56">
        <v>551</v>
      </c>
      <c r="H57" s="56">
        <v>905</v>
      </c>
      <c r="I57" s="56">
        <v>797</v>
      </c>
      <c r="J57" s="56">
        <v>936</v>
      </c>
      <c r="K57" s="56">
        <v>895</v>
      </c>
    </row>
    <row r="58" spans="1:12" x14ac:dyDescent="0.2">
      <c r="A58" s="53" t="s">
        <v>75</v>
      </c>
      <c r="B58" s="56">
        <v>2956</v>
      </c>
      <c r="C58" s="56">
        <v>3811</v>
      </c>
      <c r="D58" s="56">
        <v>3770</v>
      </c>
      <c r="E58" s="56">
        <v>3730</v>
      </c>
      <c r="F58" s="56">
        <v>3685</v>
      </c>
      <c r="G58" s="56">
        <v>3646</v>
      </c>
      <c r="H58" s="56">
        <v>3496</v>
      </c>
      <c r="I58" s="56">
        <v>3898</v>
      </c>
      <c r="J58" s="56">
        <v>3811</v>
      </c>
      <c r="K58" s="56">
        <v>3724</v>
      </c>
    </row>
    <row r="59" spans="1:12" x14ac:dyDescent="0.2">
      <c r="A59" s="53" t="s">
        <v>76</v>
      </c>
      <c r="B59" s="56">
        <v>4410</v>
      </c>
      <c r="C59" s="56">
        <v>4715</v>
      </c>
      <c r="D59" s="56">
        <v>4725</v>
      </c>
      <c r="E59" s="56">
        <v>4970</v>
      </c>
      <c r="F59" s="56">
        <v>5365</v>
      </c>
      <c r="G59" s="56">
        <v>5661</v>
      </c>
      <c r="H59" s="56">
        <v>5964</v>
      </c>
      <c r="I59" s="56">
        <v>5972</v>
      </c>
      <c r="J59" s="56">
        <v>6004</v>
      </c>
      <c r="K59" s="56">
        <v>6143</v>
      </c>
    </row>
    <row r="60" spans="1:12" x14ac:dyDescent="0.2">
      <c r="A60" s="53" t="s">
        <v>77</v>
      </c>
      <c r="B60" s="61">
        <v>3513</v>
      </c>
      <c r="C60" s="61">
        <v>3908</v>
      </c>
      <c r="D60" s="61">
        <v>4444</v>
      </c>
      <c r="E60" s="61">
        <v>4851</v>
      </c>
      <c r="F60" s="61">
        <v>5267</v>
      </c>
      <c r="G60" s="61">
        <v>5674</v>
      </c>
      <c r="H60" s="61">
        <v>6050</v>
      </c>
      <c r="I60" s="61">
        <v>6592</v>
      </c>
      <c r="J60" s="61">
        <v>7033</v>
      </c>
      <c r="K60" s="61">
        <v>7266</v>
      </c>
      <c r="L60" s="49" t="s">
        <v>61</v>
      </c>
    </row>
    <row r="61" spans="1:12" x14ac:dyDescent="0.2">
      <c r="A61" s="53" t="s">
        <v>78</v>
      </c>
      <c r="B61" s="56">
        <v>48</v>
      </c>
      <c r="C61" s="56">
        <v>50</v>
      </c>
      <c r="D61" s="56">
        <v>51</v>
      </c>
      <c r="E61" s="56">
        <v>58</v>
      </c>
      <c r="F61" s="56">
        <v>64</v>
      </c>
      <c r="G61" s="56">
        <v>72</v>
      </c>
      <c r="H61" s="56">
        <v>75</v>
      </c>
      <c r="I61" s="56">
        <v>78</v>
      </c>
      <c r="J61" s="56">
        <v>80</v>
      </c>
      <c r="K61" s="56">
        <v>95</v>
      </c>
    </row>
    <row r="62" spans="1:12" x14ac:dyDescent="0.2">
      <c r="A62" s="53" t="s">
        <v>79</v>
      </c>
      <c r="B62" s="56">
        <v>0</v>
      </c>
      <c r="C62" s="56">
        <v>3</v>
      </c>
      <c r="D62" s="56">
        <v>14</v>
      </c>
      <c r="E62" s="56">
        <v>25</v>
      </c>
      <c r="F62" s="56">
        <v>26</v>
      </c>
      <c r="G62" s="56">
        <v>29</v>
      </c>
      <c r="H62" s="56">
        <v>38</v>
      </c>
      <c r="I62" s="56">
        <v>43</v>
      </c>
      <c r="J62" s="56">
        <v>56</v>
      </c>
      <c r="K62" s="56">
        <v>60</v>
      </c>
    </row>
    <row r="63" spans="1:12" x14ac:dyDescent="0.2">
      <c r="A63" s="53" t="s">
        <v>80</v>
      </c>
      <c r="B63" s="56">
        <v>0</v>
      </c>
      <c r="C63" s="56">
        <v>0</v>
      </c>
      <c r="D63" s="56">
        <v>0</v>
      </c>
      <c r="E63" s="56">
        <v>14</v>
      </c>
      <c r="F63" s="56">
        <v>14</v>
      </c>
      <c r="G63" s="56">
        <v>14</v>
      </c>
      <c r="H63" s="56">
        <v>29</v>
      </c>
      <c r="I63" s="56">
        <v>40</v>
      </c>
      <c r="J63" s="56">
        <v>37</v>
      </c>
      <c r="K63" s="56">
        <v>43</v>
      </c>
    </row>
    <row r="64" spans="1:12" x14ac:dyDescent="0.2">
      <c r="A64" s="53" t="s">
        <v>81</v>
      </c>
      <c r="B64" s="61">
        <v>66.908000000000001</v>
      </c>
      <c r="C64" s="61">
        <v>66.430000000000007</v>
      </c>
      <c r="D64" s="61">
        <v>70.58</v>
      </c>
      <c r="E64" s="61">
        <v>72.150000000000006</v>
      </c>
      <c r="F64" s="61">
        <v>80.099999999999994</v>
      </c>
      <c r="G64" s="61">
        <v>84</v>
      </c>
      <c r="H64" s="61">
        <v>86.02</v>
      </c>
      <c r="I64" s="61">
        <v>88.97</v>
      </c>
      <c r="J64" s="61">
        <v>89.3</v>
      </c>
      <c r="K64" s="61">
        <v>90.937078523696329</v>
      </c>
      <c r="L64" s="49" t="s">
        <v>61</v>
      </c>
    </row>
    <row r="65" spans="1:12" x14ac:dyDescent="0.2">
      <c r="A65" s="53" t="s">
        <v>82</v>
      </c>
      <c r="B65" s="56">
        <v>57</v>
      </c>
      <c r="C65" s="56">
        <v>67</v>
      </c>
      <c r="D65" s="56">
        <v>117</v>
      </c>
      <c r="E65" s="56">
        <v>501</v>
      </c>
      <c r="F65" s="56">
        <v>403</v>
      </c>
      <c r="G65" s="56">
        <v>432</v>
      </c>
      <c r="H65" s="56">
        <v>490</v>
      </c>
      <c r="I65" s="56">
        <v>607</v>
      </c>
      <c r="J65" s="56">
        <v>576</v>
      </c>
      <c r="K65" s="56">
        <v>737</v>
      </c>
    </row>
    <row r="66" spans="1:12" x14ac:dyDescent="0.2">
      <c r="A66" s="53" t="s">
        <v>96</v>
      </c>
      <c r="B66" s="56">
        <v>1</v>
      </c>
      <c r="C66" s="56">
        <v>1</v>
      </c>
      <c r="D66" s="56">
        <v>1</v>
      </c>
      <c r="E66" s="56">
        <v>5</v>
      </c>
      <c r="F66" s="56">
        <v>8</v>
      </c>
      <c r="G66" s="56">
        <v>10</v>
      </c>
      <c r="H66" s="56">
        <v>6</v>
      </c>
      <c r="I66" s="56">
        <v>9</v>
      </c>
      <c r="J66" s="56">
        <v>11</v>
      </c>
      <c r="K66" s="56">
        <v>17</v>
      </c>
    </row>
    <row r="67" spans="1:12" x14ac:dyDescent="0.2">
      <c r="A67" s="53" t="s">
        <v>84</v>
      </c>
      <c r="B67" s="56">
        <v>2185</v>
      </c>
      <c r="C67" s="56">
        <v>2342</v>
      </c>
      <c r="D67" s="56">
        <v>2401</v>
      </c>
      <c r="E67" s="56">
        <v>2581</v>
      </c>
      <c r="F67" s="56">
        <v>2543</v>
      </c>
      <c r="G67" s="56">
        <v>2637</v>
      </c>
      <c r="H67" s="56">
        <v>2760</v>
      </c>
      <c r="I67" s="56">
        <v>2783</v>
      </c>
      <c r="J67" s="56">
        <v>2701</v>
      </c>
      <c r="K67" s="56">
        <v>2729</v>
      </c>
    </row>
    <row r="68" spans="1:12" x14ac:dyDescent="0.2">
      <c r="A68" s="53" t="s">
        <v>85</v>
      </c>
      <c r="B68" s="56">
        <v>1125</v>
      </c>
      <c r="C68" s="56">
        <v>1115</v>
      </c>
      <c r="D68" s="56">
        <v>1110</v>
      </c>
      <c r="E68" s="56">
        <v>1116</v>
      </c>
      <c r="F68" s="56">
        <v>1100</v>
      </c>
      <c r="G68" s="56">
        <v>1258</v>
      </c>
      <c r="H68" s="56">
        <v>1320</v>
      </c>
      <c r="I68" s="56">
        <v>1470</v>
      </c>
      <c r="J68" s="56">
        <v>1490</v>
      </c>
      <c r="K68" s="56">
        <v>1495</v>
      </c>
    </row>
    <row r="69" spans="1:12" x14ac:dyDescent="0.2">
      <c r="A69" s="53" t="s">
        <v>90</v>
      </c>
      <c r="B69" s="56">
        <v>147</v>
      </c>
      <c r="C69" s="56">
        <v>116</v>
      </c>
      <c r="D69" s="56">
        <v>145</v>
      </c>
      <c r="E69" s="56">
        <v>243</v>
      </c>
      <c r="F69" s="56">
        <v>367</v>
      </c>
      <c r="G69" s="56">
        <v>487</v>
      </c>
      <c r="H69" s="56">
        <v>580</v>
      </c>
      <c r="I69" s="56">
        <v>895</v>
      </c>
      <c r="J69" s="56">
        <v>1421</v>
      </c>
      <c r="K69" s="56">
        <v>1783</v>
      </c>
    </row>
    <row r="70" spans="1:12" x14ac:dyDescent="0.2">
      <c r="A70" s="53" t="s">
        <v>91</v>
      </c>
      <c r="B70" s="56">
        <v>215</v>
      </c>
      <c r="C70" s="56">
        <v>213</v>
      </c>
      <c r="D70" s="56">
        <v>227</v>
      </c>
      <c r="E70" s="56">
        <v>320</v>
      </c>
      <c r="F70" s="56">
        <v>406</v>
      </c>
      <c r="G70" s="56">
        <v>475</v>
      </c>
      <c r="H70" s="56">
        <v>528</v>
      </c>
      <c r="I70" s="56">
        <v>567</v>
      </c>
      <c r="J70" s="56">
        <v>648</v>
      </c>
      <c r="K70" s="56">
        <v>630</v>
      </c>
    </row>
    <row r="71" spans="1:12" x14ac:dyDescent="0.2">
      <c r="A71" s="53" t="s">
        <v>95</v>
      </c>
      <c r="B71" s="56">
        <v>123</v>
      </c>
      <c r="C71" s="56">
        <v>170</v>
      </c>
      <c r="D71" s="56">
        <v>17</v>
      </c>
      <c r="E71" s="56">
        <v>83</v>
      </c>
      <c r="F71" s="56">
        <v>145</v>
      </c>
      <c r="G71" s="56">
        <v>41</v>
      </c>
      <c r="H71" s="56">
        <v>34</v>
      </c>
      <c r="I71" s="56">
        <v>72</v>
      </c>
      <c r="J71" s="56">
        <v>78</v>
      </c>
      <c r="K71" s="56">
        <v>79</v>
      </c>
    </row>
    <row r="72" spans="1:12" x14ac:dyDescent="0.2">
      <c r="A72" s="53" t="s">
        <v>92</v>
      </c>
      <c r="B72" s="64">
        <v>79</v>
      </c>
      <c r="C72" s="65">
        <v>79.02</v>
      </c>
      <c r="D72" s="65">
        <v>112.39</v>
      </c>
      <c r="E72" s="65">
        <v>193.34</v>
      </c>
      <c r="F72" s="65">
        <v>170.48</v>
      </c>
      <c r="G72" s="65">
        <v>132.72</v>
      </c>
      <c r="H72" s="65">
        <v>196.78</v>
      </c>
      <c r="I72" s="65">
        <v>198.33</v>
      </c>
      <c r="J72" s="65">
        <v>251.02</v>
      </c>
      <c r="K72" s="64">
        <v>251.02</v>
      </c>
      <c r="L72" s="49" t="s">
        <v>147</v>
      </c>
    </row>
    <row r="73" spans="1:12" x14ac:dyDescent="0.2">
      <c r="A73" s="53" t="s">
        <v>94</v>
      </c>
      <c r="B73" s="56">
        <v>19</v>
      </c>
      <c r="C73" s="56">
        <v>37</v>
      </c>
      <c r="D73" s="56">
        <v>50</v>
      </c>
      <c r="E73" s="56">
        <v>47</v>
      </c>
      <c r="F73" s="56">
        <v>9</v>
      </c>
      <c r="G73" s="56">
        <v>10</v>
      </c>
      <c r="H73" s="56">
        <v>28</v>
      </c>
      <c r="I73" s="56">
        <v>43</v>
      </c>
      <c r="J73" s="56">
        <v>47</v>
      </c>
      <c r="K73" s="56">
        <v>65</v>
      </c>
    </row>
    <row r="74" spans="1:12" x14ac:dyDescent="0.2">
      <c r="A74" s="53" t="s">
        <v>88</v>
      </c>
      <c r="B74" s="56">
        <v>628</v>
      </c>
      <c r="C74" s="56">
        <v>621</v>
      </c>
      <c r="D74" s="56">
        <v>632</v>
      </c>
      <c r="E74" s="56">
        <v>639</v>
      </c>
      <c r="F74" s="56">
        <v>652</v>
      </c>
      <c r="G74" s="56">
        <v>677</v>
      </c>
      <c r="H74" s="56">
        <v>695</v>
      </c>
      <c r="I74" s="56">
        <v>715</v>
      </c>
      <c r="J74" s="56">
        <v>615</v>
      </c>
      <c r="K74" s="56">
        <v>495</v>
      </c>
    </row>
    <row r="75" spans="1:12" x14ac:dyDescent="0.2">
      <c r="A75" s="53" t="s">
        <v>86</v>
      </c>
      <c r="B75" s="56">
        <v>1130</v>
      </c>
      <c r="C75" s="56">
        <v>1295</v>
      </c>
      <c r="D75" s="56">
        <v>1350</v>
      </c>
      <c r="E75" s="56">
        <v>1460</v>
      </c>
      <c r="F75" s="56">
        <v>1570</v>
      </c>
      <c r="G75" s="56">
        <v>1680</v>
      </c>
      <c r="H75" s="56">
        <v>1738</v>
      </c>
      <c r="I75" s="56">
        <v>1658</v>
      </c>
      <c r="J75" s="56">
        <v>1587</v>
      </c>
      <c r="K75" s="56">
        <v>1560</v>
      </c>
    </row>
    <row r="76" spans="1:12" x14ac:dyDescent="0.2">
      <c r="A76" s="53" t="s">
        <v>89</v>
      </c>
      <c r="B76" s="56">
        <v>3181</v>
      </c>
      <c r="C76" s="56">
        <v>3733</v>
      </c>
      <c r="D76" s="56">
        <v>4698</v>
      </c>
      <c r="E76" s="56">
        <v>5657</v>
      </c>
      <c r="F76" s="56">
        <v>6362</v>
      </c>
      <c r="G76" s="56">
        <v>7107</v>
      </c>
      <c r="H76" s="56">
        <v>7680</v>
      </c>
      <c r="I76" s="56">
        <v>7775</v>
      </c>
      <c r="J76" s="56">
        <v>7890</v>
      </c>
      <c r="K76" s="56">
        <v>8050</v>
      </c>
    </row>
    <row r="77" spans="1:12" x14ac:dyDescent="0.2">
      <c r="A77" s="53" t="s">
        <v>93</v>
      </c>
      <c r="B77" s="61">
        <v>15</v>
      </c>
      <c r="C77" s="61">
        <v>19</v>
      </c>
      <c r="D77" s="61">
        <v>20</v>
      </c>
      <c r="E77" s="61">
        <v>20</v>
      </c>
      <c r="F77" s="61">
        <v>27</v>
      </c>
      <c r="G77" s="61">
        <v>32</v>
      </c>
      <c r="H77" s="61">
        <v>33</v>
      </c>
      <c r="I77" s="61">
        <v>28</v>
      </c>
      <c r="J77" s="56"/>
      <c r="K77" s="66">
        <v>28</v>
      </c>
      <c r="L77" s="49" t="s">
        <v>61</v>
      </c>
    </row>
    <row r="78" spans="1:12" x14ac:dyDescent="0.2">
      <c r="A78" s="53" t="s">
        <v>87</v>
      </c>
      <c r="B78" s="56">
        <v>496</v>
      </c>
      <c r="C78" s="56">
        <v>560</v>
      </c>
      <c r="D78" s="56">
        <v>576</v>
      </c>
      <c r="E78" s="56">
        <v>475</v>
      </c>
      <c r="F78" s="56">
        <v>519</v>
      </c>
      <c r="G78" s="56">
        <v>575</v>
      </c>
      <c r="H78" s="56">
        <v>642</v>
      </c>
      <c r="I78" s="56">
        <v>670</v>
      </c>
      <c r="J78" s="56">
        <v>620</v>
      </c>
      <c r="K78" s="56">
        <v>609</v>
      </c>
    </row>
    <row r="79" spans="1:12" x14ac:dyDescent="0.2">
      <c r="A79" s="53" t="s">
        <v>83</v>
      </c>
      <c r="B79" s="56">
        <v>1584</v>
      </c>
      <c r="C79" s="56">
        <v>1578</v>
      </c>
      <c r="D79" s="56">
        <v>1596</v>
      </c>
      <c r="E79" s="56">
        <v>1640</v>
      </c>
      <c r="F79" s="56">
        <v>1730</v>
      </c>
      <c r="G79" s="56">
        <v>1785</v>
      </c>
      <c r="H79" s="56">
        <v>1850</v>
      </c>
      <c r="I79" s="56">
        <v>1890</v>
      </c>
      <c r="J79" s="56">
        <v>1870</v>
      </c>
      <c r="K79" s="56">
        <v>1880</v>
      </c>
    </row>
    <row r="80" spans="1:12" x14ac:dyDescent="0.2">
      <c r="A80" s="53" t="s">
        <v>98</v>
      </c>
      <c r="B80" s="63" t="s">
        <v>138</v>
      </c>
      <c r="C80" s="63" t="s">
        <v>138</v>
      </c>
      <c r="D80" s="63" t="s">
        <v>138</v>
      </c>
      <c r="E80" s="56" t="s">
        <v>138</v>
      </c>
      <c r="F80" s="56" t="s">
        <v>138</v>
      </c>
      <c r="G80" s="56" t="s">
        <v>138</v>
      </c>
      <c r="H80" s="56">
        <v>39</v>
      </c>
      <c r="I80" s="56">
        <v>35</v>
      </c>
      <c r="J80" s="56">
        <v>28</v>
      </c>
      <c r="K80" s="56">
        <v>53</v>
      </c>
    </row>
    <row r="81" spans="1:11" x14ac:dyDescent="0.2">
      <c r="A81" s="53" t="s">
        <v>97</v>
      </c>
      <c r="B81" s="56">
        <v>0</v>
      </c>
      <c r="C81" s="56">
        <v>0</v>
      </c>
      <c r="D81" s="56">
        <v>0</v>
      </c>
      <c r="E81" s="56">
        <v>0</v>
      </c>
      <c r="F81" s="56">
        <v>0</v>
      </c>
      <c r="G81" s="56">
        <v>0</v>
      </c>
      <c r="H81" s="56">
        <v>0</v>
      </c>
      <c r="I81" s="56">
        <v>0</v>
      </c>
      <c r="J81" s="56">
        <v>0</v>
      </c>
      <c r="K81" s="56">
        <v>0</v>
      </c>
    </row>
    <row r="83" spans="1:11" ht="15" x14ac:dyDescent="0.25">
      <c r="A83" s="49" t="s">
        <v>120</v>
      </c>
      <c r="B83" s="52" t="s">
        <v>140</v>
      </c>
    </row>
    <row r="84" spans="1:11" x14ac:dyDescent="0.2">
      <c r="A84" s="49" t="s">
        <v>122</v>
      </c>
      <c r="B84" s="49" t="s">
        <v>123</v>
      </c>
    </row>
    <row r="86" spans="1:11" x14ac:dyDescent="0.2">
      <c r="A86" s="53" t="s">
        <v>125</v>
      </c>
      <c r="B86" s="53" t="s">
        <v>126</v>
      </c>
      <c r="C86" s="53" t="s">
        <v>127</v>
      </c>
      <c r="D86" s="53" t="s">
        <v>128</v>
      </c>
      <c r="E86" s="53" t="s">
        <v>129</v>
      </c>
      <c r="F86" s="53" t="s">
        <v>130</v>
      </c>
      <c r="G86" s="53" t="s">
        <v>131</v>
      </c>
      <c r="H86" s="53" t="s">
        <v>132</v>
      </c>
      <c r="I86" s="53" t="s">
        <v>133</v>
      </c>
      <c r="J86" s="53" t="s">
        <v>134</v>
      </c>
      <c r="K86" s="53" t="s">
        <v>135</v>
      </c>
    </row>
    <row r="87" spans="1:11" x14ac:dyDescent="0.2">
      <c r="A87" s="53" t="s">
        <v>68</v>
      </c>
      <c r="B87" s="56">
        <v>1030</v>
      </c>
      <c r="C87" s="56">
        <v>1098</v>
      </c>
      <c r="D87" s="56">
        <v>1123</v>
      </c>
      <c r="E87" s="56">
        <v>1208</v>
      </c>
      <c r="F87" s="56">
        <v>1165</v>
      </c>
      <c r="G87" s="56">
        <v>1183</v>
      </c>
      <c r="H87" s="56">
        <v>1237</v>
      </c>
      <c r="I87" s="56">
        <v>1202</v>
      </c>
      <c r="J87" s="56">
        <v>1179</v>
      </c>
      <c r="K87" s="56">
        <v>1041</v>
      </c>
    </row>
    <row r="88" spans="1:11" x14ac:dyDescent="0.2">
      <c r="A88" s="53" t="s">
        <v>69</v>
      </c>
      <c r="B88" s="56">
        <v>0</v>
      </c>
      <c r="C88" s="56">
        <v>0</v>
      </c>
      <c r="D88" s="56">
        <v>0</v>
      </c>
      <c r="E88" s="56">
        <v>0</v>
      </c>
      <c r="F88" s="56">
        <v>0</v>
      </c>
      <c r="G88" s="56">
        <v>0</v>
      </c>
      <c r="H88" s="56">
        <v>0</v>
      </c>
      <c r="I88" s="56">
        <v>0</v>
      </c>
      <c r="J88" s="56">
        <v>0</v>
      </c>
      <c r="K88" s="56">
        <v>0</v>
      </c>
    </row>
    <row r="89" spans="1:11" x14ac:dyDescent="0.2">
      <c r="A89" s="53" t="s">
        <v>70</v>
      </c>
      <c r="B89" s="56">
        <v>9</v>
      </c>
      <c r="C89" s="56">
        <v>10</v>
      </c>
      <c r="D89" s="56">
        <v>10</v>
      </c>
      <c r="E89" s="56">
        <v>17</v>
      </c>
      <c r="F89" s="56">
        <v>16</v>
      </c>
      <c r="G89" s="56">
        <v>23</v>
      </c>
      <c r="H89" s="56">
        <v>30</v>
      </c>
      <c r="I89" s="56">
        <v>50</v>
      </c>
      <c r="J89" s="56">
        <v>56</v>
      </c>
      <c r="K89" s="56">
        <v>76</v>
      </c>
    </row>
    <row r="90" spans="1:11" x14ac:dyDescent="0.2">
      <c r="A90" s="53" t="s">
        <v>71</v>
      </c>
      <c r="B90" s="56">
        <v>483</v>
      </c>
      <c r="C90" s="56">
        <v>555</v>
      </c>
      <c r="D90" s="56">
        <v>553</v>
      </c>
      <c r="E90" s="56">
        <v>608</v>
      </c>
      <c r="F90" s="56">
        <v>660</v>
      </c>
      <c r="G90" s="56">
        <v>703</v>
      </c>
      <c r="H90" s="56">
        <v>757</v>
      </c>
      <c r="I90" s="56">
        <v>627</v>
      </c>
      <c r="J90" s="56">
        <v>741</v>
      </c>
      <c r="K90" s="56">
        <v>720</v>
      </c>
    </row>
    <row r="91" spans="1:11" x14ac:dyDescent="0.2">
      <c r="A91" s="53" t="s">
        <v>108</v>
      </c>
      <c r="B91" s="56">
        <v>7604</v>
      </c>
      <c r="C91" s="56">
        <v>7575</v>
      </c>
      <c r="D91" s="56">
        <v>7251</v>
      </c>
      <c r="E91" s="56">
        <v>7752</v>
      </c>
      <c r="F91" s="56">
        <v>7633</v>
      </c>
      <c r="G91" s="56">
        <v>7631</v>
      </c>
      <c r="H91" s="56">
        <v>7709</v>
      </c>
      <c r="I91" s="56">
        <v>8082</v>
      </c>
      <c r="J91" s="56">
        <v>8388</v>
      </c>
      <c r="K91" s="56">
        <v>8234</v>
      </c>
    </row>
    <row r="92" spans="1:11" x14ac:dyDescent="0.2">
      <c r="A92" s="53" t="s">
        <v>72</v>
      </c>
      <c r="B92" s="56">
        <v>11</v>
      </c>
      <c r="C92" s="56">
        <v>4</v>
      </c>
      <c r="D92" s="56">
        <v>8</v>
      </c>
      <c r="E92" s="56">
        <v>8</v>
      </c>
      <c r="F92" s="56">
        <v>11</v>
      </c>
      <c r="G92" s="56">
        <v>23</v>
      </c>
      <c r="H92" s="56">
        <v>17</v>
      </c>
      <c r="I92" s="56">
        <v>28</v>
      </c>
      <c r="J92" s="56">
        <v>43</v>
      </c>
      <c r="K92" s="56">
        <v>33</v>
      </c>
    </row>
    <row r="93" spans="1:11" x14ac:dyDescent="0.2">
      <c r="A93" s="53" t="s">
        <v>73</v>
      </c>
      <c r="B93" s="56">
        <v>22</v>
      </c>
      <c r="C93" s="56">
        <v>34</v>
      </c>
      <c r="D93" s="56">
        <v>40</v>
      </c>
      <c r="E93" s="56">
        <v>50</v>
      </c>
      <c r="F93" s="56">
        <v>48</v>
      </c>
      <c r="G93" s="56">
        <v>55</v>
      </c>
      <c r="H93" s="56">
        <v>79</v>
      </c>
      <c r="I93" s="56">
        <v>107</v>
      </c>
      <c r="J93" s="56">
        <v>88</v>
      </c>
      <c r="K93" s="56">
        <v>107</v>
      </c>
    </row>
    <row r="94" spans="1:11" x14ac:dyDescent="0.2">
      <c r="A94" s="53" t="s">
        <v>74</v>
      </c>
      <c r="B94" s="56">
        <v>32</v>
      </c>
      <c r="C94" s="56">
        <v>32</v>
      </c>
      <c r="D94" s="56">
        <v>0</v>
      </c>
      <c r="E94" s="56">
        <v>2</v>
      </c>
      <c r="F94" s="56">
        <v>29</v>
      </c>
      <c r="G94" s="56">
        <v>81</v>
      </c>
      <c r="H94" s="56">
        <v>98</v>
      </c>
      <c r="I94" s="56">
        <v>100</v>
      </c>
      <c r="J94" s="56">
        <v>37</v>
      </c>
      <c r="K94" s="56">
        <v>50</v>
      </c>
    </row>
    <row r="95" spans="1:11" x14ac:dyDescent="0.2">
      <c r="A95" s="53" t="s">
        <v>75</v>
      </c>
      <c r="B95" s="56">
        <v>2746</v>
      </c>
      <c r="C95" s="56">
        <v>3914</v>
      </c>
      <c r="D95" s="56">
        <v>4065</v>
      </c>
      <c r="E95" s="56">
        <v>4220</v>
      </c>
      <c r="F95" s="56">
        <v>4370</v>
      </c>
      <c r="G95" s="56">
        <v>4523</v>
      </c>
      <c r="H95" s="56">
        <v>4498</v>
      </c>
      <c r="I95" s="56">
        <v>6158</v>
      </c>
      <c r="J95" s="56">
        <v>4516</v>
      </c>
      <c r="K95" s="56">
        <v>4433</v>
      </c>
    </row>
    <row r="96" spans="1:11" x14ac:dyDescent="0.2">
      <c r="A96" s="53" t="s">
        <v>76</v>
      </c>
      <c r="B96" s="56">
        <v>3994</v>
      </c>
      <c r="C96" s="56">
        <v>4208</v>
      </c>
      <c r="D96" s="56">
        <v>4069</v>
      </c>
      <c r="E96" s="56">
        <v>4423</v>
      </c>
      <c r="F96" s="56">
        <v>4532</v>
      </c>
      <c r="G96" s="56">
        <v>4728</v>
      </c>
      <c r="H96" s="56">
        <v>5091</v>
      </c>
      <c r="I96" s="56">
        <v>5581</v>
      </c>
      <c r="J96" s="56">
        <v>5748</v>
      </c>
      <c r="K96" s="56">
        <v>5917</v>
      </c>
    </row>
    <row r="97" spans="1:12" x14ac:dyDescent="0.2">
      <c r="A97" s="53" t="s">
        <v>77</v>
      </c>
      <c r="B97" s="61">
        <v>1602</v>
      </c>
      <c r="C97" s="61">
        <v>1832</v>
      </c>
      <c r="D97" s="61">
        <v>1895</v>
      </c>
      <c r="E97" s="61">
        <v>2216</v>
      </c>
      <c r="F97" s="61">
        <v>2430</v>
      </c>
      <c r="G97" s="61">
        <v>2701</v>
      </c>
      <c r="H97" s="61">
        <v>2910</v>
      </c>
      <c r="I97" s="61">
        <v>3340</v>
      </c>
      <c r="J97" s="61">
        <v>3744</v>
      </c>
      <c r="K97" s="61">
        <v>4187</v>
      </c>
      <c r="L97" s="49" t="s">
        <v>61</v>
      </c>
    </row>
    <row r="98" spans="1:12" x14ac:dyDescent="0.2">
      <c r="A98" s="53" t="s">
        <v>78</v>
      </c>
      <c r="B98" s="56">
        <v>0</v>
      </c>
      <c r="C98" s="56">
        <v>0</v>
      </c>
      <c r="D98" s="56">
        <v>0</v>
      </c>
      <c r="E98" s="56">
        <v>0</v>
      </c>
      <c r="F98" s="56">
        <v>0</v>
      </c>
      <c r="G98" s="56">
        <v>0</v>
      </c>
      <c r="H98" s="56">
        <v>0</v>
      </c>
      <c r="I98" s="56">
        <v>0</v>
      </c>
      <c r="J98" s="56">
        <v>0</v>
      </c>
      <c r="K98" s="56">
        <v>26</v>
      </c>
    </row>
    <row r="99" spans="1:12" x14ac:dyDescent="0.2">
      <c r="A99" s="53" t="s">
        <v>79</v>
      </c>
      <c r="B99" s="56">
        <v>3</v>
      </c>
      <c r="C99" s="56">
        <v>0</v>
      </c>
      <c r="D99" s="56">
        <v>2</v>
      </c>
      <c r="E99" s="56">
        <v>8</v>
      </c>
      <c r="F99" s="56">
        <v>1</v>
      </c>
      <c r="G99" s="56">
        <v>5</v>
      </c>
      <c r="H99" s="56">
        <v>5</v>
      </c>
      <c r="I99" s="56">
        <v>5</v>
      </c>
      <c r="J99" s="56">
        <v>2</v>
      </c>
      <c r="K99" s="56">
        <v>4</v>
      </c>
    </row>
    <row r="100" spans="1:12" x14ac:dyDescent="0.2">
      <c r="A100" s="53" t="s">
        <v>80</v>
      </c>
      <c r="B100" s="56">
        <v>0</v>
      </c>
      <c r="C100" s="56">
        <v>0</v>
      </c>
      <c r="D100" s="56">
        <v>0</v>
      </c>
      <c r="E100" s="56">
        <v>10</v>
      </c>
      <c r="F100" s="56">
        <v>10</v>
      </c>
      <c r="G100" s="56">
        <v>11</v>
      </c>
      <c r="H100" s="56">
        <v>22</v>
      </c>
      <c r="I100" s="56">
        <v>15</v>
      </c>
      <c r="J100" s="56">
        <v>16</v>
      </c>
      <c r="K100" s="56">
        <v>19</v>
      </c>
    </row>
    <row r="101" spans="1:12" x14ac:dyDescent="0.2">
      <c r="A101" s="53" t="s">
        <v>81</v>
      </c>
      <c r="B101" s="56">
        <v>40</v>
      </c>
      <c r="C101" s="56">
        <v>45</v>
      </c>
      <c r="D101" s="56">
        <v>59</v>
      </c>
      <c r="E101" s="56">
        <v>57</v>
      </c>
      <c r="F101" s="56">
        <v>56</v>
      </c>
      <c r="G101" s="56">
        <v>58</v>
      </c>
      <c r="H101" s="56">
        <v>64</v>
      </c>
      <c r="I101" s="56">
        <v>68</v>
      </c>
      <c r="J101" s="56">
        <v>67</v>
      </c>
      <c r="K101" s="56">
        <v>70</v>
      </c>
    </row>
    <row r="102" spans="1:12" x14ac:dyDescent="0.2">
      <c r="A102" s="53" t="s">
        <v>82</v>
      </c>
      <c r="B102" s="56">
        <v>17</v>
      </c>
      <c r="C102" s="56">
        <v>47</v>
      </c>
      <c r="D102" s="56">
        <v>47</v>
      </c>
      <c r="E102" s="56">
        <v>39</v>
      </c>
      <c r="F102" s="56">
        <v>41</v>
      </c>
      <c r="G102" s="56">
        <v>58</v>
      </c>
      <c r="H102" s="56">
        <v>64</v>
      </c>
      <c r="I102" s="56">
        <v>85</v>
      </c>
      <c r="J102" s="56">
        <v>90</v>
      </c>
      <c r="K102" s="56">
        <v>148</v>
      </c>
    </row>
    <row r="103" spans="1:12" x14ac:dyDescent="0.2">
      <c r="A103" s="53" t="s">
        <v>96</v>
      </c>
      <c r="B103" s="56">
        <v>31</v>
      </c>
      <c r="C103" s="56">
        <v>16</v>
      </c>
      <c r="D103" s="56">
        <v>23</v>
      </c>
      <c r="E103" s="56">
        <v>29</v>
      </c>
      <c r="F103" s="56">
        <v>31</v>
      </c>
      <c r="G103" s="56">
        <v>38</v>
      </c>
      <c r="H103" s="56">
        <v>12</v>
      </c>
      <c r="I103" s="56">
        <v>0</v>
      </c>
      <c r="J103" s="56">
        <v>0</v>
      </c>
      <c r="K103" s="56">
        <v>15</v>
      </c>
    </row>
    <row r="104" spans="1:12" x14ac:dyDescent="0.2">
      <c r="A104" s="53" t="s">
        <v>84</v>
      </c>
      <c r="B104" s="56">
        <v>2261</v>
      </c>
      <c r="C104" s="56">
        <v>2366</v>
      </c>
      <c r="D104" s="56">
        <v>2293</v>
      </c>
      <c r="E104" s="56">
        <v>2387</v>
      </c>
      <c r="F104" s="56">
        <v>2424</v>
      </c>
      <c r="G104" s="56">
        <v>2317</v>
      </c>
      <c r="H104" s="56">
        <v>2401</v>
      </c>
      <c r="I104" s="56">
        <v>2333</v>
      </c>
      <c r="J104" s="56">
        <v>2388</v>
      </c>
      <c r="K104" s="56">
        <v>2300</v>
      </c>
    </row>
    <row r="105" spans="1:12" x14ac:dyDescent="0.2">
      <c r="A105" s="53" t="s">
        <v>85</v>
      </c>
      <c r="B105" s="56">
        <v>1855</v>
      </c>
      <c r="C105" s="56">
        <v>1955</v>
      </c>
      <c r="D105" s="56">
        <v>2055</v>
      </c>
      <c r="E105" s="56">
        <v>2305</v>
      </c>
      <c r="F105" s="56">
        <v>2250</v>
      </c>
      <c r="G105" s="56">
        <v>2502</v>
      </c>
      <c r="H105" s="56">
        <v>2016</v>
      </c>
      <c r="I105" s="56">
        <v>2012</v>
      </c>
      <c r="J105" s="56">
        <v>1963</v>
      </c>
      <c r="K105" s="56">
        <v>1965</v>
      </c>
    </row>
    <row r="106" spans="1:12" x14ac:dyDescent="0.2">
      <c r="A106" s="53" t="s">
        <v>90</v>
      </c>
      <c r="B106" s="56">
        <v>309</v>
      </c>
      <c r="C106" s="56">
        <v>215</v>
      </c>
      <c r="D106" s="56">
        <v>129</v>
      </c>
      <c r="E106" s="56">
        <v>234</v>
      </c>
      <c r="F106" s="56">
        <v>318</v>
      </c>
      <c r="G106" s="56">
        <v>358</v>
      </c>
      <c r="H106" s="56">
        <v>363</v>
      </c>
      <c r="I106" s="56">
        <v>386</v>
      </c>
      <c r="J106" s="56">
        <v>672</v>
      </c>
      <c r="K106" s="56">
        <v>790</v>
      </c>
    </row>
    <row r="107" spans="1:12" x14ac:dyDescent="0.2">
      <c r="A107" s="53" t="s">
        <v>91</v>
      </c>
      <c r="B107" s="56">
        <v>537</v>
      </c>
      <c r="C107" s="56">
        <v>135</v>
      </c>
      <c r="D107" s="56">
        <v>286</v>
      </c>
      <c r="E107" s="56">
        <v>308</v>
      </c>
      <c r="F107" s="56">
        <v>313</v>
      </c>
      <c r="G107" s="56">
        <v>302</v>
      </c>
      <c r="H107" s="56">
        <v>321</v>
      </c>
      <c r="I107" s="56">
        <v>382</v>
      </c>
      <c r="J107" s="56">
        <v>424</v>
      </c>
      <c r="K107" s="56">
        <v>395</v>
      </c>
    </row>
    <row r="108" spans="1:12" x14ac:dyDescent="0.2">
      <c r="A108" s="53" t="s">
        <v>95</v>
      </c>
      <c r="B108" s="56">
        <v>0</v>
      </c>
      <c r="C108" s="56">
        <v>0</v>
      </c>
      <c r="D108" s="56">
        <v>0</v>
      </c>
      <c r="E108" s="56">
        <v>0</v>
      </c>
      <c r="F108" s="56">
        <v>0</v>
      </c>
      <c r="G108" s="56">
        <v>0</v>
      </c>
      <c r="H108" s="56">
        <v>2</v>
      </c>
      <c r="I108" s="56">
        <v>3</v>
      </c>
      <c r="J108" s="56">
        <v>4</v>
      </c>
      <c r="K108" s="56">
        <v>4</v>
      </c>
    </row>
    <row r="109" spans="1:12" x14ac:dyDescent="0.2">
      <c r="A109" s="53" t="s">
        <v>92</v>
      </c>
      <c r="B109" s="64">
        <v>10</v>
      </c>
      <c r="C109" s="65">
        <v>9.5399999999999991</v>
      </c>
      <c r="D109" s="65">
        <v>15.56</v>
      </c>
      <c r="E109" s="65">
        <v>15.5</v>
      </c>
      <c r="F109" s="65">
        <v>15.28</v>
      </c>
      <c r="G109" s="65">
        <v>6.98</v>
      </c>
      <c r="H109" s="65">
        <v>12</v>
      </c>
      <c r="I109" s="65">
        <v>17.46</v>
      </c>
      <c r="J109" s="65">
        <v>19.88</v>
      </c>
      <c r="K109" s="64">
        <v>19.88</v>
      </c>
      <c r="L109" s="49" t="s">
        <v>147</v>
      </c>
    </row>
    <row r="110" spans="1:12" x14ac:dyDescent="0.2">
      <c r="A110" s="53" t="s">
        <v>94</v>
      </c>
      <c r="B110" s="56">
        <v>17</v>
      </c>
      <c r="C110" s="56">
        <v>39</v>
      </c>
      <c r="D110" s="56">
        <v>41</v>
      </c>
      <c r="E110" s="56">
        <v>41</v>
      </c>
      <c r="F110" s="56">
        <v>21</v>
      </c>
      <c r="G110" s="56">
        <v>52</v>
      </c>
      <c r="H110" s="56">
        <v>76</v>
      </c>
      <c r="I110" s="56">
        <v>80</v>
      </c>
      <c r="J110" s="56">
        <v>89</v>
      </c>
      <c r="K110" s="56">
        <v>91</v>
      </c>
    </row>
    <row r="111" spans="1:12" x14ac:dyDescent="0.2">
      <c r="A111" s="53" t="s">
        <v>88</v>
      </c>
      <c r="B111" s="56">
        <v>183</v>
      </c>
      <c r="C111" s="56">
        <v>181</v>
      </c>
      <c r="D111" s="56">
        <v>184</v>
      </c>
      <c r="E111" s="56">
        <v>186</v>
      </c>
      <c r="F111" s="56">
        <v>190</v>
      </c>
      <c r="G111" s="56">
        <v>197</v>
      </c>
      <c r="H111" s="56">
        <v>258</v>
      </c>
      <c r="I111" s="56">
        <v>234</v>
      </c>
      <c r="J111" s="56">
        <v>305</v>
      </c>
      <c r="K111" s="56">
        <v>332</v>
      </c>
    </row>
    <row r="112" spans="1:12" x14ac:dyDescent="0.2">
      <c r="A112" s="53" t="s">
        <v>86</v>
      </c>
      <c r="B112" s="56">
        <v>390</v>
      </c>
      <c r="C112" s="56">
        <v>354</v>
      </c>
      <c r="D112" s="56">
        <v>380</v>
      </c>
      <c r="E112" s="56">
        <v>430</v>
      </c>
      <c r="F112" s="56">
        <v>485</v>
      </c>
      <c r="G112" s="56">
        <v>535</v>
      </c>
      <c r="H112" s="56">
        <v>561</v>
      </c>
      <c r="I112" s="56">
        <v>597</v>
      </c>
      <c r="J112" s="56">
        <v>618</v>
      </c>
      <c r="K112" s="56">
        <v>587</v>
      </c>
    </row>
    <row r="113" spans="1:12" x14ac:dyDescent="0.2">
      <c r="A113" s="53" t="s">
        <v>89</v>
      </c>
      <c r="B113" s="56">
        <v>1137</v>
      </c>
      <c r="C113" s="56">
        <v>1423</v>
      </c>
      <c r="D113" s="56">
        <v>1687</v>
      </c>
      <c r="E113" s="56">
        <v>2499</v>
      </c>
      <c r="F113" s="56">
        <v>3007</v>
      </c>
      <c r="G113" s="56">
        <v>3626</v>
      </c>
      <c r="H113" s="56">
        <v>4016</v>
      </c>
      <c r="I113" s="56">
        <v>4402</v>
      </c>
      <c r="J113" s="56">
        <v>4566</v>
      </c>
      <c r="K113" s="56">
        <v>4550</v>
      </c>
    </row>
    <row r="114" spans="1:12" x14ac:dyDescent="0.2">
      <c r="A114" s="53" t="s">
        <v>93</v>
      </c>
      <c r="B114" s="61">
        <v>8</v>
      </c>
      <c r="C114" s="61">
        <v>11</v>
      </c>
      <c r="D114" s="61">
        <v>12</v>
      </c>
      <c r="E114" s="61">
        <v>11</v>
      </c>
      <c r="F114" s="61">
        <v>11</v>
      </c>
      <c r="G114" s="61">
        <v>12</v>
      </c>
      <c r="H114" s="61">
        <v>8</v>
      </c>
      <c r="I114" s="61">
        <v>9</v>
      </c>
      <c r="J114" s="56"/>
      <c r="K114" s="66">
        <v>9</v>
      </c>
      <c r="L114" s="49" t="s">
        <v>61</v>
      </c>
    </row>
    <row r="115" spans="1:12" x14ac:dyDescent="0.2">
      <c r="A115" s="53" t="s">
        <v>87</v>
      </c>
      <c r="B115" s="56">
        <v>226</v>
      </c>
      <c r="C115" s="56">
        <v>248</v>
      </c>
      <c r="D115" s="56">
        <v>264</v>
      </c>
      <c r="E115" s="56">
        <v>220</v>
      </c>
      <c r="F115" s="56">
        <v>255</v>
      </c>
      <c r="G115" s="56">
        <v>289</v>
      </c>
      <c r="H115" s="56">
        <v>344</v>
      </c>
      <c r="I115" s="56">
        <v>343</v>
      </c>
      <c r="J115" s="56">
        <v>356</v>
      </c>
      <c r="K115" s="56">
        <v>358</v>
      </c>
    </row>
    <row r="116" spans="1:12" x14ac:dyDescent="0.2">
      <c r="A116" s="53" t="s">
        <v>83</v>
      </c>
      <c r="B116" s="56">
        <v>650</v>
      </c>
      <c r="C116" s="56">
        <v>728</v>
      </c>
      <c r="D116" s="56">
        <v>740</v>
      </c>
      <c r="E116" s="56">
        <v>746</v>
      </c>
      <c r="F116" s="56">
        <v>770</v>
      </c>
      <c r="G116" s="56">
        <v>885</v>
      </c>
      <c r="H116" s="56">
        <v>930</v>
      </c>
      <c r="I116" s="56">
        <v>930</v>
      </c>
      <c r="J116" s="56">
        <v>930</v>
      </c>
      <c r="K116" s="56">
        <v>930</v>
      </c>
    </row>
    <row r="117" spans="1:12" x14ac:dyDescent="0.2">
      <c r="A117" s="53" t="s">
        <v>98</v>
      </c>
      <c r="B117" s="63" t="s">
        <v>138</v>
      </c>
      <c r="C117" s="63" t="s">
        <v>138</v>
      </c>
      <c r="D117" s="63" t="s">
        <v>138</v>
      </c>
      <c r="E117" s="56" t="s">
        <v>138</v>
      </c>
      <c r="F117" s="56" t="s">
        <v>138</v>
      </c>
      <c r="G117" s="56" t="s">
        <v>138</v>
      </c>
      <c r="H117" s="56">
        <v>15</v>
      </c>
      <c r="I117" s="56">
        <v>15</v>
      </c>
      <c r="J117" s="56">
        <v>12</v>
      </c>
      <c r="K117" s="56">
        <v>13</v>
      </c>
    </row>
    <row r="118" spans="1:12" x14ac:dyDescent="0.2">
      <c r="A118" s="53" t="s">
        <v>97</v>
      </c>
      <c r="B118" s="56">
        <v>218</v>
      </c>
      <c r="C118" s="56">
        <v>383</v>
      </c>
      <c r="D118" s="56">
        <v>326</v>
      </c>
      <c r="E118" s="56">
        <v>351</v>
      </c>
      <c r="F118" s="56">
        <v>339</v>
      </c>
      <c r="G118" s="56">
        <v>255</v>
      </c>
      <c r="H118" s="56">
        <v>334</v>
      </c>
      <c r="I118" s="56">
        <v>276</v>
      </c>
      <c r="J118" s="56">
        <v>315</v>
      </c>
      <c r="K118" s="56">
        <v>194</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Metadata</vt:lpstr>
      <vt:lpstr>Graph</vt:lpstr>
      <vt:lpstr>Data for graph</vt:lpstr>
      <vt:lpstr>Data calculation</vt:lpstr>
      <vt:lpstr>Drill down data</vt:lpstr>
      <vt:lpstr>Raw data</vt:lpstr>
    </vt:vector>
  </TitlesOfParts>
  <Company>Institut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Wuppertal Institut</dc:creator>
  <cp:lastModifiedBy>Mona Mandrup Poulsen</cp:lastModifiedBy>
  <cp:lastPrinted>2010-07-21T11:16:08Z</cp:lastPrinted>
  <dcterms:created xsi:type="dcterms:W3CDTF">2010-06-14T13:31:30Z</dcterms:created>
  <dcterms:modified xsi:type="dcterms:W3CDTF">2013-02-05T08:37:39Z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133496421</vt:i4>
  </property>
  <property fmtid="{D5CDD505-2E9C-101B-9397-08002B2CF9AE}" pid="4" name="_NewReviewCycle">
    <vt:lpwstr/>
  </property>
  <property fmtid="{D5CDD505-2E9C-101B-9397-08002B2CF9AE}" pid="5" name="_EmailSubject">
    <vt:lpwstr>Figures and metadata for EEA report on muncipal waste</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8" name="_PreviousAdHocReviewCycleID">
    <vt:i4>-946705220</vt:i4>
  </property>
  <property fmtid="{D5CDD505-2E9C-101B-9397-08002B2CF9AE}" pid="9" name="_ReviewingToolsShownOnce">
    <vt:lpwstr/>
  </property>
</Properties>
</file>