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020" windowHeight="12405"/>
  </bookViews>
  <sheets>
    <sheet name="Odyssee data" sheetId="1" r:id="rId1"/>
    <sheet name="Graph 6 CO2 emissions EU-27" sheetId="2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C32" i="2" l="1"/>
  <c r="C45" i="2" s="1"/>
  <c r="B32" i="2"/>
  <c r="B45" i="2" s="1"/>
  <c r="C31" i="2"/>
  <c r="C44" i="2" s="1"/>
  <c r="B31" i="2"/>
  <c r="B44" i="2" s="1"/>
  <c r="C30" i="2"/>
  <c r="C43" i="2" s="1"/>
  <c r="B30" i="2"/>
  <c r="B43" i="2" s="1"/>
  <c r="C29" i="2"/>
  <c r="C42" i="2" s="1"/>
  <c r="B29" i="2"/>
  <c r="B42" i="2" s="1"/>
  <c r="C28" i="2"/>
  <c r="C41" i="2" s="1"/>
  <c r="B28" i="2"/>
  <c r="B41" i="2" s="1"/>
  <c r="C27" i="2"/>
  <c r="C40" i="2" s="1"/>
  <c r="B27" i="2"/>
  <c r="B40" i="2" s="1"/>
  <c r="C26" i="2"/>
  <c r="C39" i="2" s="1"/>
  <c r="B26" i="2"/>
  <c r="B39" i="2" s="1"/>
  <c r="C25" i="2"/>
  <c r="C38" i="2" s="1"/>
  <c r="B25" i="2"/>
  <c r="B38" i="2" s="1"/>
  <c r="C24" i="2"/>
  <c r="C37" i="2" s="1"/>
  <c r="B24" i="2"/>
  <c r="B37" i="2" s="1"/>
  <c r="C23" i="2"/>
  <c r="B23" i="2"/>
  <c r="E23" i="2" s="1"/>
  <c r="E25" i="2" l="1"/>
  <c r="E27" i="2"/>
  <c r="E29" i="2"/>
  <c r="E31" i="2"/>
  <c r="B33" i="2"/>
  <c r="E24" i="2"/>
  <c r="E26" i="2"/>
  <c r="E28" i="2"/>
  <c r="E30" i="2"/>
  <c r="E32" i="2"/>
  <c r="C33" i="2"/>
</calcChain>
</file>

<file path=xl/sharedStrings.xml><?xml version="1.0" encoding="utf-8"?>
<sst xmlns="http://schemas.openxmlformats.org/spreadsheetml/2006/main" count="54" uniqueCount="25">
  <si>
    <t>Rail</t>
  </si>
  <si>
    <t>Total</t>
  </si>
  <si>
    <t>Data for graph 6 : CO2 emissions</t>
  </si>
  <si>
    <t>MtCO2</t>
  </si>
  <si>
    <t>share</t>
  </si>
  <si>
    <t>Total transport</t>
  </si>
  <si>
    <t xml:space="preserve">EEA inventories </t>
  </si>
  <si>
    <t xml:space="preserve">   Cars</t>
  </si>
  <si>
    <t>odyssee (coherent with road emission from EEA)</t>
  </si>
  <si>
    <t xml:space="preserve">   Trucks &amp; light vehicles</t>
  </si>
  <si>
    <t xml:space="preserve">    Bus</t>
  </si>
  <si>
    <t xml:space="preserve">    Two wheels</t>
  </si>
  <si>
    <t xml:space="preserve">   Air (domestic)</t>
  </si>
  <si>
    <t xml:space="preserve">   Rail</t>
  </si>
  <si>
    <t xml:space="preserve">   Navigation</t>
  </si>
  <si>
    <t xml:space="preserve">   Other transportation</t>
  </si>
  <si>
    <t>odyssee (revised May 2010 to match road emission from EEA)</t>
  </si>
  <si>
    <t>Navigation</t>
  </si>
  <si>
    <t>Figure 6 : Variation of CO2 emissions from transport (EU-27)</t>
  </si>
  <si>
    <t>Source: EEA for total emissions and by main modes ; emissions by detailed road transport (cars, trucks) from ODYSSEE</t>
  </si>
  <si>
    <t>1990/2008</t>
  </si>
  <si>
    <t>Road</t>
  </si>
  <si>
    <t>Air (domestic)</t>
  </si>
  <si>
    <t>Other transportation</t>
  </si>
  <si>
    <t>Share of each mode in total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</si>
</sst>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Calibri"/>
      <family val="2"/>
    </font>
    <font>
      <b/>
      <sz val="11"/>
      <color indexed="8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49" fontId="11" fillId="0" borderId="1" applyNumberFormat="0" applyFont="0" applyFill="0" applyBorder="0" applyProtection="0">
      <alignment horizontal="left" vertical="center" indent="2"/>
    </xf>
    <xf numFmtId="49" fontId="12" fillId="0" borderId="1" applyNumberFormat="0" applyFill="0" applyBorder="0" applyProtection="0">
      <alignment horizontal="left" vertical="center"/>
    </xf>
  </cellStyleXfs>
  <cellXfs count="25">
    <xf numFmtId="0" fontId="0" fillId="0" borderId="0" xfId="0"/>
    <xf numFmtId="0" fontId="2" fillId="0" borderId="0" xfId="0" applyFont="1" applyFill="1"/>
    <xf numFmtId="0" fontId="2" fillId="0" borderId="0" xfId="0" applyFont="1"/>
    <xf numFmtId="1" fontId="2" fillId="0" borderId="0" xfId="0" applyNumberFormat="1" applyFont="1"/>
    <xf numFmtId="0" fontId="1" fillId="0" borderId="0" xfId="0" applyFont="1" applyFill="1"/>
    <xf numFmtId="0" fontId="5" fillId="0" borderId="0" xfId="0" applyFont="1" applyFill="1"/>
    <xf numFmtId="0" fontId="1" fillId="0" borderId="0" xfId="0" applyFont="1"/>
    <xf numFmtId="0" fontId="4" fillId="0" borderId="0" xfId="0" applyFont="1" applyFill="1"/>
    <xf numFmtId="0" fontId="7" fillId="0" borderId="0" xfId="0" applyFont="1" applyFill="1"/>
    <xf numFmtId="1" fontId="2" fillId="0" borderId="0" xfId="0" applyNumberFormat="1" applyFont="1" applyFill="1"/>
    <xf numFmtId="0" fontId="2" fillId="0" borderId="0" xfId="0" applyFont="1" applyBorder="1"/>
    <xf numFmtId="0" fontId="8" fillId="0" borderId="0" xfId="0" applyFont="1" applyFill="1"/>
    <xf numFmtId="165" fontId="2" fillId="0" borderId="0" xfId="0" applyNumberFormat="1" applyFont="1"/>
    <xf numFmtId="165" fontId="1" fillId="0" borderId="0" xfId="0" applyNumberFormat="1" applyFont="1" applyFill="1"/>
    <xf numFmtId="1" fontId="1" fillId="0" borderId="0" xfId="0" applyNumberFormat="1" applyFont="1" applyFill="1"/>
    <xf numFmtId="9" fontId="2" fillId="0" borderId="0" xfId="1" applyFont="1" applyFill="1"/>
    <xf numFmtId="165" fontId="2" fillId="0" borderId="0" xfId="0" applyNumberFormat="1" applyFont="1" applyFill="1"/>
    <xf numFmtId="0" fontId="9" fillId="0" borderId="0" xfId="0" applyFont="1"/>
    <xf numFmtId="0" fontId="10" fillId="0" borderId="0" xfId="0" applyFont="1"/>
    <xf numFmtId="0" fontId="2" fillId="3" borderId="0" xfId="0" applyFont="1" applyFill="1" applyAlignment="1">
      <alignment horizontal="center"/>
    </xf>
    <xf numFmtId="9" fontId="2" fillId="2" borderId="0" xfId="1" applyFont="1" applyFill="1" applyAlignment="1">
      <alignment horizontal="center"/>
    </xf>
    <xf numFmtId="9" fontId="2" fillId="3" borderId="0" xfId="1" applyFont="1" applyFill="1" applyAlignment="1">
      <alignment horizontal="center"/>
    </xf>
    <xf numFmtId="1" fontId="0" fillId="0" borderId="0" xfId="0" applyNumberFormat="1"/>
    <xf numFmtId="9" fontId="3" fillId="0" borderId="0" xfId="1" applyFont="1"/>
    <xf numFmtId="9" fontId="3" fillId="2" borderId="0" xfId="1" applyFont="1" applyFill="1"/>
  </cellXfs>
  <cellStyles count="4">
    <cellStyle name="2x indented GHG Textfiels" xfId="2"/>
    <cellStyle name="Normal" xfId="0" builtinId="0"/>
    <cellStyle name="Normal GHG Textfiels Bold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23809523809524"/>
          <c:y val="4.40251572327044E-2"/>
          <c:w val="0.84047619047619049"/>
          <c:h val="0.735849056603773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'Odyssee data'!$B$2</c:f>
              <c:strCache>
                <c:ptCount val="1"/>
                <c:pt idx="0">
                  <c:v>1990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('Odyssee data'!$A$4:$A$6,'Odyssee data'!$A$9:$A$11)</c:f>
              <c:strCache>
                <c:ptCount val="6"/>
                <c:pt idx="0">
                  <c:v>Total transport</c:v>
                </c:pt>
                <c:pt idx="1">
                  <c:v>   Cars</c:v>
                </c:pt>
                <c:pt idx="2">
                  <c:v>   Trucks &amp; light vehicles</c:v>
                </c:pt>
                <c:pt idx="3">
                  <c:v>   Air (domestic)</c:v>
                </c:pt>
                <c:pt idx="4">
                  <c:v>   Rail</c:v>
                </c:pt>
                <c:pt idx="5">
                  <c:v>   Navigation</c:v>
                </c:pt>
              </c:strCache>
            </c:strRef>
          </c:cat>
          <c:val>
            <c:numRef>
              <c:f>('Odyssee data'!$B$4:$B$6,'Odyssee data'!$B$9:$B$11)</c:f>
              <c:numCache>
                <c:formatCode>0</c:formatCode>
                <c:ptCount val="6"/>
                <c:pt idx="0" formatCode="0.0">
                  <c:v>767.04423342480607</c:v>
                </c:pt>
                <c:pt idx="1">
                  <c:v>432.32439139195918</c:v>
                </c:pt>
                <c:pt idx="2">
                  <c:v>243.55115765456131</c:v>
                </c:pt>
                <c:pt idx="3" formatCode="0.0">
                  <c:v>17.2469339194204</c:v>
                </c:pt>
                <c:pt idx="4" formatCode="0.0">
                  <c:v>14.1133219190123</c:v>
                </c:pt>
                <c:pt idx="5" formatCode="0.0">
                  <c:v>20.055408611689998</c:v>
                </c:pt>
              </c:numCache>
            </c:numRef>
          </c:val>
        </c:ser>
        <c:ser>
          <c:idx val="1"/>
          <c:order val="1"/>
          <c:tx>
            <c:strRef>
              <c:f>'Odyssee data'!$C$2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('Odyssee data'!$A$4:$A$6,'Odyssee data'!$A$9:$A$11)</c:f>
              <c:strCache>
                <c:ptCount val="6"/>
                <c:pt idx="0">
                  <c:v>Total transport</c:v>
                </c:pt>
                <c:pt idx="1">
                  <c:v>   Cars</c:v>
                </c:pt>
                <c:pt idx="2">
                  <c:v>   Trucks &amp; light vehicles</c:v>
                </c:pt>
                <c:pt idx="3">
                  <c:v>   Air (domestic)</c:v>
                </c:pt>
                <c:pt idx="4">
                  <c:v>   Rail</c:v>
                </c:pt>
                <c:pt idx="5">
                  <c:v>   Navigation</c:v>
                </c:pt>
              </c:strCache>
            </c:strRef>
          </c:cat>
          <c:val>
            <c:numRef>
              <c:f>('Odyssee data'!$C$4:$C$6,'Odyssee data'!$C$9:$C$11)</c:f>
              <c:numCache>
                <c:formatCode>0</c:formatCode>
                <c:ptCount val="6"/>
                <c:pt idx="0">
                  <c:v>950.72839363954495</c:v>
                </c:pt>
                <c:pt idx="1">
                  <c:v>509.76862381817102</c:v>
                </c:pt>
                <c:pt idx="2">
                  <c:v>349.14822815440357</c:v>
                </c:pt>
                <c:pt idx="3">
                  <c:v>21.7831471447933</c:v>
                </c:pt>
                <c:pt idx="4">
                  <c:v>7.7671101265265294</c:v>
                </c:pt>
                <c:pt idx="5">
                  <c:v>21.815848091475999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022464"/>
        <c:axId val="197024000"/>
      </c:barChart>
      <c:catAx>
        <c:axId val="19702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n-US"/>
          </a:p>
        </c:txPr>
        <c:crossAx val="197024000"/>
        <c:crosses val="autoZero"/>
        <c:auto val="1"/>
        <c:lblAlgn val="ctr"/>
        <c:lblOffset val="100"/>
        <c:noMultiLvlLbl val="0"/>
      </c:catAx>
      <c:valAx>
        <c:axId val="197024000"/>
        <c:scaling>
          <c:orientation val="minMax"/>
          <c:max val="10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r>
                  <a:rPr lang="fr-FR">
                    <a:latin typeface="Arial" pitchFamily="34" charset="0"/>
                    <a:cs typeface="Arial" pitchFamily="34" charset="0"/>
                  </a:rPr>
                  <a:t>MtCO2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n-US"/>
          </a:p>
        </c:txPr>
        <c:crossAx val="197022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482095988001501"/>
          <c:y val="6.4430908400600867E-2"/>
          <c:w val="0.30906805399325088"/>
          <c:h val="0.16743425939682069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190500</xdr:rowOff>
    </xdr:from>
    <xdr:to>
      <xdr:col>8</xdr:col>
      <xdr:colOff>0</xdr:colOff>
      <xdr:row>17</xdr:row>
      <xdr:rowOff>171450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23%20Transport_graphs_rev311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Odyssee data"/>
      <sheetName val="Eurostat data"/>
      <sheetName val="EEA data"/>
      <sheetName val="Graph 1 ODEX EU-27"/>
      <sheetName val="Graph 2 %change consumption"/>
      <sheetName val="Graph3 %change_transport_region"/>
      <sheetName val="Graph4 consumption by mode"/>
      <sheetName val="Graph 5 variation consumption"/>
      <sheetName val="Graph 6 CO2 emissions EU-27"/>
      <sheetName val="Graph 7 explanatory CO2"/>
    </sheetNames>
    <sheetDataSet>
      <sheetData sheetId="0"/>
      <sheetData sheetId="1">
        <row r="136">
          <cell r="B136">
            <v>1990</v>
          </cell>
          <cell r="C136">
            <v>2008</v>
          </cell>
        </row>
        <row r="138">
          <cell r="A138" t="str">
            <v>Total transport</v>
          </cell>
          <cell r="B138">
            <v>767.04423342480607</v>
          </cell>
          <cell r="C138">
            <v>950.72839363954495</v>
          </cell>
        </row>
        <row r="139">
          <cell r="A139" t="str">
            <v xml:space="preserve">   Cars</v>
          </cell>
          <cell r="B139">
            <v>432.32439139195918</v>
          </cell>
          <cell r="C139">
            <v>509.76862381817102</v>
          </cell>
        </row>
        <row r="140">
          <cell r="A140" t="str">
            <v xml:space="preserve">   Trucks &amp; light vehicles</v>
          </cell>
          <cell r="B140">
            <v>243.55115765456131</v>
          </cell>
          <cell r="C140">
            <v>349.14822815440357</v>
          </cell>
        </row>
        <row r="143">
          <cell r="A143" t="str">
            <v xml:space="preserve">   Air (domestic)</v>
          </cell>
          <cell r="B143">
            <v>17.2469339194204</v>
          </cell>
          <cell r="C143">
            <v>21.7831471447933</v>
          </cell>
        </row>
        <row r="144">
          <cell r="A144" t="str">
            <v xml:space="preserve">   Rail</v>
          </cell>
          <cell r="B144">
            <v>14.1133219190123</v>
          </cell>
          <cell r="C144">
            <v>7.7671101265265294</v>
          </cell>
        </row>
        <row r="145">
          <cell r="A145" t="str">
            <v xml:space="preserve">   Navigation</v>
          </cell>
          <cell r="B145">
            <v>20.055408611689998</v>
          </cell>
          <cell r="C145">
            <v>21.815848091475999</v>
          </cell>
        </row>
      </sheetData>
      <sheetData sheetId="2"/>
      <sheetData sheetId="3">
        <row r="18">
          <cell r="D18">
            <v>767044.23342480604</v>
          </cell>
          <cell r="V18">
            <v>950728.39363954496</v>
          </cell>
        </row>
        <row r="19">
          <cell r="D19">
            <v>17246.9339194204</v>
          </cell>
          <cell r="V19">
            <v>21783.1471447933</v>
          </cell>
        </row>
        <row r="20">
          <cell r="D20">
            <v>704796.02067465405</v>
          </cell>
          <cell r="V20">
            <v>889752.35225379502</v>
          </cell>
        </row>
        <row r="21">
          <cell r="D21">
            <v>14113.3219190123</v>
          </cell>
          <cell r="V21">
            <v>7767.1101265265297</v>
          </cell>
        </row>
        <row r="22">
          <cell r="D22">
            <v>20055.40861169</v>
          </cell>
          <cell r="V22">
            <v>21815.848091476</v>
          </cell>
        </row>
        <row r="23">
          <cell r="D23">
            <v>10832.548300029201</v>
          </cell>
          <cell r="V23">
            <v>9609.9360229546401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14" sqref="A14:IV172"/>
    </sheetView>
  </sheetViews>
  <sheetFormatPr defaultColWidth="11.42578125" defaultRowHeight="11.25" x14ac:dyDescent="0.2"/>
  <cols>
    <col min="1" max="1" width="49.85546875" style="2" customWidth="1"/>
    <col min="2" max="2" width="11" style="2" customWidth="1"/>
    <col min="3" max="3" width="7.85546875" style="2" customWidth="1"/>
    <col min="4" max="19" width="6.7109375" style="2" customWidth="1"/>
    <col min="20" max="21" width="7.85546875" style="2" customWidth="1"/>
    <col min="22" max="22" width="7.42578125" style="2" customWidth="1"/>
    <col min="23" max="23" width="4.42578125" style="2" customWidth="1"/>
    <col min="24" max="24" width="11.42578125" style="2" customWidth="1"/>
    <col min="25" max="25" width="6.85546875" style="2" customWidth="1"/>
    <col min="26" max="26" width="11.42578125" style="2" customWidth="1"/>
    <col min="27" max="27" width="9.7109375" style="2" customWidth="1"/>
    <col min="28" max="16384" width="11.42578125" style="2"/>
  </cols>
  <sheetData>
    <row r="1" spans="1:32" s="1" customFormat="1" x14ac:dyDescent="0.2">
      <c r="A1" s="4" t="s">
        <v>2</v>
      </c>
      <c r="B1" s="4" t="s">
        <v>3</v>
      </c>
    </row>
    <row r="2" spans="1:32" s="1" customFormat="1" x14ac:dyDescent="0.2">
      <c r="B2" s="4">
        <v>1990</v>
      </c>
      <c r="C2" s="4">
        <v>2008</v>
      </c>
      <c r="L2" s="1" t="s">
        <v>4</v>
      </c>
    </row>
    <row r="3" spans="1:32" s="1" customFormat="1" ht="4.5" customHeight="1" x14ac:dyDescent="0.2">
      <c r="A3" s="4"/>
      <c r="B3" s="4"/>
      <c r="C3" s="4"/>
    </row>
    <row r="4" spans="1:32" s="1" customFormat="1" x14ac:dyDescent="0.2">
      <c r="A4" s="11" t="s">
        <v>5</v>
      </c>
      <c r="B4" s="13">
        <v>767.04423342480607</v>
      </c>
      <c r="C4" s="14">
        <v>950.72839363954495</v>
      </c>
      <c r="D4" s="14"/>
      <c r="E4" s="1" t="s">
        <v>6</v>
      </c>
    </row>
    <row r="5" spans="1:32" s="1" customFormat="1" x14ac:dyDescent="0.2">
      <c r="A5" s="8" t="s">
        <v>7</v>
      </c>
      <c r="B5" s="9">
        <v>432.32439139195918</v>
      </c>
      <c r="C5" s="9">
        <v>509.76862381817102</v>
      </c>
      <c r="D5" s="9"/>
      <c r="E5" s="1" t="s">
        <v>8</v>
      </c>
      <c r="L5" s="15">
        <v>0.53618744031267729</v>
      </c>
      <c r="Q5" s="4"/>
      <c r="R5" s="4"/>
      <c r="S5" s="4"/>
    </row>
    <row r="6" spans="1:32" s="1" customFormat="1" x14ac:dyDescent="0.2">
      <c r="A6" s="8" t="s">
        <v>9</v>
      </c>
      <c r="B6" s="9">
        <v>243.55115765456131</v>
      </c>
      <c r="C6" s="9">
        <v>349.14822815440357</v>
      </c>
      <c r="D6" s="9"/>
      <c r="E6" s="1" t="s">
        <v>8</v>
      </c>
      <c r="L6" s="15">
        <v>0.36724287450573201</v>
      </c>
      <c r="Q6" s="4"/>
      <c r="R6" s="4"/>
      <c r="S6" s="4"/>
    </row>
    <row r="7" spans="1:32" s="1" customFormat="1" x14ac:dyDescent="0.2">
      <c r="A7" s="8" t="s">
        <v>10</v>
      </c>
      <c r="B7" s="9">
        <v>22.501328654647406</v>
      </c>
      <c r="C7" s="9">
        <v>20.150877630205848</v>
      </c>
      <c r="D7" s="9"/>
      <c r="E7" s="1" t="s">
        <v>8</v>
      </c>
      <c r="L7" s="15">
        <v>2.1195199138909659E-2</v>
      </c>
      <c r="Q7" s="4"/>
      <c r="R7" s="4"/>
      <c r="S7" s="4"/>
    </row>
    <row r="8" spans="1:32" s="1" customFormat="1" x14ac:dyDescent="0.2">
      <c r="A8" s="8" t="s">
        <v>11</v>
      </c>
      <c r="B8" s="9">
        <v>6.4191429734860392</v>
      </c>
      <c r="C8" s="9">
        <v>10.684622651014745</v>
      </c>
      <c r="D8" s="9"/>
      <c r="E8" s="1" t="s">
        <v>8</v>
      </c>
      <c r="L8" s="15">
        <v>1.1238354426454279E-2</v>
      </c>
    </row>
    <row r="9" spans="1:32" s="1" customFormat="1" x14ac:dyDescent="0.2">
      <c r="A9" s="8" t="s">
        <v>12</v>
      </c>
      <c r="B9" s="16">
        <v>17.2469339194204</v>
      </c>
      <c r="C9" s="9">
        <v>21.7831471447933</v>
      </c>
      <c r="D9" s="9"/>
      <c r="E9" s="1" t="s">
        <v>6</v>
      </c>
      <c r="L9" s="15">
        <v>2.2912061205413066E-2</v>
      </c>
    </row>
    <row r="10" spans="1:32" s="1" customFormat="1" x14ac:dyDescent="0.2">
      <c r="A10" s="8" t="s">
        <v>13</v>
      </c>
      <c r="B10" s="16">
        <v>14.1133219190123</v>
      </c>
      <c r="C10" s="9">
        <v>7.7671101265265294</v>
      </c>
      <c r="D10" s="9"/>
      <c r="E10" s="1" t="s">
        <v>6</v>
      </c>
      <c r="L10" s="15">
        <v>8.169641485927177E-3</v>
      </c>
    </row>
    <row r="11" spans="1:32" s="1" customFormat="1" x14ac:dyDescent="0.2">
      <c r="A11" s="8" t="s">
        <v>14</v>
      </c>
      <c r="B11" s="16">
        <v>20.055408611689998</v>
      </c>
      <c r="C11" s="9">
        <v>21.815848091475999</v>
      </c>
      <c r="D11" s="9"/>
      <c r="E11" s="1" t="s">
        <v>6</v>
      </c>
      <c r="L11" s="15">
        <v>2.2946456882350318E-2</v>
      </c>
    </row>
    <row r="12" spans="1:32" s="1" customFormat="1" x14ac:dyDescent="0.2">
      <c r="A12" s="8" t="s">
        <v>15</v>
      </c>
      <c r="B12" s="16">
        <v>10.832548300029201</v>
      </c>
      <c r="C12" s="9">
        <v>9.6099360229546402</v>
      </c>
      <c r="D12" s="9"/>
      <c r="E12" s="1" t="s">
        <v>6</v>
      </c>
      <c r="L12" s="15">
        <v>1.0107972042537008E-2</v>
      </c>
    </row>
    <row r="13" spans="1:32" x14ac:dyDescent="0.2">
      <c r="B13" s="12"/>
      <c r="C13" s="3"/>
      <c r="X13" s="10"/>
      <c r="Y13" s="10"/>
      <c r="Z13" s="10"/>
      <c r="AA13" s="10"/>
      <c r="AB13" s="10"/>
      <c r="AC13" s="10"/>
      <c r="AD13" s="10"/>
      <c r="AE13" s="10"/>
      <c r="AF13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E29" sqref="E29"/>
    </sheetView>
  </sheetViews>
  <sheetFormatPr defaultColWidth="11.42578125" defaultRowHeight="15" x14ac:dyDescent="0.25"/>
  <sheetData>
    <row r="1" spans="1:1" x14ac:dyDescent="0.25">
      <c r="A1" s="18" t="s">
        <v>18</v>
      </c>
    </row>
    <row r="20" spans="1:7" x14ac:dyDescent="0.25">
      <c r="C20" s="17" t="s">
        <v>19</v>
      </c>
    </row>
    <row r="22" spans="1:7" x14ac:dyDescent="0.25">
      <c r="A22" s="2"/>
      <c r="B22" s="6">
        <v>1990</v>
      </c>
      <c r="C22" s="6">
        <v>2008</v>
      </c>
      <c r="E22" s="19" t="s">
        <v>20</v>
      </c>
      <c r="F22" s="2"/>
      <c r="G22" s="2"/>
    </row>
    <row r="23" spans="1:7" x14ac:dyDescent="0.25">
      <c r="A23" s="7" t="s">
        <v>1</v>
      </c>
      <c r="B23" s="14">
        <f>'[1]EEA data'!D18/1000</f>
        <v>767.04423342480607</v>
      </c>
      <c r="C23" s="14">
        <f>'[1]EEA data'!V18/1000</f>
        <v>950.72839363954495</v>
      </c>
      <c r="E23" s="20">
        <f>C23/B23-1</f>
        <v>0.23947010121515455</v>
      </c>
      <c r="F23" s="2" t="s">
        <v>6</v>
      </c>
      <c r="G23" s="2"/>
    </row>
    <row r="24" spans="1:7" ht="17.25" customHeight="1" x14ac:dyDescent="0.25">
      <c r="A24" s="7" t="s">
        <v>21</v>
      </c>
      <c r="B24" s="14">
        <f>'[1]EEA data'!D20/1000</f>
        <v>704.79602067465407</v>
      </c>
      <c r="C24" s="14">
        <f>'[1]EEA data'!V20/1000</f>
        <v>889.75235225379504</v>
      </c>
      <c r="E24" s="21">
        <f t="shared" ref="E24:E32" si="0">C24/B24-1</f>
        <v>0.26242533464092865</v>
      </c>
      <c r="F24" s="2" t="s">
        <v>6</v>
      </c>
      <c r="G24" s="2"/>
    </row>
    <row r="25" spans="1:7" x14ac:dyDescent="0.25">
      <c r="A25" s="5" t="s">
        <v>7</v>
      </c>
      <c r="B25" s="9">
        <f>'Odyssee data'!B5</f>
        <v>432.32439139195918</v>
      </c>
      <c r="C25" s="9">
        <f>'Odyssee data'!C5</f>
        <v>509.76862381817102</v>
      </c>
      <c r="E25" s="20">
        <f>C25/B25-1</f>
        <v>0.17913454333877366</v>
      </c>
      <c r="F25" s="2" t="s">
        <v>16</v>
      </c>
      <c r="G25" s="2"/>
    </row>
    <row r="26" spans="1:7" x14ac:dyDescent="0.25">
      <c r="A26" s="5" t="s">
        <v>9</v>
      </c>
      <c r="B26" s="9">
        <f>'Odyssee data'!B6</f>
        <v>243.55115765456131</v>
      </c>
      <c r="C26" s="9">
        <f>'Odyssee data'!C6</f>
        <v>349.14822815440357</v>
      </c>
      <c r="E26" s="20">
        <f t="shared" si="0"/>
        <v>0.43357244332878508</v>
      </c>
      <c r="F26" s="2" t="s">
        <v>16</v>
      </c>
      <c r="G26" s="2"/>
    </row>
    <row r="27" spans="1:7" x14ac:dyDescent="0.25">
      <c r="A27" s="5" t="s">
        <v>10</v>
      </c>
      <c r="B27" s="9">
        <f>'Odyssee data'!B7</f>
        <v>22.501328654647406</v>
      </c>
      <c r="C27" s="9">
        <f>'Odyssee data'!C7</f>
        <v>20.150877630205848</v>
      </c>
      <c r="E27" s="21">
        <f t="shared" si="0"/>
        <v>-0.10445832157365065</v>
      </c>
      <c r="F27" s="2" t="s">
        <v>16</v>
      </c>
      <c r="G27" s="2"/>
    </row>
    <row r="28" spans="1:7" x14ac:dyDescent="0.25">
      <c r="A28" s="5" t="s">
        <v>11</v>
      </c>
      <c r="B28" s="9">
        <f>'Odyssee data'!B8</f>
        <v>6.4191429734860392</v>
      </c>
      <c r="C28" s="9">
        <f>'Odyssee data'!C8</f>
        <v>10.684622651014745</v>
      </c>
      <c r="E28" s="21">
        <f t="shared" si="0"/>
        <v>0.6644936395944232</v>
      </c>
      <c r="F28" s="2" t="s">
        <v>16</v>
      </c>
      <c r="G28" s="2"/>
    </row>
    <row r="29" spans="1:7" x14ac:dyDescent="0.25">
      <c r="A29" s="7" t="s">
        <v>22</v>
      </c>
      <c r="B29" s="14">
        <f>'[1]EEA data'!D19/1000</f>
        <v>17.2469339194204</v>
      </c>
      <c r="C29" s="14">
        <f>'[1]EEA data'!V19/1000</f>
        <v>21.7831471447933</v>
      </c>
      <c r="E29" s="20">
        <f t="shared" si="0"/>
        <v>0.26301563202866052</v>
      </c>
      <c r="F29" s="2" t="s">
        <v>6</v>
      </c>
      <c r="G29" s="2"/>
    </row>
    <row r="30" spans="1:7" x14ac:dyDescent="0.25">
      <c r="A30" s="7" t="s">
        <v>0</v>
      </c>
      <c r="B30" s="14">
        <f>'[1]EEA data'!D21/1000</f>
        <v>14.1133219190123</v>
      </c>
      <c r="C30" s="14">
        <f>'[1]EEA data'!V21/1000</f>
        <v>7.7671101265265294</v>
      </c>
      <c r="E30" s="21">
        <f t="shared" si="0"/>
        <v>-0.44966109530433651</v>
      </c>
      <c r="F30" s="2" t="s">
        <v>6</v>
      </c>
      <c r="G30" s="2"/>
    </row>
    <row r="31" spans="1:7" x14ac:dyDescent="0.25">
      <c r="A31" s="7" t="s">
        <v>17</v>
      </c>
      <c r="B31" s="14">
        <f>'[1]EEA data'!D22/1000</f>
        <v>20.055408611689998</v>
      </c>
      <c r="C31" s="14">
        <f>'[1]EEA data'!V22/1000</f>
        <v>21.815848091475999</v>
      </c>
      <c r="E31" s="21">
        <f t="shared" si="0"/>
        <v>8.7778788947728836E-2</v>
      </c>
      <c r="F31" s="2" t="s">
        <v>6</v>
      </c>
      <c r="G31" s="2"/>
    </row>
    <row r="32" spans="1:7" x14ac:dyDescent="0.25">
      <c r="A32" s="7" t="s">
        <v>23</v>
      </c>
      <c r="B32" s="14">
        <f>'[1]EEA data'!D23/1000</f>
        <v>10.832548300029201</v>
      </c>
      <c r="C32" s="14">
        <f>'[1]EEA data'!V23/1000</f>
        <v>9.6099360229546402</v>
      </c>
      <c r="E32" s="21">
        <f t="shared" si="0"/>
        <v>-0.1128646965803296</v>
      </c>
      <c r="F32" s="2" t="s">
        <v>6</v>
      </c>
      <c r="G32" s="2"/>
    </row>
    <row r="33" spans="1:3" x14ac:dyDescent="0.25">
      <c r="B33" s="22">
        <f>SUM(B25:B28)</f>
        <v>704.79602067465396</v>
      </c>
      <c r="C33" s="22">
        <f>SUM(C25:C28)</f>
        <v>889.75235225379515</v>
      </c>
    </row>
    <row r="34" spans="1:3" ht="14.25" customHeight="1" x14ac:dyDescent="0.25"/>
    <row r="35" spans="1:3" x14ac:dyDescent="0.25">
      <c r="A35" t="s">
        <v>24</v>
      </c>
    </row>
    <row r="36" spans="1:3" x14ac:dyDescent="0.25">
      <c r="B36" s="6">
        <v>1990</v>
      </c>
      <c r="C36" s="6">
        <v>2008</v>
      </c>
    </row>
    <row r="37" spans="1:3" x14ac:dyDescent="0.25">
      <c r="A37" s="7" t="s">
        <v>21</v>
      </c>
      <c r="B37" s="23">
        <f>B24/$B$23</f>
        <v>0.91884664529421267</v>
      </c>
      <c r="C37" s="23">
        <f>C24/$C$23</f>
        <v>0.935863868383773</v>
      </c>
    </row>
    <row r="38" spans="1:3" x14ac:dyDescent="0.25">
      <c r="A38" s="5" t="s">
        <v>7</v>
      </c>
      <c r="B38" s="23">
        <f t="shared" ref="B38:B45" si="1">B25/$B$23</f>
        <v>0.56362380753670094</v>
      </c>
      <c r="C38" s="24">
        <f t="shared" ref="C38:C45" si="2">C25/$C$23</f>
        <v>0.53618744031267729</v>
      </c>
    </row>
    <row r="39" spans="1:3" x14ac:dyDescent="0.25">
      <c r="A39" s="5" t="s">
        <v>9</v>
      </c>
      <c r="B39" s="24">
        <f t="shared" si="1"/>
        <v>0.31751905175940132</v>
      </c>
      <c r="C39" s="24">
        <f>C26/$C$23</f>
        <v>0.36724287450573201</v>
      </c>
    </row>
    <row r="40" spans="1:3" x14ac:dyDescent="0.25">
      <c r="A40" s="5" t="s">
        <v>10</v>
      </c>
      <c r="B40" s="23">
        <f t="shared" si="1"/>
        <v>2.9335112206215718E-2</v>
      </c>
      <c r="C40" s="23">
        <f t="shared" si="2"/>
        <v>2.1195199138909659E-2</v>
      </c>
    </row>
    <row r="41" spans="1:3" x14ac:dyDescent="0.25">
      <c r="A41" s="5" t="s">
        <v>11</v>
      </c>
      <c r="B41" s="23">
        <f t="shared" si="1"/>
        <v>8.3686737918945743E-3</v>
      </c>
      <c r="C41" s="23">
        <f t="shared" si="2"/>
        <v>1.1238354426454279E-2</v>
      </c>
    </row>
    <row r="42" spans="1:3" x14ac:dyDescent="0.25">
      <c r="A42" s="7" t="s">
        <v>22</v>
      </c>
      <c r="B42" s="23">
        <f t="shared" si="1"/>
        <v>2.2484927423825199E-2</v>
      </c>
      <c r="C42" s="24">
        <f t="shared" si="2"/>
        <v>2.2912061205413066E-2</v>
      </c>
    </row>
    <row r="43" spans="1:3" x14ac:dyDescent="0.25">
      <c r="A43" s="7" t="s">
        <v>0</v>
      </c>
      <c r="B43" s="23">
        <f t="shared" si="1"/>
        <v>1.8399619349196032E-2</v>
      </c>
      <c r="C43" s="23">
        <f t="shared" si="2"/>
        <v>8.169641485927177E-3</v>
      </c>
    </row>
    <row r="44" spans="1:3" x14ac:dyDescent="0.25">
      <c r="A44" s="7" t="s">
        <v>17</v>
      </c>
      <c r="B44" s="23">
        <f t="shared" si="1"/>
        <v>2.614635211080828E-2</v>
      </c>
      <c r="C44" s="23">
        <f t="shared" si="2"/>
        <v>2.2946456882350318E-2</v>
      </c>
    </row>
    <row r="45" spans="1:3" x14ac:dyDescent="0.25">
      <c r="A45" s="7" t="s">
        <v>23</v>
      </c>
      <c r="B45" s="23">
        <f t="shared" si="1"/>
        <v>1.4122455821957657E-2</v>
      </c>
      <c r="C45" s="23">
        <f t="shared" si="2"/>
        <v>1.0107972042537008E-2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Odyssee data</vt:lpstr>
      <vt:lpstr>Graph 6 CO2 emissions EU-27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2011-06-30T08:01:03Z</dcterms:created>
  <dcterms:modified xsi:type="dcterms:W3CDTF">2011-06-30T08:02:24Z</dcterms:modified>
</cp:coreProperties>
</file>