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-15" yWindow="-15" windowWidth="1680" windowHeight="15480" tabRatio="500"/>
  </bookViews>
  <sheets>
    <sheet name="4. Exports fob (IMF)" sheetId="1" r:id="rId1"/>
  </sheets>
  <externalReferences>
    <externalReference r:id="rId2"/>
    <externalReference r:id="rId3"/>
  </externalReferences>
  <definedNames>
    <definedName name="\I">#REF!</definedName>
    <definedName name="\P">#REF!</definedName>
    <definedName name="_xlnm._FilterDatabase" localSheetId="0" hidden="1">'4. Exports fob (IMF)'!$A$1:$AH$240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30000" concurrentCalc="0"/>
</workbook>
</file>

<file path=xl/calcChain.xml><?xml version="1.0" encoding="utf-8"?>
<calcChain xmlns="http://schemas.openxmlformats.org/spreadsheetml/2006/main">
  <c r="E44" i="1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AB161"/>
  <c r="AC161"/>
  <c r="AD161"/>
  <c r="AE161"/>
  <c r="AF161"/>
  <c r="AG161"/>
  <c r="AH161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Y207"/>
  <c r="Z207"/>
  <c r="AA207"/>
  <c r="AB207"/>
  <c r="AC207"/>
  <c r="AD207"/>
  <c r="AE207"/>
  <c r="AF207"/>
  <c r="AG207"/>
  <c r="AH207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Y243"/>
  <c r="Z243"/>
  <c r="AA243"/>
  <c r="AB243"/>
  <c r="AC243"/>
  <c r="AD243"/>
  <c r="AE243"/>
  <c r="AF243"/>
  <c r="AG243"/>
  <c r="AH243"/>
  <c r="AI243"/>
  <c r="AJ243"/>
  <c r="AK243"/>
  <c r="AL243"/>
  <c r="AM243"/>
  <c r="AN243"/>
  <c r="A245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Y245"/>
  <c r="Z245"/>
  <c r="AA245"/>
  <c r="AB245"/>
  <c r="AC245"/>
  <c r="AD245"/>
  <c r="AE245"/>
  <c r="AF245"/>
  <c r="AG245"/>
  <c r="AH245"/>
  <c r="AI245"/>
  <c r="A246"/>
  <c r="E246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Y246"/>
  <c r="Z246"/>
  <c r="AA246"/>
  <c r="AB246"/>
  <c r="AC246"/>
  <c r="AD246"/>
  <c r="AE246"/>
  <c r="AF246"/>
  <c r="AG246"/>
  <c r="AH246"/>
  <c r="AI246"/>
  <c r="A247"/>
  <c r="E247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Y247"/>
  <c r="Z247"/>
  <c r="AA247"/>
  <c r="AB247"/>
  <c r="AC247"/>
  <c r="AD247"/>
  <c r="AE247"/>
  <c r="AF247"/>
  <c r="AG247"/>
  <c r="AH247"/>
  <c r="AI247"/>
  <c r="A248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249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250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Y250"/>
  <c r="Z250"/>
  <c r="AA250"/>
  <c r="AB250"/>
  <c r="AC250"/>
  <c r="AD250"/>
  <c r="AE250"/>
  <c r="AF250"/>
  <c r="AG250"/>
  <c r="AH250"/>
  <c r="AI250"/>
  <c r="A251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Y251"/>
  <c r="Z251"/>
  <c r="AA251"/>
  <c r="AB251"/>
  <c r="AC251"/>
  <c r="AD251"/>
  <c r="AE251"/>
  <c r="AF251"/>
  <c r="AG251"/>
  <c r="AH251"/>
  <c r="AI251"/>
  <c r="A252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Y252"/>
  <c r="Z252"/>
  <c r="AA252"/>
  <c r="AB252"/>
  <c r="AC252"/>
  <c r="AD252"/>
  <c r="AE252"/>
  <c r="AF252"/>
  <c r="AG252"/>
  <c r="AH252"/>
  <c r="AI252"/>
  <c r="A253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Y253"/>
  <c r="Z253"/>
  <c r="AA253"/>
  <c r="AB253"/>
  <c r="AC253"/>
  <c r="AD253"/>
  <c r="AE253"/>
  <c r="AF253"/>
  <c r="AG253"/>
  <c r="AH253"/>
  <c r="AI253"/>
  <c r="A254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AI254"/>
  <c r="A255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Y255"/>
  <c r="Z255"/>
  <c r="AA255"/>
  <c r="AB255"/>
  <c r="AC255"/>
  <c r="AD255"/>
  <c r="AE255"/>
  <c r="AF255"/>
  <c r="AG255"/>
  <c r="AH255"/>
  <c r="AI255"/>
  <c r="A256"/>
  <c r="E256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Y256"/>
  <c r="Z256"/>
  <c r="AA256"/>
  <c r="AB256"/>
  <c r="AC256"/>
  <c r="AD256"/>
  <c r="AE256"/>
  <c r="AF256"/>
  <c r="AG256"/>
  <c r="AH256"/>
  <c r="AI256"/>
  <c r="A257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258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Y258"/>
  <c r="Z258"/>
  <c r="AA258"/>
  <c r="AB258"/>
  <c r="AC258"/>
  <c r="AD258"/>
  <c r="AE258"/>
  <c r="AF258"/>
  <c r="AG258"/>
  <c r="AH258"/>
  <c r="AI258"/>
  <c r="A259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Y259"/>
  <c r="Z259"/>
  <c r="AA259"/>
  <c r="AB259"/>
  <c r="AC259"/>
  <c r="AD259"/>
  <c r="AE259"/>
  <c r="AF259"/>
  <c r="AG259"/>
  <c r="AH259"/>
  <c r="AI259"/>
  <c r="A260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Y260"/>
  <c r="Z260"/>
  <c r="AA260"/>
  <c r="AB260"/>
  <c r="AC260"/>
  <c r="AD260"/>
  <c r="AE260"/>
  <c r="AF260"/>
  <c r="AG260"/>
  <c r="AH260"/>
  <c r="AI260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Y261"/>
  <c r="Z261"/>
  <c r="AA261"/>
  <c r="AB261"/>
  <c r="AC261"/>
  <c r="AD261"/>
  <c r="AE261"/>
  <c r="AF261"/>
  <c r="AG261"/>
  <c r="AH261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Y262"/>
  <c r="Z262"/>
  <c r="AA262"/>
  <c r="AB262"/>
  <c r="AC262"/>
  <c r="AD262"/>
  <c r="AE262"/>
  <c r="AF262"/>
  <c r="AG262"/>
  <c r="AH262"/>
  <c r="E263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Y263"/>
  <c r="Z263"/>
  <c r="AA263"/>
  <c r="AB263"/>
  <c r="AC263"/>
  <c r="AD263"/>
  <c r="AE263"/>
  <c r="AF263"/>
  <c r="AG263"/>
  <c r="AH263"/>
  <c r="E264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Y264"/>
  <c r="Z264"/>
  <c r="AA264"/>
  <c r="AB264"/>
  <c r="AC264"/>
  <c r="AD264"/>
  <c r="AE264"/>
  <c r="AF264"/>
  <c r="AG264"/>
  <c r="AH264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E266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Y266"/>
  <c r="Z266"/>
  <c r="AA266"/>
  <c r="AB266"/>
  <c r="AC266"/>
  <c r="AD266"/>
  <c r="AE266"/>
  <c r="AF266"/>
  <c r="AG266"/>
  <c r="AH266"/>
  <c r="E267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Y267"/>
  <c r="Z267"/>
  <c r="AA267"/>
  <c r="AB267"/>
  <c r="AC267"/>
  <c r="AD267"/>
  <c r="AE267"/>
  <c r="AF267"/>
  <c r="AG267"/>
  <c r="AH267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E269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Y269"/>
  <c r="Z269"/>
  <c r="AA269"/>
  <c r="AB269"/>
  <c r="AC269"/>
  <c r="AD269"/>
  <c r="AE269"/>
  <c r="AF269"/>
  <c r="AG269"/>
  <c r="AH269"/>
  <c r="E270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Y270"/>
  <c r="Z270"/>
  <c r="AA270"/>
  <c r="AB270"/>
  <c r="AC270"/>
  <c r="AD270"/>
  <c r="AE270"/>
  <c r="AF270"/>
  <c r="AG270"/>
  <c r="AH270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Y271"/>
  <c r="Z271"/>
  <c r="AA271"/>
  <c r="AB271"/>
  <c r="AC271"/>
  <c r="AD271"/>
  <c r="AE271"/>
  <c r="AF271"/>
  <c r="AG271"/>
  <c r="AH271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Y272"/>
  <c r="Z272"/>
  <c r="AA272"/>
  <c r="AB272"/>
  <c r="AC272"/>
  <c r="AD272"/>
  <c r="AE272"/>
  <c r="AF272"/>
  <c r="AG272"/>
  <c r="AH272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Y273"/>
  <c r="Z273"/>
  <c r="AA273"/>
  <c r="AB273"/>
  <c r="AC273"/>
  <c r="AD273"/>
  <c r="AE273"/>
  <c r="AF273"/>
  <c r="AG273"/>
  <c r="AH273"/>
  <c r="E274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Y274"/>
  <c r="Z274"/>
  <c r="AA274"/>
  <c r="AB274"/>
  <c r="AC274"/>
  <c r="AD274"/>
  <c r="AE274"/>
  <c r="AF274"/>
  <c r="AG274"/>
  <c r="AH274"/>
  <c r="P275"/>
  <c r="Q275"/>
  <c r="R275"/>
  <c r="S275"/>
  <c r="T275"/>
  <c r="U275"/>
  <c r="V275"/>
  <c r="W275"/>
  <c r="X275"/>
  <c r="Y275"/>
  <c r="Z275"/>
  <c r="AA275"/>
  <c r="AB275"/>
  <c r="AC275"/>
  <c r="AD275"/>
  <c r="AE275"/>
  <c r="AF275"/>
  <c r="AG275"/>
  <c r="AH275"/>
  <c r="E276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Y276"/>
  <c r="Z276"/>
  <c r="AA276"/>
  <c r="AB276"/>
  <c r="AC276"/>
  <c r="AD276"/>
  <c r="AE276"/>
  <c r="AF276"/>
  <c r="AG276"/>
  <c r="AH276"/>
  <c r="E277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Y277"/>
  <c r="Z277"/>
  <c r="AA277"/>
  <c r="AB277"/>
  <c r="AC277"/>
  <c r="AD277"/>
  <c r="AE277"/>
  <c r="AF277"/>
  <c r="AG277"/>
  <c r="AH277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Y285"/>
  <c r="Z285"/>
  <c r="AA285"/>
  <c r="AB285"/>
  <c r="AC285"/>
  <c r="AD285"/>
  <c r="AE285"/>
  <c r="AF285"/>
  <c r="AG285"/>
  <c r="AH285"/>
  <c r="E286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Y286"/>
  <c r="Z286"/>
  <c r="AA286"/>
  <c r="AB286"/>
  <c r="AC286"/>
  <c r="AD286"/>
  <c r="AE286"/>
  <c r="AF286"/>
  <c r="AG286"/>
  <c r="AH286"/>
  <c r="E287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Y287"/>
  <c r="Z287"/>
  <c r="AA287"/>
  <c r="AB287"/>
  <c r="AC287"/>
  <c r="AD287"/>
  <c r="AE287"/>
  <c r="AF287"/>
  <c r="AG287"/>
  <c r="AH287"/>
  <c r="E288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Y288"/>
  <c r="Z288"/>
  <c r="AA288"/>
  <c r="AB288"/>
  <c r="AC288"/>
  <c r="AD288"/>
  <c r="AE288"/>
  <c r="AF288"/>
  <c r="AG288"/>
  <c r="AH288"/>
  <c r="P289"/>
  <c r="Q289"/>
  <c r="R289"/>
  <c r="S289"/>
  <c r="T289"/>
  <c r="U289"/>
  <c r="V289"/>
  <c r="W289"/>
  <c r="X289"/>
  <c r="Y289"/>
  <c r="Z289"/>
  <c r="AA289"/>
  <c r="AB289"/>
  <c r="AC289"/>
  <c r="AD289"/>
  <c r="AE289"/>
  <c r="AF289"/>
  <c r="AG289"/>
  <c r="AH289"/>
  <c r="E290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Y290"/>
  <c r="Z290"/>
  <c r="AA290"/>
  <c r="AB290"/>
  <c r="AC290"/>
  <c r="AD290"/>
  <c r="AE290"/>
  <c r="AF290"/>
  <c r="AG290"/>
  <c r="AH290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Y291"/>
  <c r="Z291"/>
  <c r="AA291"/>
  <c r="AB291"/>
  <c r="AC291"/>
  <c r="AD291"/>
  <c r="AE291"/>
  <c r="AF291"/>
  <c r="AG291"/>
  <c r="AH291"/>
  <c r="E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Y292"/>
  <c r="Z292"/>
  <c r="AA292"/>
  <c r="AB292"/>
  <c r="AC292"/>
  <c r="AD292"/>
  <c r="AE292"/>
  <c r="AF292"/>
  <c r="AG292"/>
  <c r="AH292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Y293"/>
  <c r="Z293"/>
  <c r="AA293"/>
  <c r="AB293"/>
  <c r="AC293"/>
  <c r="AD293"/>
  <c r="AE293"/>
  <c r="AF293"/>
  <c r="AG293"/>
  <c r="AH293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Y294"/>
  <c r="Z294"/>
  <c r="AA294"/>
  <c r="AB294"/>
  <c r="AC294"/>
  <c r="AD294"/>
  <c r="AE294"/>
  <c r="AF294"/>
  <c r="AG294"/>
  <c r="AH294"/>
  <c r="E295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Y295"/>
  <c r="Z295"/>
  <c r="AA295"/>
  <c r="AB295"/>
  <c r="AC295"/>
  <c r="AD295"/>
  <c r="AE295"/>
  <c r="AF295"/>
  <c r="AG295"/>
  <c r="AH295"/>
  <c r="E296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Y296"/>
  <c r="Z296"/>
  <c r="AA296"/>
  <c r="AB296"/>
  <c r="AC296"/>
  <c r="AD296"/>
  <c r="AE296"/>
  <c r="AF296"/>
  <c r="AG296"/>
  <c r="AH296"/>
  <c r="E297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Y297"/>
  <c r="Z297"/>
  <c r="AA297"/>
  <c r="AB297"/>
  <c r="AC297"/>
  <c r="AD297"/>
  <c r="AE297"/>
  <c r="AF297"/>
  <c r="AG297"/>
  <c r="AH297"/>
  <c r="E298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Y298"/>
  <c r="Z298"/>
  <c r="AA298"/>
  <c r="AB298"/>
  <c r="AC298"/>
  <c r="AD298"/>
  <c r="AE298"/>
  <c r="AF298"/>
  <c r="AG298"/>
  <c r="AH298"/>
  <c r="P299"/>
  <c r="Q299"/>
  <c r="R299"/>
  <c r="S299"/>
  <c r="T299"/>
  <c r="U299"/>
  <c r="V299"/>
  <c r="W299"/>
  <c r="X299"/>
  <c r="Y299"/>
  <c r="Z299"/>
  <c r="AA299"/>
  <c r="AB299"/>
  <c r="AC299"/>
  <c r="AD299"/>
  <c r="AE299"/>
  <c r="AF299"/>
  <c r="AG299"/>
  <c r="AH299"/>
  <c r="E300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Y300"/>
  <c r="Z300"/>
  <c r="AA300"/>
  <c r="AB300"/>
  <c r="AC300"/>
  <c r="AD300"/>
  <c r="AE300"/>
  <c r="AF300"/>
  <c r="AG300"/>
  <c r="AH300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Y301"/>
  <c r="Z301"/>
  <c r="AA301"/>
  <c r="AB301"/>
  <c r="AC301"/>
  <c r="AD301"/>
  <c r="AE301"/>
  <c r="AF301"/>
  <c r="AG301"/>
  <c r="AH301"/>
  <c r="E309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Y309"/>
  <c r="Z309"/>
  <c r="AA309"/>
  <c r="AB309"/>
  <c r="AC309"/>
  <c r="AD309"/>
  <c r="AE309"/>
  <c r="AF309"/>
  <c r="AG309"/>
  <c r="AH309"/>
  <c r="E310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Y310"/>
  <c r="Z310"/>
  <c r="AA310"/>
  <c r="AB310"/>
  <c r="AC310"/>
  <c r="AD310"/>
  <c r="AE310"/>
  <c r="AF310"/>
  <c r="AG310"/>
  <c r="AH310"/>
  <c r="E311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Y311"/>
  <c r="Z311"/>
  <c r="AA311"/>
  <c r="AB311"/>
  <c r="AC311"/>
  <c r="AD311"/>
  <c r="AE311"/>
  <c r="AF311"/>
  <c r="AG311"/>
  <c r="AH311"/>
  <c r="E31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Y312"/>
  <c r="Z312"/>
  <c r="AA312"/>
  <c r="AB312"/>
  <c r="AC312"/>
  <c r="AD312"/>
  <c r="AE312"/>
  <c r="AF312"/>
  <c r="AG312"/>
  <c r="AH312"/>
</calcChain>
</file>

<file path=xl/comments1.xml><?xml version="1.0" encoding="utf-8"?>
<comments xmlns="http://schemas.openxmlformats.org/spreadsheetml/2006/main">
  <authors>
    <author>wagtm</author>
  </authors>
  <commentList>
    <comment ref="A73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Serbia, Montenegro, Macedonia and Bosnia</t>
        </r>
      </text>
    </comment>
    <comment ref="A89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Uzbekistan and Turkmenistan</t>
        </r>
      </text>
    </comment>
    <comment ref="A104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Timor-Leste and Brunei</t>
        </r>
      </text>
    </comment>
    <comment ref="A139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Mauritania</t>
        </r>
      </text>
    </comment>
    <comment ref="A161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Eritrea</t>
        </r>
      </text>
    </comment>
    <comment ref="A264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Serbia, Montenegro, Macedonia and Bosnia</t>
        </r>
      </text>
    </comment>
    <comment ref="A265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Uzbekistan and Turkmenistan</t>
        </r>
      </text>
    </comment>
    <comment ref="A266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Timor-Leste and Brunei</t>
        </r>
      </text>
    </comment>
    <comment ref="A268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Mauritania</t>
        </r>
      </text>
    </comment>
    <comment ref="A269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Eritrea</t>
        </r>
      </text>
    </comment>
    <comment ref="A288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Serbia, Montenegro, Macedonia and Bosnia</t>
        </r>
      </text>
    </comment>
    <comment ref="A289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Uzbekistan and Turkmenistan</t>
        </r>
      </text>
    </comment>
    <comment ref="A290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Timor-Leste and Brunei</t>
        </r>
      </text>
    </comment>
    <comment ref="A292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Mauritania</t>
        </r>
      </text>
    </comment>
    <comment ref="A293" authorId="0">
      <text>
        <r>
          <rPr>
            <b/>
            <sz val="8"/>
            <color indexed="81"/>
            <rFont val="Tahoma"/>
          </rPr>
          <t>wagtm:</t>
        </r>
        <r>
          <rPr>
            <sz val="8"/>
            <color indexed="81"/>
            <rFont val="Tahoma"/>
          </rPr>
          <t xml:space="preserve">
Excluding Eritrea</t>
        </r>
      </text>
    </comment>
  </commentList>
</comments>
</file>

<file path=xl/sharedStrings.xml><?xml version="1.0" encoding="utf-8"?>
<sst xmlns="http://schemas.openxmlformats.org/spreadsheetml/2006/main" count="1755" uniqueCount="217">
  <si>
    <t>Botswana</t>
  </si>
  <si>
    <t>Benin</t>
  </si>
  <si>
    <t>Angola</t>
  </si>
  <si>
    <t>Yemen, Republic of</t>
  </si>
  <si>
    <t>United Arab Emirates</t>
  </si>
  <si>
    <t>Tunisia</t>
  </si>
  <si>
    <t>Syrian Arab Republic</t>
  </si>
  <si>
    <t>Sudan</t>
  </si>
  <si>
    <t>Saudi Arabia</t>
  </si>
  <si>
    <t>Qatar</t>
  </si>
  <si>
    <t>Oman</t>
  </si>
  <si>
    <t>Morocco</t>
  </si>
  <si>
    <t>Mauritania</t>
  </si>
  <si>
    <t>Libya</t>
  </si>
  <si>
    <t>Lebanon</t>
  </si>
  <si>
    <t>Kuwait</t>
  </si>
  <si>
    <t>Jordan</t>
  </si>
  <si>
    <t>Iraq</t>
  </si>
  <si>
    <t>Iran, I.R. of</t>
  </si>
  <si>
    <t>Egypt</t>
  </si>
  <si>
    <t>Djibouti</t>
  </si>
  <si>
    <t>Bahrain, Kingdom of</t>
  </si>
  <si>
    <t>Algeria</t>
  </si>
  <si>
    <t>Vietnam</t>
  </si>
  <si>
    <t>Thailand</t>
  </si>
  <si>
    <t>Philippines</t>
  </si>
  <si>
    <t>Malaysia</t>
  </si>
  <si>
    <t>Indonesia</t>
  </si>
  <si>
    <t>Vanuatu</t>
  </si>
  <si>
    <t>Tonga</t>
  </si>
  <si>
    <t>Democratic Republic of Timor-Leste</t>
  </si>
  <si>
    <t>Sri Lanka</t>
  </si>
  <si>
    <t>Solomon Islands</t>
  </si>
  <si>
    <t>Samoa</t>
  </si>
  <si>
    <t>Papua New Guinea</t>
  </si>
  <si>
    <t>Pakistan</t>
  </si>
  <si>
    <t>Nepal</t>
  </si>
  <si>
    <t>Myanmar</t>
  </si>
  <si>
    <t>Maldives</t>
  </si>
  <si>
    <t>Lao People's Dem.Rep</t>
  </si>
  <si>
    <t>Kiribati</t>
  </si>
  <si>
    <t>Fiji</t>
  </si>
  <si>
    <t>China,P.R.: Mainland</t>
  </si>
  <si>
    <t>Cambodia</t>
  </si>
  <si>
    <t>Brunei Darussalam</t>
  </si>
  <si>
    <t>Bhutan</t>
  </si>
  <si>
    <t>Bangladesh</t>
  </si>
  <si>
    <t>Afghanistan, I.R. of</t>
  </si>
  <si>
    <t>Uzbekistan</t>
  </si>
  <si>
    <t>Ukraine</t>
  </si>
  <si>
    <t>Turkmenistan</t>
  </si>
  <si>
    <t>Tajikistan</t>
  </si>
  <si>
    <t>Russian Federation</t>
  </si>
  <si>
    <t>Mongolia</t>
  </si>
  <si>
    <t>Moldova</t>
  </si>
  <si>
    <t>Kyrgyz Republic</t>
  </si>
  <si>
    <t>Kazakhstan</t>
  </si>
  <si>
    <t>Georgia</t>
  </si>
  <si>
    <t>Belarus</t>
  </si>
  <si>
    <t>Azerbaijan, Rep. of</t>
  </si>
  <si>
    <t>Armenia</t>
  </si>
  <si>
    <t>Turkey</t>
  </si>
  <si>
    <t>Serbia</t>
  </si>
  <si>
    <t>Romania</t>
  </si>
  <si>
    <t>Poland</t>
  </si>
  <si>
    <t>Montenegro</t>
  </si>
  <si>
    <t>Former Yugoslav Republic of Macedonia</t>
  </si>
  <si>
    <t>Lithuania</t>
  </si>
  <si>
    <t>Latvia</t>
  </si>
  <si>
    <t>Hungary</t>
  </si>
  <si>
    <t>Estonia</t>
  </si>
  <si>
    <t>Croatia</t>
  </si>
  <si>
    <t>Bulgaria</t>
  </si>
  <si>
    <t>Bosnia and Herzegovina</t>
  </si>
  <si>
    <t>Albania</t>
  </si>
  <si>
    <t>United Kingdom</t>
  </si>
  <si>
    <t>Sweden</t>
  </si>
  <si>
    <t>Spain</t>
  </si>
  <si>
    <t>Slovenia</t>
  </si>
  <si>
    <t>Slovak Republic</t>
  </si>
  <si>
    <t>Portugal</t>
  </si>
  <si>
    <t>Netherlands</t>
  </si>
  <si>
    <t>Malta</t>
  </si>
  <si>
    <t>Luxembourg</t>
  </si>
  <si>
    <t>Italy</t>
  </si>
  <si>
    <t>Ireland</t>
  </si>
  <si>
    <t>Greece</t>
  </si>
  <si>
    <t>Germany</t>
  </si>
  <si>
    <t>France</t>
  </si>
  <si>
    <t>Finland</t>
  </si>
  <si>
    <t>Denmark</t>
  </si>
  <si>
    <t>Czechoslovakia</t>
  </si>
  <si>
    <t>Cyprus</t>
  </si>
  <si>
    <t>Belgium</t>
  </si>
  <si>
    <t>Austria</t>
  </si>
  <si>
    <t>Taiwan Prov.of China</t>
  </si>
  <si>
    <t>Singapore</t>
  </si>
  <si>
    <t>Korea, Republic of</t>
  </si>
  <si>
    <t>China,P.R.:Hong Kong</t>
  </si>
  <si>
    <t>Billion</t>
  </si>
  <si>
    <t>Switzerland</t>
  </si>
  <si>
    <t>Norway</t>
  </si>
  <si>
    <t>New Zealand</t>
  </si>
  <si>
    <t>Japan</t>
  </si>
  <si>
    <t>Israel</t>
  </si>
  <si>
    <t>Iceland</t>
  </si>
  <si>
    <t>Canada</t>
  </si>
  <si>
    <t>Australia</t>
  </si>
  <si>
    <t>World</t>
  </si>
  <si>
    <t>currency</t>
  </si>
  <si>
    <t>scale</t>
  </si>
  <si>
    <t>Country</t>
  </si>
  <si>
    <t>Region</t>
  </si>
  <si>
    <t>India</t>
  </si>
  <si>
    <t>Newly industrialized Asian economies</t>
  </si>
  <si>
    <t>United States</t>
  </si>
  <si>
    <t>European Union</t>
  </si>
  <si>
    <t>Percentage on total trade</t>
    <phoneticPr fontId="0" type="noConversion"/>
  </si>
  <si>
    <t>content!A1</t>
  </si>
  <si>
    <t>aggregate, imports equal exports.</t>
  </si>
  <si>
    <r>
      <t xml:space="preserve">note: </t>
    </r>
    <r>
      <rPr>
        <sz val="10"/>
        <rFont val="Arial"/>
      </rPr>
      <t xml:space="preserve">import figures are equivalent to export figures. After all, at the </t>
    </r>
  </si>
  <si>
    <t>billion 2000$</t>
  </si>
  <si>
    <t>constant U.S.$ (2000)</t>
  </si>
  <si>
    <t>Billions</t>
  </si>
  <si>
    <t>euro area</t>
  </si>
  <si>
    <t>Brazil</t>
  </si>
  <si>
    <t>n/a</t>
  </si>
  <si>
    <t>Russia</t>
  </si>
  <si>
    <t>China</t>
  </si>
  <si>
    <t>Western Hemisphere</t>
  </si>
  <si>
    <t>Sub-Saharan Africa</t>
  </si>
  <si>
    <t>Middle East and North Africa</t>
  </si>
  <si>
    <t>ASEAN-5</t>
  </si>
  <si>
    <t>Developing Asia</t>
  </si>
  <si>
    <t>Commonwealth of Independent States</t>
  </si>
  <si>
    <t>Central and eastern Europe</t>
  </si>
  <si>
    <t>Advanced economies</t>
  </si>
  <si>
    <t>world</t>
  </si>
  <si>
    <t>in Billions US$ (constant 2000 prices)</t>
  </si>
  <si>
    <t>GDP deflator (2000 base)</t>
  </si>
  <si>
    <t>GDP deflator (2005 base)</t>
  </si>
  <si>
    <t>BILLIONS</t>
  </si>
  <si>
    <t>n.a.</t>
  </si>
  <si>
    <t>U.S. dollars</t>
  </si>
  <si>
    <t>Millions</t>
  </si>
  <si>
    <t>Venezuela, Rep. Bol.</t>
  </si>
  <si>
    <t>Uruguay</t>
  </si>
  <si>
    <t>Trinidad and Tobago</t>
  </si>
  <si>
    <t>Suriname</t>
  </si>
  <si>
    <t>St. Vincent &amp; Grens.</t>
  </si>
  <si>
    <t>St. Lucia</t>
  </si>
  <si>
    <t>St. Kitts and Nevis</t>
  </si>
  <si>
    <t>Peru</t>
  </si>
  <si>
    <t>Paraguay</t>
  </si>
  <si>
    <t>Panama</t>
  </si>
  <si>
    <t>Nicaragua</t>
  </si>
  <si>
    <t>Mexico</t>
  </si>
  <si>
    <t>Jamaica</t>
  </si>
  <si>
    <t>Honduras</t>
  </si>
  <si>
    <t>Haiti</t>
  </si>
  <si>
    <t>Guyana</t>
  </si>
  <si>
    <t>Guatemala</t>
  </si>
  <si>
    <t>Grenada</t>
  </si>
  <si>
    <t>El Salvador</t>
  </si>
  <si>
    <t>Ecuador</t>
  </si>
  <si>
    <t>Dominican Republic</t>
  </si>
  <si>
    <t>Dominica</t>
  </si>
  <si>
    <t>Costa Rica</t>
  </si>
  <si>
    <t>Colombia</t>
  </si>
  <si>
    <t>Chile</t>
  </si>
  <si>
    <t>Bolivia</t>
  </si>
  <si>
    <t>Belize</t>
  </si>
  <si>
    <t>Barbados</t>
  </si>
  <si>
    <t>Bahamas, The</t>
  </si>
  <si>
    <t>Argentina</t>
  </si>
  <si>
    <t>Antigua and Barbuda</t>
  </si>
  <si>
    <t>Zimbabwe</t>
  </si>
  <si>
    <t>Zambia</t>
  </si>
  <si>
    <t>Uganda</t>
  </si>
  <si>
    <t>Togo</t>
  </si>
  <si>
    <t>Tanzania</t>
  </si>
  <si>
    <t>Swaziland</t>
  </si>
  <si>
    <t>South Africa</t>
  </si>
  <si>
    <t>Sierra Leone</t>
  </si>
  <si>
    <t>Seychelles</t>
  </si>
  <si>
    <t>Senegal</t>
  </si>
  <si>
    <t>São Tomé &amp; Príncipe</t>
  </si>
  <si>
    <t>Rwanda</t>
  </si>
  <si>
    <t>Nigeria</t>
  </si>
  <si>
    <t>Niger</t>
  </si>
  <si>
    <t>Namibia</t>
  </si>
  <si>
    <t>Mozambique</t>
  </si>
  <si>
    <t>Mauritius</t>
  </si>
  <si>
    <t>Mali</t>
  </si>
  <si>
    <t>Malawi</t>
  </si>
  <si>
    <t>Madagascar</t>
  </si>
  <si>
    <t>Liberia</t>
  </si>
  <si>
    <t>Lesotho</t>
  </si>
  <si>
    <t>Kenya</t>
  </si>
  <si>
    <t>Guinea-Bissau</t>
  </si>
  <si>
    <t>Guinea</t>
  </si>
  <si>
    <t>Ghana</t>
  </si>
  <si>
    <t>Gambia, The</t>
  </si>
  <si>
    <t>Gabon</t>
  </si>
  <si>
    <t>Ethiopia</t>
  </si>
  <si>
    <t>Eritrea</t>
  </si>
  <si>
    <t>Equatorial Guinea</t>
  </si>
  <si>
    <t>Côte d'Ivoire</t>
  </si>
  <si>
    <t>Congo, Republic of</t>
  </si>
  <si>
    <t>Congo, Dem. Rep. of</t>
  </si>
  <si>
    <t>Comoros</t>
  </si>
  <si>
    <t>Chad</t>
  </si>
  <si>
    <t>Central African Rep.</t>
  </si>
  <si>
    <t>Cape Verde</t>
  </si>
  <si>
    <t>Cameroon</t>
  </si>
  <si>
    <t>Burundi</t>
  </si>
  <si>
    <t>Burkina Faso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</si>
</sst>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0"/>
      <name val="Verdana"/>
    </font>
    <font>
      <b/>
      <sz val="10"/>
      <name val="Verdana"/>
    </font>
    <font>
      <sz val="8"/>
      <name val="Verdana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sz val="10"/>
      <color indexed="9"/>
      <name val="Arial"/>
    </font>
    <font>
      <b/>
      <sz val="8"/>
      <color indexed="81"/>
      <name val="Tahoma"/>
    </font>
    <font>
      <sz val="8"/>
      <color indexed="81"/>
      <name val="Tahom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0" fillId="3" borderId="0" xfId="0" applyFill="1"/>
    <xf numFmtId="0" fontId="4" fillId="0" borderId="0" xfId="1" applyFill="1" applyAlignment="1" applyProtection="1"/>
    <xf numFmtId="0" fontId="5" fillId="3" borderId="0" xfId="0" applyFont="1" applyFill="1"/>
    <xf numFmtId="3" fontId="0" fillId="0" borderId="0" xfId="0" applyNumberFormat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0" fillId="3" borderId="0" xfId="0" applyNumberFormat="1" applyFill="1"/>
    <xf numFmtId="0" fontId="6" fillId="3" borderId="0" xfId="0" applyNumberFormat="1" applyFont="1" applyFill="1" applyAlignment="1">
      <alignment horizontal="left" vertical="top"/>
    </xf>
    <xf numFmtId="2" fontId="7" fillId="3" borderId="0" xfId="0" applyNumberFormat="1" applyFont="1" applyFill="1" applyAlignment="1">
      <alignment horizontal="right" vertical="top"/>
    </xf>
    <xf numFmtId="0" fontId="3" fillId="3" borderId="0" xfId="0" applyNumberFormat="1" applyFont="1" applyFill="1"/>
    <xf numFmtId="0" fontId="0" fillId="4" borderId="0" xfId="0" applyNumberFormat="1" applyFill="1"/>
    <xf numFmtId="0" fontId="6" fillId="4" borderId="0" xfId="0" applyNumberFormat="1" applyFont="1" applyFill="1" applyAlignment="1">
      <alignment horizontal="left" vertical="top"/>
    </xf>
    <xf numFmtId="2" fontId="7" fillId="4" borderId="0" xfId="0" applyNumberFormat="1" applyFont="1" applyFill="1" applyAlignment="1">
      <alignment horizontal="right" vertical="top"/>
    </xf>
    <xf numFmtId="3" fontId="0" fillId="4" borderId="0" xfId="0" applyNumberFormat="1" applyFill="1"/>
    <xf numFmtId="0" fontId="0" fillId="4" borderId="0" xfId="0" applyFill="1"/>
    <xf numFmtId="4" fontId="0" fillId="0" borderId="0" xfId="0" applyNumberForma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 applyFill="1"/>
    <xf numFmtId="0" fontId="8" fillId="5" borderId="0" xfId="0" applyNumberFormat="1" applyFont="1" applyFill="1" applyAlignment="1">
      <alignment horizontal="left"/>
    </xf>
    <xf numFmtId="0" fontId="9" fillId="5" borderId="0" xfId="0" applyFont="1" applyFill="1"/>
    <xf numFmtId="4" fontId="9" fillId="5" borderId="0" xfId="0" applyNumberFormat="1" applyFont="1" applyFill="1"/>
    <xf numFmtId="0" fontId="3" fillId="0" borderId="6" xfId="0" applyFont="1" applyFill="1" applyBorder="1"/>
    <xf numFmtId="0" fontId="3" fillId="0" borderId="7" xfId="0" applyFont="1" applyFill="1" applyBorder="1"/>
    <xf numFmtId="0" fontId="1" fillId="4" borderId="0" xfId="0" applyFont="1" applyFill="1"/>
    <xf numFmtId="0" fontId="1" fillId="4" borderId="0" xfId="0" applyNumberFormat="1" applyFont="1" applyFill="1"/>
    <xf numFmtId="0" fontId="8" fillId="5" borderId="0" xfId="0" applyNumberFormat="1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/Documents%20and%20Settings/gorpn/Local%20Settings/Temp/12/wz2dfe/data%20sources/BP/Copy%20of%20Statistical_Review_of_World_Energy_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cardome/Desktop/GRID/PROJECTS/2010/EEA%20Megatrends/05/Copie%20de%201EEA_Data_26_August_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F. population"/>
      <sheetName val="F. resouce scarcity"/>
      <sheetName val="F. gdp cap 10-50"/>
      <sheetName val="F. gdp cap 80-10"/>
      <sheetName val="F. FDI % of GDP"/>
      <sheetName val="F. exports % of GDP"/>
      <sheetName val="F. gdp 80-10"/>
      <sheetName val="F. gdp 00-20"/>
      <sheetName val="F. gdp 10-50"/>
      <sheetName val="F. reserves"/>
      <sheetName val="0. regions defined"/>
      <sheetName val="1. GDP (IMF)"/>
      <sheetName val="2. Population (UN)"/>
      <sheetName val="3. gdp  cap"/>
      <sheetName val="5. exports as % of GDP"/>
      <sheetName val="6. FDI (IMF)"/>
      <sheetName val="7. FDI % GDP(IMF)"/>
      <sheetName val="8. resource prices"/>
      <sheetName val="9. (trade) agreements"/>
      <sheetName val="10 renewable"/>
      <sheetName val="11. coal reserves"/>
      <sheetName val="12. global gas reserve"/>
      <sheetName val="13. global oil reserves"/>
      <sheetName val="Hydro"/>
      <sheetName val="Geothemal"/>
      <sheetName val="solar"/>
      <sheetName val="wind"/>
      <sheetName val="population checks"/>
      <sheetName val="population checks 2"/>
      <sheetName val="IIP (IMF)"/>
      <sheetName val="GDP (world bank)check"/>
      <sheetName val="GDP (world bank)"/>
      <sheetName val="global Exports fob (IMF) "/>
      <sheetName val="Imports cif (IMF)"/>
      <sheetName val="IMF data base document"/>
      <sheetName val="Metals"/>
      <sheetName val="Commodity prices"/>
      <sheetName val="world FDI (IMF) "/>
      <sheetName val="GDP forecasts"/>
      <sheetName val="CEPII"/>
      <sheetName val="4. exports (indexed)"/>
      <sheetName val="energy prices &lt;19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C20">
            <v>11770.927</v>
          </cell>
          <cell r="D20">
            <v>11975.395</v>
          </cell>
          <cell r="E20">
            <v>11811.794</v>
          </cell>
          <cell r="F20">
            <v>12107.66</v>
          </cell>
          <cell r="G20">
            <v>12474.081</v>
          </cell>
          <cell r="H20">
            <v>12883.324000000001</v>
          </cell>
          <cell r="I20">
            <v>15224.64</v>
          </cell>
          <cell r="J20">
            <v>17463.571</v>
          </cell>
          <cell r="K20">
            <v>19570.024000000001</v>
          </cell>
          <cell r="L20">
            <v>20557.171000000002</v>
          </cell>
          <cell r="M20">
            <v>22827.29</v>
          </cell>
          <cell r="N20">
            <v>24027.309000000001</v>
          </cell>
          <cell r="O20">
            <v>24272.759000000002</v>
          </cell>
          <cell r="P20">
            <v>24882.938000000002</v>
          </cell>
          <cell r="Q20">
            <v>26724.958999999999</v>
          </cell>
          <cell r="R20">
            <v>29648.898000000001</v>
          </cell>
          <cell r="S20">
            <v>30372.955000000002</v>
          </cell>
          <cell r="T20">
            <v>30245.228999999999</v>
          </cell>
          <cell r="U20">
            <v>30016.940999999999</v>
          </cell>
          <cell r="V20">
            <v>31179.603999999999</v>
          </cell>
          <cell r="W20">
            <v>32113.5</v>
          </cell>
          <cell r="X20">
            <v>31903.177</v>
          </cell>
          <cell r="Y20">
            <v>33210.201999999997</v>
          </cell>
          <cell r="Z20">
            <v>37331.510999999999</v>
          </cell>
          <cell r="AA20">
            <v>41998.22</v>
          </cell>
          <cell r="AB20">
            <v>45430.981</v>
          </cell>
          <cell r="AC20">
            <v>49154.628000000004</v>
          </cell>
          <cell r="AD20">
            <v>55392.480000000003</v>
          </cell>
          <cell r="AE20">
            <v>61220.961000000003</v>
          </cell>
          <cell r="AF20">
            <v>57937.46</v>
          </cell>
          <cell r="AG20">
            <v>61781.491000000002</v>
          </cell>
        </row>
        <row r="21">
          <cell r="C21">
            <v>8198.0760000000009</v>
          </cell>
          <cell r="D21">
            <v>8325.1200000000008</v>
          </cell>
          <cell r="E21">
            <v>8258.58</v>
          </cell>
          <cell r="F21">
            <v>8581.116</v>
          </cell>
          <cell r="G21">
            <v>8979.4130000000005</v>
          </cell>
          <cell r="H21">
            <v>9457.5499999999993</v>
          </cell>
          <cell r="I21">
            <v>11540.575000000001</v>
          </cell>
          <cell r="J21">
            <v>13399.819</v>
          </cell>
          <cell r="K21">
            <v>15104.34</v>
          </cell>
          <cell r="L21">
            <v>15762.939</v>
          </cell>
          <cell r="M21">
            <v>17678.543000000001</v>
          </cell>
          <cell r="N21">
            <v>18861.071</v>
          </cell>
          <cell r="O21">
            <v>20288.481</v>
          </cell>
          <cell r="P21">
            <v>20466.305</v>
          </cell>
          <cell r="Q21">
            <v>21989.352999999999</v>
          </cell>
          <cell r="R21">
            <v>24241.268</v>
          </cell>
          <cell r="S21">
            <v>24379.636999999999</v>
          </cell>
          <cell r="T21">
            <v>23931.208999999999</v>
          </cell>
          <cell r="U21">
            <v>23974.240000000002</v>
          </cell>
          <cell r="V21">
            <v>25269.937000000002</v>
          </cell>
          <cell r="W21">
            <v>25680.069</v>
          </cell>
          <cell r="X21">
            <v>25391.733</v>
          </cell>
          <cell r="Y21">
            <v>26534.737000000001</v>
          </cell>
          <cell r="Z21">
            <v>29759.51</v>
          </cell>
          <cell r="AA21">
            <v>33000.892</v>
          </cell>
          <cell r="AB21">
            <v>34684.573000000004</v>
          </cell>
          <cell r="AC21">
            <v>36475.387999999999</v>
          </cell>
          <cell r="AD21">
            <v>39873.576999999997</v>
          </cell>
          <cell r="AE21">
            <v>42270.671999999999</v>
          </cell>
          <cell r="AF21">
            <v>40056.071000000004</v>
          </cell>
          <cell r="AG21">
            <v>41564.123</v>
          </cell>
        </row>
        <row r="22">
          <cell r="C22">
            <v>147.15899999999999</v>
          </cell>
          <cell r="D22">
            <v>166.39099999999999</v>
          </cell>
          <cell r="E22">
            <v>174.626</v>
          </cell>
          <cell r="F22">
            <v>187.27600000000001</v>
          </cell>
          <cell r="G22">
            <v>208.09700000000001</v>
          </cell>
          <cell r="H22">
            <v>214.94400000000002</v>
          </cell>
          <cell r="I22">
            <v>250.28399999999999</v>
          </cell>
          <cell r="J22">
            <v>317.78700000000003</v>
          </cell>
          <cell r="K22">
            <v>399.16200000000003</v>
          </cell>
          <cell r="L22">
            <v>486.7</v>
          </cell>
          <cell r="M22">
            <v>549.11099999999999</v>
          </cell>
          <cell r="N22">
            <v>632.47800000000007</v>
          </cell>
          <cell r="O22">
            <v>711.83100000000002</v>
          </cell>
          <cell r="P22">
            <v>781.88800000000003</v>
          </cell>
          <cell r="Q22">
            <v>894.5</v>
          </cell>
          <cell r="R22">
            <v>1034.432</v>
          </cell>
          <cell r="S22">
            <v>1112.452</v>
          </cell>
          <cell r="T22">
            <v>1103.1590000000001</v>
          </cell>
          <cell r="U22">
            <v>881.93299999999999</v>
          </cell>
          <cell r="V22">
            <v>1006.715</v>
          </cell>
          <cell r="W22">
            <v>1121.385</v>
          </cell>
          <cell r="X22">
            <v>1050.518</v>
          </cell>
          <cell r="Y22">
            <v>1129.164</v>
          </cell>
          <cell r="Z22">
            <v>1206.1500000000001</v>
          </cell>
          <cell r="AA22">
            <v>1337.521</v>
          </cell>
          <cell r="AB22">
            <v>1508.7339999999999</v>
          </cell>
          <cell r="AC22">
            <v>1658.5830000000001</v>
          </cell>
          <cell r="AD22">
            <v>1820.9849999999999</v>
          </cell>
          <cell r="AE22">
            <v>1737.4849999999999</v>
          </cell>
          <cell r="AF22">
            <v>1599.3430000000001</v>
          </cell>
          <cell r="AG22">
            <v>1827.963</v>
          </cell>
        </row>
        <row r="23">
          <cell r="C23">
            <v>307.935</v>
          </cell>
          <cell r="D23">
            <v>316.24799999999999</v>
          </cell>
          <cell r="E23">
            <v>319.887</v>
          </cell>
          <cell r="F23">
            <v>313.18299999999999</v>
          </cell>
          <cell r="G23">
            <v>300.30799999999999</v>
          </cell>
          <cell r="H23">
            <v>309.89999999999998</v>
          </cell>
          <cell r="I23">
            <v>342.3</v>
          </cell>
          <cell r="J23">
            <v>369.53399999999999</v>
          </cell>
          <cell r="K23">
            <v>404.255</v>
          </cell>
          <cell r="L23">
            <v>434.529</v>
          </cell>
          <cell r="M23">
            <v>463.87700000000001</v>
          </cell>
          <cell r="N23">
            <v>487.84800000000001</v>
          </cell>
          <cell r="O23">
            <v>386.95100000000002</v>
          </cell>
          <cell r="P23">
            <v>425.67700000000002</v>
          </cell>
          <cell r="Q23">
            <v>391.267</v>
          </cell>
          <cell r="R23">
            <v>504.214</v>
          </cell>
          <cell r="S23">
            <v>540.327</v>
          </cell>
          <cell r="T23">
            <v>554.34199999999998</v>
          </cell>
          <cell r="U23">
            <v>619.05200000000002</v>
          </cell>
          <cell r="V23">
            <v>585.16300000000001</v>
          </cell>
          <cell r="W23">
            <v>602.83000000000004</v>
          </cell>
          <cell r="X23">
            <v>568.03100000000006</v>
          </cell>
          <cell r="Y23">
            <v>646.05700000000002</v>
          </cell>
          <cell r="Z23">
            <v>797.03800000000001</v>
          </cell>
          <cell r="AA23">
            <v>985.81600000000003</v>
          </cell>
          <cell r="AB23">
            <v>1175.864</v>
          </cell>
          <cell r="AC23">
            <v>1313.749</v>
          </cell>
          <cell r="AD23">
            <v>1648.827</v>
          </cell>
          <cell r="AE23">
            <v>1937.5320000000002</v>
          </cell>
          <cell r="AF23">
            <v>1614.9159999999999</v>
          </cell>
          <cell r="AG23">
            <v>1782.472</v>
          </cell>
        </row>
        <row r="24">
          <cell r="C24" t="str">
            <v>n/a</v>
          </cell>
          <cell r="D24" t="str">
            <v>n/a</v>
          </cell>
          <cell r="E24" t="str">
            <v>n/a</v>
          </cell>
          <cell r="F24" t="str">
            <v>n/a</v>
          </cell>
          <cell r="G24" t="str">
            <v>n/a</v>
          </cell>
          <cell r="H24" t="str">
            <v>n/a</v>
          </cell>
          <cell r="I24" t="str">
            <v>n/a</v>
          </cell>
          <cell r="J24" t="str">
            <v>n/a</v>
          </cell>
          <cell r="K24" t="str">
            <v>n/a</v>
          </cell>
          <cell r="L24" t="str">
            <v>n/a</v>
          </cell>
          <cell r="M24" t="str">
            <v>n/a</v>
          </cell>
          <cell r="N24" t="str">
            <v>n/a</v>
          </cell>
          <cell r="O24">
            <v>138.035</v>
          </cell>
          <cell r="P24">
            <v>239.27199999999999</v>
          </cell>
          <cell r="Q24">
            <v>348.68799999999999</v>
          </cell>
          <cell r="R24">
            <v>397.00799999999998</v>
          </cell>
          <cell r="S24">
            <v>501.84199999999998</v>
          </cell>
          <cell r="T24">
            <v>523.91200000000003</v>
          </cell>
          <cell r="U24">
            <v>383.185</v>
          </cell>
          <cell r="V24">
            <v>291.26400000000001</v>
          </cell>
          <cell r="W24">
            <v>353.358</v>
          </cell>
          <cell r="X24">
            <v>413.91</v>
          </cell>
          <cell r="Y24">
            <v>463.19100000000003</v>
          </cell>
          <cell r="Z24">
            <v>572.77700000000004</v>
          </cell>
          <cell r="AA24">
            <v>774.93399999999997</v>
          </cell>
          <cell r="AB24">
            <v>1003.8340000000001</v>
          </cell>
          <cell r="AC24">
            <v>1301.2080000000001</v>
          </cell>
          <cell r="AD24">
            <v>1704.0050000000001</v>
          </cell>
          <cell r="AE24">
            <v>2176.4380000000001</v>
          </cell>
          <cell r="AF24">
            <v>1635.5540000000001</v>
          </cell>
          <cell r="AG24">
            <v>1963.172</v>
          </cell>
        </row>
        <row r="25">
          <cell r="C25">
            <v>765.90300000000002</v>
          </cell>
          <cell r="D25">
            <v>767.28200000000004</v>
          </cell>
          <cell r="E25">
            <v>774.31600000000003</v>
          </cell>
          <cell r="F25">
            <v>815.61400000000003</v>
          </cell>
          <cell r="G25">
            <v>857.8</v>
          </cell>
          <cell r="H25">
            <v>828.41800000000001</v>
          </cell>
          <cell r="I25">
            <v>854.25099999999998</v>
          </cell>
          <cell r="J25">
            <v>931.20900000000006</v>
          </cell>
          <cell r="K25">
            <v>1054.6379999999999</v>
          </cell>
          <cell r="L25">
            <v>1127.67</v>
          </cell>
          <cell r="M25">
            <v>1115.0899999999999</v>
          </cell>
          <cell r="N25">
            <v>1143.1770000000001</v>
          </cell>
          <cell r="O25">
            <v>1276.924</v>
          </cell>
          <cell r="P25">
            <v>1449.5250000000001</v>
          </cell>
          <cell r="Q25">
            <v>1503.998</v>
          </cell>
          <cell r="R25">
            <v>1819.2670000000001</v>
          </cell>
          <cell r="S25">
            <v>2027.8320000000001</v>
          </cell>
          <cell r="T25">
            <v>2127.4380000000001</v>
          </cell>
          <cell r="U25">
            <v>1980.309</v>
          </cell>
          <cell r="V25">
            <v>2150.5309999999999</v>
          </cell>
          <cell r="W25">
            <v>2321.1689999999999</v>
          </cell>
          <cell r="X25">
            <v>2437.2199999999998</v>
          </cell>
          <cell r="Y25">
            <v>2659.6610000000001</v>
          </cell>
          <cell r="Z25">
            <v>3021.2919999999999</v>
          </cell>
          <cell r="AA25">
            <v>3503.433</v>
          </cell>
          <cell r="AB25">
            <v>4023.8720000000003</v>
          </cell>
          <cell r="AC25">
            <v>4727.43</v>
          </cell>
          <cell r="AD25">
            <v>5893.683</v>
          </cell>
          <cell r="AE25">
            <v>7378.5290000000005</v>
          </cell>
          <cell r="AF25">
            <v>7793.0960000000005</v>
          </cell>
          <cell r="AG25">
            <v>8625.4070000000011</v>
          </cell>
        </row>
        <row r="26">
          <cell r="C26">
            <v>212.96299999999999</v>
          </cell>
          <cell r="D26">
            <v>216.303</v>
          </cell>
          <cell r="E26">
            <v>228.72800000000001</v>
          </cell>
          <cell r="F26">
            <v>230.57499999999999</v>
          </cell>
          <cell r="G26">
            <v>257.40600000000001</v>
          </cell>
          <cell r="H26">
            <v>217.54599999999999</v>
          </cell>
          <cell r="I26">
            <v>227.809</v>
          </cell>
          <cell r="J26">
            <v>245.822</v>
          </cell>
          <cell r="K26">
            <v>255.60900000000001</v>
          </cell>
          <cell r="L26">
            <v>271.50400000000002</v>
          </cell>
          <cell r="M26">
            <v>306.02199999999999</v>
          </cell>
          <cell r="N26">
            <v>339.84699999999998</v>
          </cell>
          <cell r="O26">
            <v>385.16800000000001</v>
          </cell>
          <cell r="P26">
            <v>431.851</v>
          </cell>
          <cell r="Q26">
            <v>495.74299999999999</v>
          </cell>
          <cell r="R26">
            <v>577.87599999999998</v>
          </cell>
          <cell r="S26">
            <v>644.13300000000004</v>
          </cell>
          <cell r="T26">
            <v>601.60900000000004</v>
          </cell>
          <cell r="U26">
            <v>384.42500000000001</v>
          </cell>
          <cell r="V26">
            <v>462.53800000000001</v>
          </cell>
          <cell r="W26">
            <v>489.12299999999999</v>
          </cell>
          <cell r="X26">
            <v>472.71800000000002</v>
          </cell>
          <cell r="Y26">
            <v>535.226</v>
          </cell>
          <cell r="Z26">
            <v>606.87300000000005</v>
          </cell>
          <cell r="AA26">
            <v>675.476</v>
          </cell>
          <cell r="AB26">
            <v>751.99099999999999</v>
          </cell>
          <cell r="AC26">
            <v>907.09500000000003</v>
          </cell>
          <cell r="AD26">
            <v>1080.8399999999999</v>
          </cell>
          <cell r="AE26">
            <v>1262.828</v>
          </cell>
          <cell r="AF26">
            <v>1248.1580000000001</v>
          </cell>
          <cell r="AG26">
            <v>1465.9680000000001</v>
          </cell>
        </row>
        <row r="27">
          <cell r="C27">
            <v>502.99700000000001</v>
          </cell>
          <cell r="D27">
            <v>534.91399999999999</v>
          </cell>
          <cell r="E27">
            <v>527.94000000000005</v>
          </cell>
          <cell r="F27">
            <v>539.56600000000003</v>
          </cell>
          <cell r="G27">
            <v>545.803</v>
          </cell>
          <cell r="H27">
            <v>455.959</v>
          </cell>
          <cell r="I27">
            <v>440.14699999999999</v>
          </cell>
          <cell r="J27">
            <v>496.29599999999999</v>
          </cell>
          <cell r="K27">
            <v>479.11900000000003</v>
          </cell>
          <cell r="L27">
            <v>516.11</v>
          </cell>
          <cell r="M27">
            <v>540.71100000000001</v>
          </cell>
          <cell r="N27">
            <v>508.49299999999999</v>
          </cell>
          <cell r="O27">
            <v>552.76300000000003</v>
          </cell>
          <cell r="P27">
            <v>532.97699999999998</v>
          </cell>
          <cell r="Q27">
            <v>526.76200000000006</v>
          </cell>
          <cell r="R27">
            <v>575.23800000000006</v>
          </cell>
          <cell r="S27">
            <v>644.22699999999998</v>
          </cell>
          <cell r="T27">
            <v>663.005</v>
          </cell>
          <cell r="U27">
            <v>631.79499999999996</v>
          </cell>
          <cell r="V27">
            <v>682.99300000000005</v>
          </cell>
          <cell r="W27">
            <v>755.67</v>
          </cell>
          <cell r="X27">
            <v>761.20699999999999</v>
          </cell>
          <cell r="Y27">
            <v>773.25700000000006</v>
          </cell>
          <cell r="Z27">
            <v>873.95500000000004</v>
          </cell>
          <cell r="AA27">
            <v>1025.3430000000001</v>
          </cell>
          <cell r="AB27">
            <v>1272.4100000000001</v>
          </cell>
          <cell r="AC27">
            <v>1506.2940000000001</v>
          </cell>
          <cell r="AD27">
            <v>1780.184</v>
          </cell>
          <cell r="AE27">
            <v>2243.5239999999999</v>
          </cell>
          <cell r="AF27">
            <v>1977.828</v>
          </cell>
          <cell r="AG27">
            <v>2270.1040000000003</v>
          </cell>
        </row>
        <row r="28">
          <cell r="C28">
            <v>270.47300000000001</v>
          </cell>
          <cell r="D28">
            <v>282.75700000000001</v>
          </cell>
          <cell r="E28">
            <v>270.15600000000001</v>
          </cell>
          <cell r="F28">
            <v>246.14600000000002</v>
          </cell>
          <cell r="G28">
            <v>204.38200000000001</v>
          </cell>
          <cell r="H28">
            <v>187.83199999999999</v>
          </cell>
          <cell r="I28">
            <v>206.51900000000001</v>
          </cell>
          <cell r="J28">
            <v>230.99</v>
          </cell>
          <cell r="K28">
            <v>250.846</v>
          </cell>
          <cell r="L28">
            <v>253.42600000000002</v>
          </cell>
          <cell r="M28">
            <v>288.58300000000003</v>
          </cell>
          <cell r="N28">
            <v>292.03199999999998</v>
          </cell>
          <cell r="O28">
            <v>298.78700000000003</v>
          </cell>
          <cell r="P28">
            <v>279.33499999999998</v>
          </cell>
          <cell r="Q28">
            <v>264.952</v>
          </cell>
          <cell r="R28">
            <v>317.68200000000002</v>
          </cell>
          <cell r="S28">
            <v>332.61200000000002</v>
          </cell>
          <cell r="T28">
            <v>327.553</v>
          </cell>
          <cell r="U28">
            <v>311.26300000000003</v>
          </cell>
          <cell r="V28">
            <v>312.87400000000002</v>
          </cell>
          <cell r="W28">
            <v>321.32900000000001</v>
          </cell>
          <cell r="X28">
            <v>307.61500000000001</v>
          </cell>
          <cell r="Y28">
            <v>326.39800000000002</v>
          </cell>
          <cell r="Z28">
            <v>420.99</v>
          </cell>
          <cell r="AA28">
            <v>526.95699999999999</v>
          </cell>
          <cell r="AB28">
            <v>621.58000000000004</v>
          </cell>
          <cell r="AC28">
            <v>712.53</v>
          </cell>
          <cell r="AD28">
            <v>815.76700000000005</v>
          </cell>
          <cell r="AE28">
            <v>934.52700000000004</v>
          </cell>
          <cell r="AF28">
            <v>885.245</v>
          </cell>
          <cell r="AG28">
            <v>1017.6320000000001</v>
          </cell>
        </row>
        <row r="29">
          <cell r="C29">
            <v>820.54</v>
          </cell>
          <cell r="D29">
            <v>890.04700000000003</v>
          </cell>
          <cell r="E29">
            <v>742.13900000000001</v>
          </cell>
          <cell r="F29">
            <v>671.42399999999998</v>
          </cell>
          <cell r="G29">
            <v>695.02099999999996</v>
          </cell>
          <cell r="H29">
            <v>759.697</v>
          </cell>
          <cell r="I29">
            <v>764.03200000000004</v>
          </cell>
          <cell r="J29">
            <v>813.7</v>
          </cell>
          <cell r="K29">
            <v>917.13300000000004</v>
          </cell>
          <cell r="L29">
            <v>1044.7850000000001</v>
          </cell>
          <cell r="M29">
            <v>1158.3890000000001</v>
          </cell>
          <cell r="N29">
            <v>1225.5440000000001</v>
          </cell>
          <cell r="O29">
            <v>1330.819</v>
          </cell>
          <cell r="P29">
            <v>1489.846</v>
          </cell>
          <cell r="Q29">
            <v>1699.94</v>
          </cell>
          <cell r="R29">
            <v>1794.223</v>
          </cell>
          <cell r="S29">
            <v>1946.4780000000001</v>
          </cell>
          <cell r="T29">
            <v>2117.7690000000002</v>
          </cell>
          <cell r="U29">
            <v>2117.0990000000002</v>
          </cell>
          <cell r="V29">
            <v>1886.8410000000001</v>
          </cell>
          <cell r="W29">
            <v>2079.0740000000001</v>
          </cell>
          <cell r="X29">
            <v>2023.461</v>
          </cell>
          <cell r="Y29">
            <v>1806.9010000000001</v>
          </cell>
          <cell r="Z29">
            <v>1885.9480000000001</v>
          </cell>
          <cell r="AA29">
            <v>2180.8449999999998</v>
          </cell>
          <cell r="AB29">
            <v>2648.8490000000002</v>
          </cell>
          <cell r="AC29">
            <v>3118.029</v>
          </cell>
          <cell r="AD29">
            <v>3676.4380000000001</v>
          </cell>
          <cell r="AE29">
            <v>4279.7390000000005</v>
          </cell>
          <cell r="AF29">
            <v>3974.75</v>
          </cell>
          <cell r="AG29">
            <v>4558.5810000000001</v>
          </cell>
        </row>
        <row r="30">
          <cell r="C30">
            <v>3734.625</v>
          </cell>
          <cell r="D30">
            <v>3350.0660000000003</v>
          </cell>
          <cell r="E30">
            <v>3238.9790000000003</v>
          </cell>
          <cell r="F30">
            <v>3153.078</v>
          </cell>
          <cell r="G30">
            <v>3022.77</v>
          </cell>
          <cell r="H30">
            <v>3129.1820000000002</v>
          </cell>
          <cell r="I30">
            <v>4210.1530000000002</v>
          </cell>
          <cell r="J30">
            <v>5155.1480000000001</v>
          </cell>
          <cell r="K30">
            <v>5751.8720000000003</v>
          </cell>
          <cell r="L30">
            <v>5846.5659999999998</v>
          </cell>
          <cell r="M30">
            <v>7128.8770000000004</v>
          </cell>
          <cell r="N30">
            <v>7559.2709999999997</v>
          </cell>
          <cell r="O30">
            <v>8214.2960000000003</v>
          </cell>
          <cell r="P30">
            <v>7485.299</v>
          </cell>
          <cell r="Q30">
            <v>7972.5969999999998</v>
          </cell>
          <cell r="R30">
            <v>9173.65</v>
          </cell>
          <cell r="S30">
            <v>9364.6409999999996</v>
          </cell>
          <cell r="T30">
            <v>8831.398000000001</v>
          </cell>
          <cell r="U30">
            <v>9142.8459999999995</v>
          </cell>
          <cell r="V30">
            <v>9150.19</v>
          </cell>
          <cell r="W30">
            <v>8502.9429999999993</v>
          </cell>
          <cell r="X30">
            <v>8580.643</v>
          </cell>
          <cell r="Y30">
            <v>9388.0869999999995</v>
          </cell>
          <cell r="Z30">
            <v>11431.944</v>
          </cell>
          <cell r="AA30">
            <v>13182.271000000001</v>
          </cell>
          <cell r="AB30">
            <v>13773.593000000001</v>
          </cell>
          <cell r="AC30">
            <v>14671.571</v>
          </cell>
          <cell r="AD30">
            <v>16942.621999999999</v>
          </cell>
          <cell r="AE30">
            <v>18387.506000000001</v>
          </cell>
          <cell r="AF30">
            <v>16447.259000000002</v>
          </cell>
          <cell r="AG30">
            <v>16543.219000000001</v>
          </cell>
        </row>
        <row r="31">
          <cell r="C31">
            <v>2788.15</v>
          </cell>
          <cell r="D31">
            <v>3126.85</v>
          </cell>
          <cell r="E31">
            <v>3253.1750000000002</v>
          </cell>
          <cell r="F31">
            <v>3534.6</v>
          </cell>
          <cell r="G31">
            <v>3930.9250000000002</v>
          </cell>
          <cell r="H31">
            <v>4217.4750000000004</v>
          </cell>
          <cell r="I31">
            <v>4460.05</v>
          </cell>
          <cell r="J31">
            <v>4736.3500000000004</v>
          </cell>
          <cell r="K31">
            <v>5100.4250000000002</v>
          </cell>
          <cell r="L31">
            <v>5482.125</v>
          </cell>
          <cell r="M31">
            <v>5800.5249999999996</v>
          </cell>
          <cell r="N31">
            <v>5992.1</v>
          </cell>
          <cell r="O31">
            <v>6342.3</v>
          </cell>
          <cell r="P31">
            <v>6667.3249999999998</v>
          </cell>
          <cell r="Q31">
            <v>7085.15</v>
          </cell>
          <cell r="R31">
            <v>7414.625</v>
          </cell>
          <cell r="S31">
            <v>7838.4750000000004</v>
          </cell>
          <cell r="T31">
            <v>8332.35</v>
          </cell>
          <cell r="U31">
            <v>8793.4750000000004</v>
          </cell>
          <cell r="V31">
            <v>9353.5</v>
          </cell>
          <cell r="W31">
            <v>9951.4750000000004</v>
          </cell>
          <cell r="X31">
            <v>10286.174999999999</v>
          </cell>
          <cell r="Y31">
            <v>10642.3</v>
          </cell>
          <cell r="Z31">
            <v>11142.174999999999</v>
          </cell>
          <cell r="AA31">
            <v>11867.75</v>
          </cell>
          <cell r="AB31">
            <v>12638.375</v>
          </cell>
          <cell r="AC31">
            <v>13398.924999999999</v>
          </cell>
          <cell r="AD31">
            <v>14077.65</v>
          </cell>
          <cell r="AE31">
            <v>14441.424999999999</v>
          </cell>
          <cell r="AF31">
            <v>14256.275</v>
          </cell>
          <cell r="AG31">
            <v>14799.564</v>
          </cell>
        </row>
        <row r="32">
          <cell r="C32">
            <v>309.26600000000002</v>
          </cell>
          <cell r="D32">
            <v>292.608</v>
          </cell>
          <cell r="E32">
            <v>281.28300000000002</v>
          </cell>
          <cell r="F32">
            <v>301.80599999999998</v>
          </cell>
          <cell r="G32">
            <v>310.68799999999999</v>
          </cell>
          <cell r="H32">
            <v>307.01600000000002</v>
          </cell>
          <cell r="I32">
            <v>297.59100000000001</v>
          </cell>
          <cell r="J32">
            <v>323.97300000000001</v>
          </cell>
          <cell r="K32">
            <v>404.14800000000002</v>
          </cell>
          <cell r="L32">
            <v>451.31099999999998</v>
          </cell>
          <cell r="M32">
            <v>390.27800000000002</v>
          </cell>
          <cell r="N32">
            <v>409.16500000000002</v>
          </cell>
          <cell r="O32">
            <v>488.22199999999998</v>
          </cell>
          <cell r="P32">
            <v>613.22299999999996</v>
          </cell>
          <cell r="Q32">
            <v>559.22500000000002</v>
          </cell>
          <cell r="R32">
            <v>727.94600000000003</v>
          </cell>
          <cell r="S32">
            <v>856.00199999999995</v>
          </cell>
          <cell r="T32">
            <v>952.649</v>
          </cell>
          <cell r="U32">
            <v>1019.481</v>
          </cell>
          <cell r="V32">
            <v>1083.2850000000001</v>
          </cell>
          <cell r="W32">
            <v>1198.4780000000001</v>
          </cell>
          <cell r="X32">
            <v>1324.8140000000001</v>
          </cell>
          <cell r="Y32">
            <v>1453.8330000000001</v>
          </cell>
          <cell r="Z32">
            <v>1640.962</v>
          </cell>
          <cell r="AA32">
            <v>1931.646</v>
          </cell>
          <cell r="AB32">
            <v>2235.9290000000001</v>
          </cell>
          <cell r="AC32">
            <v>2657.8470000000002</v>
          </cell>
          <cell r="AD32">
            <v>3382.4360000000001</v>
          </cell>
          <cell r="AE32">
            <v>4519.9440000000004</v>
          </cell>
          <cell r="AF32">
            <v>4908.982</v>
          </cell>
          <cell r="AG32">
            <v>5364.8689999999997</v>
          </cell>
        </row>
        <row r="33">
          <cell r="C33">
            <v>177.08099999999999</v>
          </cell>
          <cell r="D33">
            <v>189.92400000000001</v>
          </cell>
          <cell r="E33">
            <v>196.714</v>
          </cell>
          <cell r="F33">
            <v>212.52699999999999</v>
          </cell>
          <cell r="G33">
            <v>213.483</v>
          </cell>
          <cell r="H33">
            <v>220.97200000000001</v>
          </cell>
          <cell r="I33">
            <v>243.001</v>
          </cell>
          <cell r="J33">
            <v>267.79300000000001</v>
          </cell>
          <cell r="K33">
            <v>293.06700000000001</v>
          </cell>
          <cell r="L33">
            <v>290.83600000000001</v>
          </cell>
          <cell r="M33">
            <v>313.73099999999999</v>
          </cell>
          <cell r="N33">
            <v>278.53300000000002</v>
          </cell>
          <cell r="O33">
            <v>280.93299999999999</v>
          </cell>
          <cell r="P33">
            <v>274.65100000000001</v>
          </cell>
          <cell r="Q33">
            <v>311.81299999999999</v>
          </cell>
          <cell r="R33">
            <v>353.964</v>
          </cell>
          <cell r="S33">
            <v>364.80200000000002</v>
          </cell>
          <cell r="T33">
            <v>408.27</v>
          </cell>
          <cell r="U33">
            <v>411.54599999999999</v>
          </cell>
          <cell r="V33">
            <v>439.43299999999999</v>
          </cell>
          <cell r="W33">
            <v>461.91300000000001</v>
          </cell>
          <cell r="X33">
            <v>473.04399999999998</v>
          </cell>
          <cell r="Y33">
            <v>495.00799999999998</v>
          </cell>
          <cell r="Z33">
            <v>573.15300000000002</v>
          </cell>
          <cell r="AA33">
            <v>669.40700000000004</v>
          </cell>
          <cell r="AB33">
            <v>784.25400000000002</v>
          </cell>
          <cell r="AC33">
            <v>875.43499999999995</v>
          </cell>
          <cell r="AD33">
            <v>1100.9870000000001</v>
          </cell>
          <cell r="AE33">
            <v>1206.683</v>
          </cell>
          <cell r="AF33">
            <v>1235.9749999999999</v>
          </cell>
          <cell r="AG33">
            <v>1367.2159999999999</v>
          </cell>
        </row>
        <row r="34">
          <cell r="C34" t="str">
            <v>n/a</v>
          </cell>
          <cell r="D34" t="str">
            <v>n/a</v>
          </cell>
          <cell r="E34" t="str">
            <v>n/a</v>
          </cell>
          <cell r="F34" t="str">
            <v>n/a</v>
          </cell>
          <cell r="G34" t="str">
            <v>n/a</v>
          </cell>
          <cell r="H34" t="str">
            <v>n/a</v>
          </cell>
          <cell r="I34" t="str">
            <v>n/a</v>
          </cell>
          <cell r="J34" t="str">
            <v>n/a</v>
          </cell>
          <cell r="K34" t="str">
            <v>n/a</v>
          </cell>
          <cell r="L34" t="str">
            <v>n/a</v>
          </cell>
          <cell r="M34" t="str">
            <v>n/a</v>
          </cell>
          <cell r="N34" t="str">
            <v>n/a</v>
          </cell>
          <cell r="O34">
            <v>85.591999999999999</v>
          </cell>
          <cell r="P34">
            <v>183.816</v>
          </cell>
          <cell r="Q34">
            <v>276.90199999999999</v>
          </cell>
          <cell r="R34">
            <v>313.45100000000002</v>
          </cell>
          <cell r="S34">
            <v>391.77499999999998</v>
          </cell>
          <cell r="T34">
            <v>404.94600000000003</v>
          </cell>
          <cell r="U34">
            <v>271.03800000000001</v>
          </cell>
          <cell r="V34">
            <v>195.90700000000001</v>
          </cell>
          <cell r="W34">
            <v>259.702</v>
          </cell>
          <cell r="X34">
            <v>306.58300000000003</v>
          </cell>
          <cell r="Y34">
            <v>345.48599999999999</v>
          </cell>
          <cell r="Z34">
            <v>431.42899999999997</v>
          </cell>
          <cell r="AA34">
            <v>591.90200000000004</v>
          </cell>
          <cell r="AB34">
            <v>764.25599999999997</v>
          </cell>
          <cell r="AC34">
            <v>989.428</v>
          </cell>
          <cell r="AD34">
            <v>1294.05</v>
          </cell>
          <cell r="AE34">
            <v>1660.009</v>
          </cell>
          <cell r="AF34">
            <v>1229.2270000000001</v>
          </cell>
          <cell r="AG34">
            <v>1507.59</v>
          </cell>
        </row>
        <row r="35">
          <cell r="C35">
            <v>161.61500000000001</v>
          </cell>
          <cell r="D35">
            <v>185.886</v>
          </cell>
          <cell r="E35">
            <v>198.804</v>
          </cell>
          <cell r="F35">
            <v>159.19900000000001</v>
          </cell>
          <cell r="G35">
            <v>158.42400000000001</v>
          </cell>
          <cell r="H35">
            <v>252.078</v>
          </cell>
          <cell r="I35">
            <v>292.58</v>
          </cell>
          <cell r="J35">
            <v>318.54500000000002</v>
          </cell>
          <cell r="K35">
            <v>355.97699999999998</v>
          </cell>
          <cell r="L35">
            <v>489.05099999999999</v>
          </cell>
          <cell r="M35">
            <v>506.78399999999999</v>
          </cell>
          <cell r="N35">
            <v>444.24200000000002</v>
          </cell>
          <cell r="O35">
            <v>425.51900000000001</v>
          </cell>
          <cell r="P35">
            <v>477.62200000000001</v>
          </cell>
          <cell r="Q35">
            <v>595.76300000000003</v>
          </cell>
          <cell r="R35">
            <v>768.74099999999999</v>
          </cell>
          <cell r="S35">
            <v>839.05200000000002</v>
          </cell>
          <cell r="T35">
            <v>870.524</v>
          </cell>
          <cell r="U35">
            <v>843.12599999999998</v>
          </cell>
          <cell r="V35">
            <v>585.92200000000003</v>
          </cell>
          <cell r="W35">
            <v>643.28300000000002</v>
          </cell>
          <cell r="X35">
            <v>553.41</v>
          </cell>
          <cell r="Y35">
            <v>504.71199999999999</v>
          </cell>
          <cell r="Z35">
            <v>551.23900000000003</v>
          </cell>
          <cell r="AA35">
            <v>662.55200000000002</v>
          </cell>
          <cell r="AB35">
            <v>880.75400000000002</v>
          </cell>
          <cell r="AC35">
            <v>1088.1569999999999</v>
          </cell>
          <cell r="AD35">
            <v>1365.22</v>
          </cell>
          <cell r="AE35">
            <v>1634.521</v>
          </cell>
          <cell r="AF35">
            <v>1573.039</v>
          </cell>
          <cell r="AG35">
            <v>1909.4949999999999</v>
          </cell>
        </row>
        <row r="40">
          <cell r="C40">
            <v>17187.605460942184</v>
          </cell>
          <cell r="D40">
            <v>17567.967169792832</v>
          </cell>
          <cell r="E40">
            <v>17728.538389724737</v>
          </cell>
          <cell r="F40">
            <v>18226.533033092106</v>
          </cell>
          <cell r="G40">
            <v>19066.229409926662</v>
          </cell>
          <cell r="H40">
            <v>19761.002809624388</v>
          </cell>
          <cell r="I40">
            <v>20448.488097371221</v>
          </cell>
          <cell r="J40">
            <v>21190.563730424823</v>
          </cell>
          <cell r="K40">
            <v>22139.477174273245</v>
          </cell>
          <cell r="L40">
            <v>22968.600594449777</v>
          </cell>
          <cell r="M40">
            <v>23653.983636188157</v>
          </cell>
          <cell r="N40">
            <v>24005.008753349186</v>
          </cell>
          <cell r="O40">
            <v>24496.871382705311</v>
          </cell>
          <cell r="P40">
            <v>25001.996870616695</v>
          </cell>
          <cell r="Q40">
            <v>25850.564644405425</v>
          </cell>
          <cell r="R40">
            <v>26699.755692974144</v>
          </cell>
          <cell r="S40">
            <v>27699.127548562166</v>
          </cell>
          <cell r="T40">
            <v>28817.341327697624</v>
          </cell>
          <cell r="U40">
            <v>29560.828733952225</v>
          </cell>
          <cell r="V40">
            <v>30633.591208707348</v>
          </cell>
          <cell r="W40">
            <v>32113.5</v>
          </cell>
          <cell r="X40">
            <v>32846.330069999996</v>
          </cell>
          <cell r="Y40">
            <v>33795.917472323694</v>
          </cell>
          <cell r="Z40">
            <v>35016.96397059875</v>
          </cell>
          <cell r="AA40">
            <v>36738.748089033092</v>
          </cell>
          <cell r="AB40">
            <v>38384.644003421774</v>
          </cell>
          <cell r="AC40">
            <v>40334.200072355561</v>
          </cell>
          <cell r="AD40">
            <v>42424.318320105027</v>
          </cell>
          <cell r="AE40">
            <v>43705.956976555397</v>
          </cell>
          <cell r="AF40">
            <v>43441.972996417004</v>
          </cell>
          <cell r="AG40">
            <v>45273.920997675908</v>
          </cell>
        </row>
        <row r="41">
          <cell r="C41">
            <v>14220.784630873191</v>
          </cell>
          <cell r="D41">
            <v>14476.332130689983</v>
          </cell>
          <cell r="E41">
            <v>14497.467575600791</v>
          </cell>
          <cell r="F41">
            <v>14922.678299593161</v>
          </cell>
          <cell r="G41">
            <v>15628.520983163919</v>
          </cell>
          <cell r="H41">
            <v>16207.401400380309</v>
          </cell>
          <cell r="I41">
            <v>16748.566533139008</v>
          </cell>
          <cell r="J41">
            <v>17338.451046436167</v>
          </cell>
          <cell r="K41">
            <v>18147.636556773341</v>
          </cell>
          <cell r="L41">
            <v>18873.90497177541</v>
          </cell>
          <cell r="M41">
            <v>19446.161770519637</v>
          </cell>
          <cell r="N41">
            <v>19707.907107950832</v>
          </cell>
          <cell r="O41">
            <v>20137.539482904162</v>
          </cell>
          <cell r="P41">
            <v>20433.561313302853</v>
          </cell>
          <cell r="Q41">
            <v>21140.153863516865</v>
          </cell>
          <cell r="R41">
            <v>21748.990294786152</v>
          </cell>
          <cell r="S41">
            <v>22396.240245958987</v>
          </cell>
          <cell r="T41">
            <v>23170.702233664248</v>
          </cell>
          <cell r="U41">
            <v>23776.38439005223</v>
          </cell>
          <cell r="V41">
            <v>24653.970737889056</v>
          </cell>
          <cell r="W41">
            <v>25680.069</v>
          </cell>
          <cell r="X41">
            <v>26036.251557029998</v>
          </cell>
          <cell r="Y41">
            <v>26484.335446326484</v>
          </cell>
          <cell r="Z41">
            <v>26993.36437360488</v>
          </cell>
          <cell r="AA41">
            <v>27850.943559754309</v>
          </cell>
          <cell r="AB41">
            <v>28589.829092394593</v>
          </cell>
          <cell r="AC41">
            <v>29445.23677883904</v>
          </cell>
          <cell r="AD41">
            <v>30256.453052096054</v>
          </cell>
          <cell r="AE41">
            <v>30402.894284868198</v>
          </cell>
          <cell r="AF41">
            <v>29441.554767580667</v>
          </cell>
          <cell r="AG41">
            <v>30126.36533147459</v>
          </cell>
        </row>
        <row r="42">
          <cell r="C42">
            <v>270.11962280798946</v>
          </cell>
          <cell r="D42">
            <v>290.78917634525681</v>
          </cell>
          <cell r="E42">
            <v>308.67561858225355</v>
          </cell>
          <cell r="F42">
            <v>339.07090674404805</v>
          </cell>
          <cell r="G42">
            <v>371.59119740986966</v>
          </cell>
          <cell r="H42">
            <v>389.487029477129</v>
          </cell>
          <cell r="I42">
            <v>432.27217966519163</v>
          </cell>
          <cell r="J42">
            <v>483.35810585802398</v>
          </cell>
          <cell r="K42">
            <v>529.02577969949016</v>
          </cell>
          <cell r="L42">
            <v>567.85627192943275</v>
          </cell>
          <cell r="M42">
            <v>612.43866783861256</v>
          </cell>
          <cell r="N42">
            <v>663.98763051058859</v>
          </cell>
          <cell r="O42">
            <v>706.21060393475693</v>
          </cell>
          <cell r="P42">
            <v>754.3812292291467</v>
          </cell>
          <cell r="Q42">
            <v>816.94960838141219</v>
          </cell>
          <cell r="R42">
            <v>876.70130273842858</v>
          </cell>
          <cell r="S42">
            <v>932.84525416579754</v>
          </cell>
          <cell r="T42">
            <v>987.05289188537222</v>
          </cell>
          <cell r="U42">
            <v>961.38951669635264</v>
          </cell>
          <cell r="V42">
            <v>1039.0024923792494</v>
          </cell>
          <cell r="W42">
            <v>1121.385</v>
          </cell>
          <cell r="X42">
            <v>1137.67872405</v>
          </cell>
          <cell r="Y42">
            <v>1203.5730757469762</v>
          </cell>
          <cell r="Z42">
            <v>1241.5337705560357</v>
          </cell>
          <cell r="AA42">
            <v>1314.6228636286696</v>
          </cell>
          <cell r="AB42">
            <v>1378.3689262860239</v>
          </cell>
          <cell r="AC42">
            <v>1458.0524339146191</v>
          </cell>
          <cell r="AD42">
            <v>1542.4153477409191</v>
          </cell>
          <cell r="AE42">
            <v>1569.6852510889785</v>
          </cell>
          <cell r="AF42">
            <v>1555.6522649442427</v>
          </cell>
          <cell r="AG42">
            <v>1636.7173044704873</v>
          </cell>
        </row>
        <row r="43">
          <cell r="C43">
            <v>405.73336065924207</v>
          </cell>
          <cell r="D43">
            <v>403.54240051168216</v>
          </cell>
          <cell r="E43">
            <v>408.48579491795027</v>
          </cell>
          <cell r="F43">
            <v>425.40527654345175</v>
          </cell>
          <cell r="G43">
            <v>440.98787182323838</v>
          </cell>
          <cell r="H43">
            <v>451.07326445183588</v>
          </cell>
          <cell r="I43">
            <v>469.99127716294583</v>
          </cell>
          <cell r="J43">
            <v>490.5533955388247</v>
          </cell>
          <cell r="K43">
            <v>498.99581947604787</v>
          </cell>
          <cell r="L43">
            <v>501.44588894967524</v>
          </cell>
          <cell r="M43">
            <v>497.17356997582397</v>
          </cell>
          <cell r="N43">
            <v>465.20530942637845</v>
          </cell>
          <cell r="O43">
            <v>460.33460983668431</v>
          </cell>
          <cell r="P43">
            <v>473.56002317729224</v>
          </cell>
          <cell r="Q43">
            <v>473.8631015921257</v>
          </cell>
          <cell r="R43">
            <v>501.69782017964712</v>
          </cell>
          <cell r="S43">
            <v>527.38976555104682</v>
          </cell>
          <cell r="T43">
            <v>553.56411961534525</v>
          </cell>
          <cell r="U43">
            <v>571.35567041978243</v>
          </cell>
          <cell r="V43">
            <v>572.8526222762822</v>
          </cell>
          <cell r="W43">
            <v>602.83000000000004</v>
          </cell>
          <cell r="X43">
            <v>604.16225430000009</v>
          </cell>
          <cell r="Y43">
            <v>630.63664428342611</v>
          </cell>
          <cell r="Z43">
            <v>661.00179870567297</v>
          </cell>
          <cell r="AA43">
            <v>709.25493001118707</v>
          </cell>
          <cell r="AB43">
            <v>751.28537716364997</v>
          </cell>
          <cell r="AC43">
            <v>800.47203080655413</v>
          </cell>
          <cell r="AD43">
            <v>844.89022379600976</v>
          </cell>
          <cell r="AE43">
            <v>870.5579887949325</v>
          </cell>
          <cell r="AF43">
            <v>838.72168314470184</v>
          </cell>
          <cell r="AG43">
            <v>862.04653315295616</v>
          </cell>
        </row>
        <row r="44">
          <cell r="C44" t="str">
            <v>n/a</v>
          </cell>
          <cell r="D44" t="str">
            <v>n/a</v>
          </cell>
          <cell r="E44" t="str">
            <v>n/a</v>
          </cell>
          <cell r="F44" t="str">
            <v>n/a</v>
          </cell>
          <cell r="G44" t="str">
            <v>n/a</v>
          </cell>
          <cell r="H44" t="str">
            <v>n/a</v>
          </cell>
          <cell r="I44" t="str">
            <v>n/a</v>
          </cell>
          <cell r="J44" t="str">
            <v>n/a</v>
          </cell>
          <cell r="K44" t="str">
            <v>n/a</v>
          </cell>
          <cell r="L44" t="str">
            <v>n/a</v>
          </cell>
          <cell r="M44" t="str">
            <v>n/a</v>
          </cell>
          <cell r="N44" t="str">
            <v>n/a</v>
          </cell>
          <cell r="O44">
            <v>445.0676630703814</v>
          </cell>
          <cell r="P44">
            <v>402.0118173449527</v>
          </cell>
          <cell r="Q44">
            <v>345.53317712616024</v>
          </cell>
          <cell r="R44">
            <v>326.64287833267304</v>
          </cell>
          <cell r="S44">
            <v>314.68774898569723</v>
          </cell>
          <cell r="T44">
            <v>319.02099928923025</v>
          </cell>
          <cell r="U44">
            <v>307.38949365514492</v>
          </cell>
          <cell r="V44">
            <v>323.7272452429159</v>
          </cell>
          <cell r="W44">
            <v>353.358</v>
          </cell>
          <cell r="X44">
            <v>374.84569998000001</v>
          </cell>
          <cell r="Y44">
            <v>394.46887237395299</v>
          </cell>
          <cell r="Z44">
            <v>424.99287371824948</v>
          </cell>
          <cell r="AA44">
            <v>459.64254271249843</v>
          </cell>
          <cell r="AB44">
            <v>490.48915375393415</v>
          </cell>
          <cell r="AC44">
            <v>531.98944105305452</v>
          </cell>
          <cell r="AD44">
            <v>577.78841203331194</v>
          </cell>
          <cell r="AE44">
            <v>609.79211217583713</v>
          </cell>
          <cell r="AF44">
            <v>569.39338474418798</v>
          </cell>
          <cell r="AG44">
            <v>591.94136278005783</v>
          </cell>
        </row>
        <row r="45">
          <cell r="C45">
            <v>597.65192678291714</v>
          </cell>
          <cell r="D45">
            <v>632.62651753825344</v>
          </cell>
          <cell r="E45">
            <v>667.80687817855573</v>
          </cell>
          <cell r="F45">
            <v>714.53332544470925</v>
          </cell>
          <cell r="G45">
            <v>770.99574882135016</v>
          </cell>
          <cell r="H45">
            <v>823.84750740305378</v>
          </cell>
          <cell r="I45">
            <v>873.89624347778931</v>
          </cell>
          <cell r="J45">
            <v>937.01776914418997</v>
          </cell>
          <cell r="K45">
            <v>1020.9277103710522</v>
          </cell>
          <cell r="L45">
            <v>1082.4692327522191</v>
          </cell>
          <cell r="M45">
            <v>1141.0416429364418</v>
          </cell>
          <cell r="N45">
            <v>1210.7706977362877</v>
          </cell>
          <cell r="O45">
            <v>1318.6866900255229</v>
          </cell>
          <cell r="P45">
            <v>1436.695961915907</v>
          </cell>
          <cell r="Q45">
            <v>1570.6391264453271</v>
          </cell>
          <cell r="R45">
            <v>1710.4260086989611</v>
          </cell>
          <cell r="S45">
            <v>1853.5373528468035</v>
          </cell>
          <cell r="T45">
            <v>1971.7003590907873</v>
          </cell>
          <cell r="U45">
            <v>2041.4394007918286</v>
          </cell>
          <cell r="V45">
            <v>2169.5601375855235</v>
          </cell>
          <cell r="W45">
            <v>2321.1689999999999</v>
          </cell>
          <cell r="X45">
            <v>2454.8683344000001</v>
          </cell>
          <cell r="Y45">
            <v>2623.8369218567518</v>
          </cell>
          <cell r="Z45">
            <v>2837.8108228341698</v>
          </cell>
          <cell r="AA45">
            <v>3082.146334680192</v>
          </cell>
          <cell r="AB45">
            <v>3360.4641487018134</v>
          </cell>
          <cell r="AC45">
            <v>3690.6297513117665</v>
          </cell>
          <cell r="AD45">
            <v>4082.4639120085367</v>
          </cell>
          <cell r="AE45">
            <v>4404.3661914704098</v>
          </cell>
          <cell r="AF45">
            <v>4696.1994953172389</v>
          </cell>
          <cell r="AG45">
            <v>5104.8158134047917</v>
          </cell>
        </row>
        <row r="46">
          <cell r="C46">
            <v>181.7420449054523</v>
          </cell>
          <cell r="D46">
            <v>192.96279875791492</v>
          </cell>
          <cell r="E46">
            <v>200.63307000854203</v>
          </cell>
          <cell r="F46">
            <v>209.48901371871909</v>
          </cell>
          <cell r="G46">
            <v>218.29802674559122</v>
          </cell>
          <cell r="H46">
            <v>220.4526282695702</v>
          </cell>
          <cell r="I46">
            <v>230.61990348536276</v>
          </cell>
          <cell r="J46">
            <v>243.7698503820981</v>
          </cell>
          <cell r="K46">
            <v>263.55421143910917</v>
          </cell>
          <cell r="L46">
            <v>286.16189169635595</v>
          </cell>
          <cell r="M46">
            <v>308.25072811639762</v>
          </cell>
          <cell r="N46">
            <v>327.95103215031662</v>
          </cell>
          <cell r="O46">
            <v>349.21537707494315</v>
          </cell>
          <cell r="P46">
            <v>373.88045915774637</v>
          </cell>
          <cell r="Q46">
            <v>403.12912747765688</v>
          </cell>
          <cell r="R46">
            <v>436.82669124351418</v>
          </cell>
          <cell r="S46">
            <v>469.65421709046427</v>
          </cell>
          <cell r="T46">
            <v>488.17737941251221</v>
          </cell>
          <cell r="U46">
            <v>447.33157807706732</v>
          </cell>
          <cell r="V46">
            <v>461.63276862819123</v>
          </cell>
          <cell r="W46">
            <v>489.12299999999999</v>
          </cell>
          <cell r="X46">
            <v>502.97007212999995</v>
          </cell>
          <cell r="Y46">
            <v>528.40526867761412</v>
          </cell>
          <cell r="Z46">
            <v>558.81499189001079</v>
          </cell>
          <cell r="AA46">
            <v>592.67918039854544</v>
          </cell>
          <cell r="AB46">
            <v>625.50768020082091</v>
          </cell>
          <cell r="AC46">
            <v>661.26169920109987</v>
          </cell>
          <cell r="AD46">
            <v>702.90134839979305</v>
          </cell>
          <cell r="AE46">
            <v>735.99394388245537</v>
          </cell>
          <cell r="AF46">
            <v>748.46168129182422</v>
          </cell>
          <cell r="AG46">
            <v>788.84118899751809</v>
          </cell>
        </row>
        <row r="47">
          <cell r="C47">
            <v>414.71317239192683</v>
          </cell>
          <cell r="D47">
            <v>425.52474479618434</v>
          </cell>
          <cell r="E47">
            <v>432.1033573507334</v>
          </cell>
          <cell r="F47">
            <v>443.87817383854087</v>
          </cell>
          <cell r="G47">
            <v>458.5217147934743</v>
          </cell>
          <cell r="H47">
            <v>471.22735151040149</v>
          </cell>
          <cell r="I47">
            <v>466.43496934554076</v>
          </cell>
          <cell r="J47">
            <v>465.48344200807588</v>
          </cell>
          <cell r="K47">
            <v>464.24525605233435</v>
          </cell>
          <cell r="L47">
            <v>483.78998133213759</v>
          </cell>
          <cell r="M47">
            <v>521.76749486671031</v>
          </cell>
          <cell r="N47">
            <v>558.36948463161002</v>
          </cell>
          <cell r="O47">
            <v>585.50624158470623</v>
          </cell>
          <cell r="P47">
            <v>595.99265837148835</v>
          </cell>
          <cell r="Q47">
            <v>610.52295938258533</v>
          </cell>
          <cell r="R47">
            <v>622.62962966714201</v>
          </cell>
          <cell r="S47">
            <v>654.3401567060896</v>
          </cell>
          <cell r="T47">
            <v>678.76667475592797</v>
          </cell>
          <cell r="U47">
            <v>705.97164308014544</v>
          </cell>
          <cell r="V47">
            <v>719.35686543294491</v>
          </cell>
          <cell r="W47">
            <v>755.67</v>
          </cell>
          <cell r="X47">
            <v>777.69778049999991</v>
          </cell>
          <cell r="Y47">
            <v>807.32806593704993</v>
          </cell>
          <cell r="Z47">
            <v>862.81572390890346</v>
          </cell>
          <cell r="AA47">
            <v>912.86766405285903</v>
          </cell>
          <cell r="AB47">
            <v>961.706084079687</v>
          </cell>
          <cell r="AC47">
            <v>1016.3021384728908</v>
          </cell>
          <cell r="AD47">
            <v>1073.2658733342964</v>
          </cell>
          <cell r="AE47">
            <v>1127.8736409695455</v>
          </cell>
          <cell r="AF47">
            <v>1155.1681830810085</v>
          </cell>
          <cell r="AG47">
            <v>1207.2778198197927</v>
          </cell>
        </row>
        <row r="48">
          <cell r="C48">
            <v>203.02153055726529</v>
          </cell>
          <cell r="D48">
            <v>216.6970608556027</v>
          </cell>
          <cell r="E48">
            <v>217.85205618996306</v>
          </cell>
          <cell r="F48">
            <v>215.965457383358</v>
          </cell>
          <cell r="G48">
            <v>221.88507057023585</v>
          </cell>
          <cell r="H48">
            <v>227.05277386381661</v>
          </cell>
          <cell r="I48">
            <v>228.95547610879538</v>
          </cell>
          <cell r="J48">
            <v>231.00462761996909</v>
          </cell>
          <cell r="K48">
            <v>241.65856104580206</v>
          </cell>
          <cell r="L48">
            <v>249.43996671147687</v>
          </cell>
          <cell r="M48">
            <v>256.18232901168813</v>
          </cell>
          <cell r="N48">
            <v>255.91846121280608</v>
          </cell>
          <cell r="O48">
            <v>252.64270490928214</v>
          </cell>
          <cell r="P48">
            <v>255.578413140328</v>
          </cell>
          <cell r="Q48">
            <v>260.25294231666459</v>
          </cell>
          <cell r="R48">
            <v>269.39042312140265</v>
          </cell>
          <cell r="S48">
            <v>284.44665386965784</v>
          </cell>
          <cell r="T48">
            <v>295.20442631900829</v>
          </cell>
          <cell r="U48">
            <v>302.25390801950624</v>
          </cell>
          <cell r="V48">
            <v>310.08530677629165</v>
          </cell>
          <cell r="W48">
            <v>321.32900000000001</v>
          </cell>
          <cell r="X48">
            <v>337.26691840000001</v>
          </cell>
          <cell r="Y48">
            <v>362.251651715072</v>
          </cell>
          <cell r="Z48">
            <v>380.21208860710527</v>
          </cell>
          <cell r="AA48">
            <v>407.25657446972866</v>
          </cell>
          <cell r="AB48">
            <v>432.88115813536405</v>
          </cell>
          <cell r="AC48">
            <v>460.80632164667639</v>
          </cell>
          <cell r="AD48">
            <v>492.74941586322399</v>
          </cell>
          <cell r="AE48">
            <v>520.05266099620519</v>
          </cell>
          <cell r="AF48">
            <v>531.03617319644502</v>
          </cell>
          <cell r="AG48">
            <v>556.07983912438931</v>
          </cell>
        </row>
        <row r="49">
          <cell r="C49">
            <v>1293.9900469204163</v>
          </cell>
          <cell r="D49">
            <v>1308.2498172374794</v>
          </cell>
          <cell r="E49">
            <v>1300.0340083852282</v>
          </cell>
          <cell r="F49">
            <v>1267.4421557950104</v>
          </cell>
          <cell r="G49">
            <v>1313.8939108048976</v>
          </cell>
          <cell r="H49">
            <v>1355.610042472953</v>
          </cell>
          <cell r="I49">
            <v>1413.1828009767792</v>
          </cell>
          <cell r="J49">
            <v>1459.2525602886221</v>
          </cell>
          <cell r="K49">
            <v>1472.6484987920717</v>
          </cell>
          <cell r="L49">
            <v>1494.7971322139044</v>
          </cell>
          <cell r="M49">
            <v>1504.1844582042079</v>
          </cell>
          <cell r="N49">
            <v>1562.2459782908902</v>
          </cell>
          <cell r="O49">
            <v>1614.6124634832011</v>
          </cell>
          <cell r="P49">
            <v>1678.0828794227255</v>
          </cell>
          <cell r="Q49">
            <v>1760.5438721175581</v>
          </cell>
          <cell r="R49">
            <v>1783.5717859648557</v>
          </cell>
          <cell r="S49">
            <v>1845.1941911699414</v>
          </cell>
          <cell r="T49">
            <v>1942.6573483475377</v>
          </cell>
          <cell r="U49">
            <v>1987.1830547716631</v>
          </cell>
          <cell r="V49">
            <v>1995.8471728904676</v>
          </cell>
          <cell r="W49">
            <v>2079.0740000000001</v>
          </cell>
          <cell r="X49">
            <v>2093.3572383800001</v>
          </cell>
          <cell r="Y49">
            <v>2104.6823010396356</v>
          </cell>
          <cell r="Z49">
            <v>2150.8169370784249</v>
          </cell>
          <cell r="AA49">
            <v>2279.4357899157148</v>
          </cell>
          <cell r="AB49">
            <v>2387.1619253471317</v>
          </cell>
          <cell r="AC49">
            <v>2520.4133040200086</v>
          </cell>
          <cell r="AD49">
            <v>2666.9501335157315</v>
          </cell>
          <cell r="AE49">
            <v>2780.3488531928201</v>
          </cell>
          <cell r="AF49">
            <v>2730.6362156977325</v>
          </cell>
          <cell r="AG49">
            <v>2840.0801152228978</v>
          </cell>
        </row>
        <row r="50">
          <cell r="C50">
            <v>5453.3807877470717</v>
          </cell>
          <cell r="D50">
            <v>5445.146182757574</v>
          </cell>
          <cell r="E50">
            <v>5491.865537005634</v>
          </cell>
          <cell r="F50">
            <v>5600.3848000168655</v>
          </cell>
          <cell r="G50">
            <v>5741.9065239132924</v>
          </cell>
          <cell r="H50">
            <v>5884.076129445385</v>
          </cell>
          <cell r="I50">
            <v>6052.9491143604673</v>
          </cell>
          <cell r="J50">
            <v>6224.9133986994475</v>
          </cell>
          <cell r="K50">
            <v>6469.0545021964399</v>
          </cell>
          <cell r="L50">
            <v>6695.0832665031839</v>
          </cell>
          <cell r="M50">
            <v>6855.6983140665952</v>
          </cell>
          <cell r="N50">
            <v>6908.5557480680491</v>
          </cell>
          <cell r="O50">
            <v>6955.8793549423153</v>
          </cell>
          <cell r="P50">
            <v>6937.5158334452681</v>
          </cell>
          <cell r="Q50">
            <v>7136.6225378651479</v>
          </cell>
          <cell r="R50">
            <v>7352.933566987841</v>
          </cell>
          <cell r="S50">
            <v>7500.9481196913057</v>
          </cell>
          <cell r="T50">
            <v>7707.7492593511952</v>
          </cell>
          <cell r="U50">
            <v>7937.7484972502334</v>
          </cell>
          <cell r="V50">
            <v>8178.6591641417772</v>
          </cell>
          <cell r="W50">
            <v>8502.9429999999993</v>
          </cell>
          <cell r="X50">
            <v>8678.6138023799995</v>
          </cell>
          <cell r="Y50">
            <v>8799.6804649231999</v>
          </cell>
          <cell r="Z50">
            <v>8935.6355281062642</v>
          </cell>
          <cell r="AA50">
            <v>9175.6466983911996</v>
          </cell>
          <cell r="AB50">
            <v>9374.2076929443847</v>
          </cell>
          <cell r="AC50">
            <v>9695.6492747354478</v>
          </cell>
          <cell r="AD50">
            <v>9995.0509243392789</v>
          </cell>
          <cell r="AE50">
            <v>10089.704056592773</v>
          </cell>
          <cell r="AF50">
            <v>9677.8423370026558</v>
          </cell>
          <cell r="AG50">
            <v>9776.4595504167137</v>
          </cell>
        </row>
        <row r="51">
          <cell r="C51">
            <v>5176.036549764005</v>
          </cell>
          <cell r="D51">
            <v>5307.4043573970157</v>
          </cell>
          <cell r="E51">
            <v>5204.3345647763663</v>
          </cell>
          <cell r="F51">
            <v>5439.4664004129627</v>
          </cell>
          <cell r="G51">
            <v>5830.3464559466393</v>
          </cell>
          <cell r="H51">
            <v>6071.5478888291518</v>
          </cell>
          <cell r="I51">
            <v>6281.9270231770815</v>
          </cell>
          <cell r="J51">
            <v>6482.8858686485164</v>
          </cell>
          <cell r="K51">
            <v>6749.3973067086572</v>
          </cell>
          <cell r="L51">
            <v>6990.5532724773575</v>
          </cell>
          <cell r="M51">
            <v>7121.7659574017571</v>
          </cell>
          <cell r="N51">
            <v>7105.1010250614372</v>
          </cell>
          <cell r="O51">
            <v>7346.1771028417716</v>
          </cell>
          <cell r="P51">
            <v>7555.6900738148197</v>
          </cell>
          <cell r="Q51">
            <v>7863.5088874220355</v>
          </cell>
          <cell r="R51">
            <v>8061.2761359407004</v>
          </cell>
          <cell r="S51">
            <v>8362.8484761862419</v>
          </cell>
          <cell r="T51">
            <v>8735.580632769861</v>
          </cell>
          <cell r="U51">
            <v>9116.0151693269872</v>
          </cell>
          <cell r="V51">
            <v>9555.9540613987083</v>
          </cell>
          <cell r="W51">
            <v>9951.4750000000004</v>
          </cell>
          <cell r="X51">
            <v>10058.950929999999</v>
          </cell>
          <cell r="Y51">
            <v>10241.420299870199</v>
          </cell>
          <cell r="Z51">
            <v>10496.431665336968</v>
          </cell>
          <cell r="AA51">
            <v>10871.469168739457</v>
          </cell>
          <cell r="AB51">
            <v>11203.483837152762</v>
          </cell>
          <cell r="AC51">
            <v>11502.952960119856</v>
          </cell>
          <cell r="AD51">
            <v>11749.231182996024</v>
          </cell>
          <cell r="AE51">
            <v>11800.810307889376</v>
          </cell>
          <cell r="AF51">
            <v>11512.870536376875</v>
          </cell>
          <cell r="AG51">
            <v>11869.884651709921</v>
          </cell>
        </row>
        <row r="52">
          <cell r="C52">
            <v>183.02870276719904</v>
          </cell>
          <cell r="D52">
            <v>192.65418224572605</v>
          </cell>
          <cell r="E52">
            <v>210.02195677517824</v>
          </cell>
          <cell r="F52">
            <v>232.9038489658339</v>
          </cell>
          <cell r="G52">
            <v>268.23769189244052</v>
          </cell>
          <cell r="H52">
            <v>304.37467374419009</v>
          </cell>
          <cell r="I52">
            <v>331.34531358466279</v>
          </cell>
          <cell r="J52">
            <v>369.68859327268001</v>
          </cell>
          <cell r="K52">
            <v>411.34140707671287</v>
          </cell>
          <cell r="L52">
            <v>428.09122917287664</v>
          </cell>
          <cell r="M52">
            <v>444.49568507478119</v>
          </cell>
          <cell r="N52">
            <v>485.38928810166107</v>
          </cell>
          <cell r="O52">
            <v>554.30971311921598</v>
          </cell>
          <cell r="P52">
            <v>631.935245344431</v>
          </cell>
          <cell r="Q52">
            <v>714.69980442719111</v>
          </cell>
          <cell r="R52">
            <v>792.80934605303889</v>
          </cell>
          <cell r="S52">
            <v>872.06649637796113</v>
          </cell>
          <cell r="T52">
            <v>953.15995987614781</v>
          </cell>
          <cell r="U52">
            <v>1027.4873735472897</v>
          </cell>
          <cell r="V52">
            <v>1105.5764139368837</v>
          </cell>
          <cell r="W52">
            <v>1198.4780000000001</v>
          </cell>
          <cell r="X52">
            <v>1298.04755224</v>
          </cell>
          <cell r="Y52">
            <v>1416.2218013959296</v>
          </cell>
          <cell r="Z52">
            <v>1557.8864681895645</v>
          </cell>
          <cell r="AA52">
            <v>1715.3108958001203</v>
          </cell>
          <cell r="AB52">
            <v>1893.7546882902068</v>
          </cell>
          <cell r="AC52">
            <v>2113.5438574131681</v>
          </cell>
          <cell r="AD52">
            <v>2388.6427258940662</v>
          </cell>
          <cell r="AE52">
            <v>2616.8536519259851</v>
          </cell>
          <cell r="AF52">
            <v>2845.4358184217203</v>
          </cell>
          <cell r="AG52">
            <v>3131.1175745912606</v>
          </cell>
        </row>
        <row r="53">
          <cell r="C53">
            <v>156.12125293405595</v>
          </cell>
          <cell r="D53">
            <v>165.76330151526324</v>
          </cell>
          <cell r="E53">
            <v>172.51318315296476</v>
          </cell>
          <cell r="F53">
            <v>183.49364726065096</v>
          </cell>
          <cell r="G53">
            <v>192.02059704885343</v>
          </cell>
          <cell r="H53">
            <v>201.41232445051287</v>
          </cell>
          <cell r="I53">
            <v>211.2412458836979</v>
          </cell>
          <cell r="J53">
            <v>220.01409482524787</v>
          </cell>
          <cell r="K53">
            <v>238.1828587759168</v>
          </cell>
          <cell r="L53">
            <v>254.40311145855677</v>
          </cell>
          <cell r="M53">
            <v>268.72600663367348</v>
          </cell>
          <cell r="N53">
            <v>274.4659941353687</v>
          </cell>
          <cell r="O53">
            <v>286.50132797820464</v>
          </cell>
          <cell r="P53">
            <v>300.65162856704819</v>
          </cell>
          <cell r="Q53">
            <v>319.28902302191949</v>
          </cell>
          <cell r="R53">
            <v>342.75995910426082</v>
          </cell>
          <cell r="S53">
            <v>368.67261201254291</v>
          </cell>
          <cell r="T53">
            <v>385.70159996140228</v>
          </cell>
          <cell r="U53">
            <v>408.76269862309454</v>
          </cell>
          <cell r="V53">
            <v>437.03272685986769</v>
          </cell>
          <cell r="W53">
            <v>461.91300000000001</v>
          </cell>
          <cell r="X53">
            <v>479.85832005000003</v>
          </cell>
          <cell r="Y53">
            <v>501.73026227787904</v>
          </cell>
          <cell r="Z53">
            <v>536.10881984915932</v>
          </cell>
          <cell r="AA53">
            <v>578.44533335264748</v>
          </cell>
          <cell r="AB53">
            <v>631.72593300775986</v>
          </cell>
          <cell r="AC53">
            <v>693.74246785113166</v>
          </cell>
          <cell r="AD53">
            <v>758.76001193813966</v>
          </cell>
          <cell r="AE53">
            <v>814.49852241511542</v>
          </cell>
          <cell r="AF53">
            <v>860.66429866560418</v>
          </cell>
          <cell r="AG53">
            <v>936.2048041594843</v>
          </cell>
        </row>
        <row r="54">
          <cell r="C54" t="str">
            <v>n/a</v>
          </cell>
          <cell r="D54" t="str">
            <v>n/a</v>
          </cell>
          <cell r="E54" t="str">
            <v>n/a</v>
          </cell>
          <cell r="F54" t="str">
            <v>n/a</v>
          </cell>
          <cell r="G54" t="str">
            <v>n/a</v>
          </cell>
          <cell r="H54" t="str">
            <v>n/a</v>
          </cell>
          <cell r="I54" t="str">
            <v>n/a</v>
          </cell>
          <cell r="J54" t="str">
            <v>n/a</v>
          </cell>
          <cell r="K54" t="str">
            <v>n/a</v>
          </cell>
          <cell r="L54" t="str">
            <v>n/a</v>
          </cell>
          <cell r="M54" t="str">
            <v>n/a</v>
          </cell>
          <cell r="N54" t="str">
            <v>n/a</v>
          </cell>
          <cell r="O54">
            <v>313.84463194523806</v>
          </cell>
          <cell r="P54">
            <v>286.54014896600233</v>
          </cell>
          <cell r="Q54">
            <v>250.14955004731999</v>
          </cell>
          <cell r="R54">
            <v>239.89341849537988</v>
          </cell>
          <cell r="S54">
            <v>231.23806395606655</v>
          </cell>
          <cell r="T54">
            <v>234.43146161929982</v>
          </cell>
          <cell r="U54">
            <v>221.90109999574824</v>
          </cell>
          <cell r="V54">
            <v>235.9940388564782</v>
          </cell>
          <cell r="W54">
            <v>259.702</v>
          </cell>
          <cell r="X54">
            <v>272.92342881999997</v>
          </cell>
          <cell r="Y54">
            <v>285.87091628322077</v>
          </cell>
          <cell r="Z54">
            <v>306.60513384124278</v>
          </cell>
          <cell r="AA54">
            <v>328.53046696223004</v>
          </cell>
          <cell r="AB54">
            <v>349.51699319177732</v>
          </cell>
          <cell r="AC54">
            <v>376.34591758917816</v>
          </cell>
          <cell r="AD54">
            <v>406.68316200604181</v>
          </cell>
          <cell r="AE54">
            <v>429.52248838430108</v>
          </cell>
          <cell r="AF54">
            <v>395.59021180194128</v>
          </cell>
          <cell r="AG54">
            <v>411.41382027401892</v>
          </cell>
        </row>
        <row r="55">
          <cell r="C55">
            <v>429.31660750046314</v>
          </cell>
          <cell r="D55">
            <v>410.42667677044273</v>
          </cell>
          <cell r="E55">
            <v>412.87281976399458</v>
          </cell>
          <cell r="F55">
            <v>398.83514389201872</v>
          </cell>
          <cell r="G55">
            <v>420.00132497836813</v>
          </cell>
          <cell r="H55">
            <v>453.18562966490896</v>
          </cell>
          <cell r="I55">
            <v>487.3739535668297</v>
          </cell>
          <cell r="J55">
            <v>504.92428963477118</v>
          </cell>
          <cell r="K55">
            <v>506.25728975940694</v>
          </cell>
          <cell r="L55">
            <v>522.45752303170798</v>
          </cell>
          <cell r="M55">
            <v>500.68149347174636</v>
          </cell>
          <cell r="N55">
            <v>505.84351966944013</v>
          </cell>
          <cell r="O55">
            <v>503.09173092243844</v>
          </cell>
          <cell r="P55">
            <v>527.8740295876778</v>
          </cell>
          <cell r="Q55">
            <v>558.76521779914879</v>
          </cell>
          <cell r="R55">
            <v>582.34510999027282</v>
          </cell>
          <cell r="S55">
            <v>594.86552985506376</v>
          </cell>
          <cell r="T55">
            <v>614.92439552177655</v>
          </cell>
          <cell r="U55">
            <v>615.17036527998528</v>
          </cell>
          <cell r="V55">
            <v>616.7267463041436</v>
          </cell>
          <cell r="W55">
            <v>643.28300000000002</v>
          </cell>
          <cell r="X55">
            <v>651.74217145</v>
          </cell>
          <cell r="Y55">
            <v>669.06547836714105</v>
          </cell>
          <cell r="Z55">
            <v>676.73965940401217</v>
          </cell>
          <cell r="AA55">
            <v>715.38149395598123</v>
          </cell>
          <cell r="AB55">
            <v>738.00901060980891</v>
          </cell>
          <cell r="AC55">
            <v>767.19726697942679</v>
          </cell>
          <cell r="AD55">
            <v>813.93492448381357</v>
          </cell>
          <cell r="AE55">
            <v>855.74676155454711</v>
          </cell>
          <cell r="AF55">
            <v>854.1636300456712</v>
          </cell>
          <cell r="AG55">
            <v>901.10846315298124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BA312"/>
  <sheetViews>
    <sheetView tabSelected="1" workbookViewId="0">
      <pane xSplit="4" ySplit="1" topLeftCell="E271" activePane="bottomRight" state="frozenSplit"/>
      <selection pane="topRight" activeCell="E1" sqref="E1"/>
      <selection pane="bottomLeft" activeCell="A2" sqref="A2"/>
      <selection pane="bottomRight" activeCell="AH310" sqref="AH310"/>
    </sheetView>
  </sheetViews>
  <sheetFormatPr baseColWidth="10" defaultColWidth="7.875" defaultRowHeight="12.75"/>
  <cols>
    <col min="1" max="1" width="33" style="1" customWidth="1"/>
    <col min="2" max="4" width="9" style="1" hidden="1" customWidth="1"/>
    <col min="5" max="5" width="8.125" style="1" customWidth="1"/>
    <col min="6" max="9" width="9" style="1" hidden="1" customWidth="1"/>
    <col min="10" max="10" width="8.125" style="1" customWidth="1"/>
    <col min="11" max="14" width="9" style="1" hidden="1" customWidth="1"/>
    <col min="15" max="15" width="8.125" style="1" customWidth="1"/>
    <col min="16" max="19" width="9" style="1" hidden="1" customWidth="1"/>
    <col min="20" max="20" width="8.125" style="1" customWidth="1"/>
    <col min="21" max="24" width="9" style="1" hidden="1" customWidth="1"/>
    <col min="25" max="25" width="8.125" style="1" customWidth="1"/>
    <col min="26" max="29" width="9" style="1" hidden="1" customWidth="1"/>
    <col min="30" max="30" width="9" style="1" customWidth="1"/>
    <col min="31" max="33" width="9" style="1" hidden="1" customWidth="1"/>
    <col min="34" max="34" width="9" style="1" customWidth="1"/>
    <col min="35" max="36" width="8" style="1" customWidth="1"/>
    <col min="37" max="16384" width="7.875" style="1"/>
  </cols>
  <sheetData>
    <row r="1" spans="1:40" s="33" customFormat="1">
      <c r="A1" s="33" t="s">
        <v>112</v>
      </c>
      <c r="B1" s="33" t="s">
        <v>111</v>
      </c>
      <c r="C1" s="33" t="s">
        <v>110</v>
      </c>
      <c r="D1" s="33" t="s">
        <v>109</v>
      </c>
      <c r="E1" s="33">
        <v>1980</v>
      </c>
      <c r="F1" s="33">
        <v>1981</v>
      </c>
      <c r="G1" s="33">
        <v>1982</v>
      </c>
      <c r="H1" s="33">
        <v>1983</v>
      </c>
      <c r="I1" s="33">
        <v>1984</v>
      </c>
      <c r="J1" s="33">
        <v>1985</v>
      </c>
      <c r="K1" s="33">
        <v>1986</v>
      </c>
      <c r="L1" s="33">
        <v>1987</v>
      </c>
      <c r="M1" s="33">
        <v>1988</v>
      </c>
      <c r="N1" s="33">
        <v>1989</v>
      </c>
      <c r="O1" s="33">
        <v>1990</v>
      </c>
      <c r="P1" s="33">
        <v>1991</v>
      </c>
      <c r="Q1" s="33">
        <v>1992</v>
      </c>
      <c r="R1" s="33">
        <v>1993</v>
      </c>
      <c r="S1" s="33">
        <v>1994</v>
      </c>
      <c r="T1" s="33">
        <v>1995</v>
      </c>
      <c r="U1" s="33">
        <v>1996</v>
      </c>
      <c r="V1" s="33">
        <v>1997</v>
      </c>
      <c r="W1" s="33">
        <v>1998</v>
      </c>
      <c r="X1" s="33">
        <v>1999</v>
      </c>
      <c r="Y1" s="33">
        <v>2000</v>
      </c>
      <c r="Z1" s="33">
        <v>2001</v>
      </c>
      <c r="AA1" s="33">
        <v>2002</v>
      </c>
      <c r="AB1" s="33">
        <v>2003</v>
      </c>
      <c r="AC1" s="33">
        <v>2004</v>
      </c>
      <c r="AD1" s="33">
        <v>2005</v>
      </c>
      <c r="AE1" s="33">
        <v>2006</v>
      </c>
      <c r="AF1" s="33">
        <v>2007</v>
      </c>
      <c r="AG1" s="33">
        <v>2008</v>
      </c>
      <c r="AH1" s="33">
        <v>2009</v>
      </c>
    </row>
    <row r="2" spans="1:40" s="33" customFormat="1" ht="12.75" customHeight="1">
      <c r="A2" s="33" t="s">
        <v>108</v>
      </c>
      <c r="C2" s="33" t="s">
        <v>99</v>
      </c>
      <c r="E2" s="35">
        <v>2409.31</v>
      </c>
      <c r="F2" s="35">
        <v>2401.4140000000002</v>
      </c>
      <c r="G2" s="35">
        <v>2252.2739999999999</v>
      </c>
      <c r="H2" s="35">
        <v>2196.7069999999999</v>
      </c>
      <c r="I2" s="35">
        <v>2308.8249999999998</v>
      </c>
      <c r="J2" s="35">
        <v>2330.0329999999999</v>
      </c>
      <c r="K2" s="35">
        <v>2592.7469999999998</v>
      </c>
      <c r="L2" s="35">
        <v>3080.5949999999998</v>
      </c>
      <c r="M2" s="35">
        <v>3488.605</v>
      </c>
      <c r="N2" s="35">
        <v>3755.9340000000002</v>
      </c>
      <c r="O2" s="35">
        <v>4322.0060000000003</v>
      </c>
      <c r="P2" s="35">
        <v>4469.71</v>
      </c>
      <c r="Q2" s="35">
        <v>4782.2709999999997</v>
      </c>
      <c r="R2" s="35">
        <v>4758.7860000000001</v>
      </c>
      <c r="S2" s="35">
        <v>5313.5860000000002</v>
      </c>
      <c r="T2" s="35">
        <v>6307.0529999999999</v>
      </c>
      <c r="U2" s="35">
        <v>6683.58</v>
      </c>
      <c r="V2" s="35">
        <v>6947.4660000000003</v>
      </c>
      <c r="W2" s="35">
        <v>6836.2089999999998</v>
      </c>
      <c r="X2" s="35">
        <v>7093.3450000000003</v>
      </c>
      <c r="Y2" s="35">
        <v>7891.5190000000002</v>
      </c>
      <c r="Z2" s="35">
        <v>7626.6040000000003</v>
      </c>
      <c r="AA2" s="35">
        <v>8007.6589999999997</v>
      </c>
      <c r="AB2" s="35">
        <v>9329.223</v>
      </c>
      <c r="AC2" s="35">
        <v>11322.36</v>
      </c>
      <c r="AD2" s="35">
        <v>12892.632</v>
      </c>
      <c r="AE2" s="35">
        <v>14844.39</v>
      </c>
      <c r="AF2" s="35">
        <v>17278.330000000002</v>
      </c>
      <c r="AG2" s="35">
        <v>19748.146000000001</v>
      </c>
      <c r="AH2" s="35">
        <v>15716.474</v>
      </c>
      <c r="AI2" s="35">
        <v>17981.047999999999</v>
      </c>
      <c r="AJ2" s="35">
        <v>19445.681</v>
      </c>
      <c r="AK2" s="34" t="s">
        <v>126</v>
      </c>
      <c r="AL2" s="34" t="s">
        <v>126</v>
      </c>
      <c r="AM2" s="34" t="s">
        <v>126</v>
      </c>
      <c r="AN2" s="34" t="s">
        <v>126</v>
      </c>
    </row>
    <row r="3" spans="1:40" s="29" customFormat="1" ht="12.75" customHeight="1">
      <c r="A3" s="31" t="s">
        <v>136</v>
      </c>
      <c r="B3" s="31"/>
      <c r="C3" s="31" t="s">
        <v>99</v>
      </c>
      <c r="D3" s="31" t="s">
        <v>143</v>
      </c>
      <c r="E3" s="30">
        <v>1722.194</v>
      </c>
      <c r="F3" s="30">
        <v>1708.768</v>
      </c>
      <c r="G3" s="30">
        <v>1627.682</v>
      </c>
      <c r="H3" s="30">
        <v>1606.597</v>
      </c>
      <c r="I3" s="30">
        <v>1702.2860000000001</v>
      </c>
      <c r="J3" s="30">
        <v>1751.4079999999999</v>
      </c>
      <c r="K3" s="30">
        <v>2066.364</v>
      </c>
      <c r="L3" s="30">
        <v>2462.46</v>
      </c>
      <c r="M3" s="30">
        <v>2814.3620000000001</v>
      </c>
      <c r="N3" s="30">
        <v>3025.4929999999999</v>
      </c>
      <c r="O3" s="30">
        <v>3499.8150000000001</v>
      </c>
      <c r="P3" s="30">
        <v>3629.348</v>
      </c>
      <c r="Q3" s="30">
        <v>3916.5050000000001</v>
      </c>
      <c r="R3" s="30">
        <v>3836.1190000000001</v>
      </c>
      <c r="S3" s="30">
        <v>4265.7960000000003</v>
      </c>
      <c r="T3" s="30">
        <v>5031.415</v>
      </c>
      <c r="U3" s="30">
        <v>5248.9930000000004</v>
      </c>
      <c r="V3" s="30">
        <v>5398.723</v>
      </c>
      <c r="W3" s="30">
        <v>5383.5889999999999</v>
      </c>
      <c r="X3" s="30">
        <v>5557.5659999999998</v>
      </c>
      <c r="Y3" s="30">
        <v>5998.7290000000003</v>
      </c>
      <c r="Z3" s="30">
        <v>5774.1409999999996</v>
      </c>
      <c r="AA3" s="30">
        <v>6001.3379999999997</v>
      </c>
      <c r="AB3" s="30">
        <v>6908.3869999999997</v>
      </c>
      <c r="AC3" s="30">
        <v>8207.0560000000005</v>
      </c>
      <c r="AD3" s="30">
        <v>8983.2099999999991</v>
      </c>
      <c r="AE3" s="30">
        <v>10099.878000000001</v>
      </c>
      <c r="AF3" s="30">
        <v>11595.203</v>
      </c>
      <c r="AG3" s="30">
        <v>12848.718999999999</v>
      </c>
      <c r="AH3" s="30">
        <v>10357.902</v>
      </c>
      <c r="AI3" s="29">
        <v>11533.507</v>
      </c>
      <c r="AJ3" s="29">
        <v>12284.455</v>
      </c>
      <c r="AK3" s="29" t="s">
        <v>126</v>
      </c>
      <c r="AL3" s="29" t="s">
        <v>126</v>
      </c>
      <c r="AM3" s="29" t="s">
        <v>126</v>
      </c>
      <c r="AN3" s="29" t="s">
        <v>126</v>
      </c>
    </row>
    <row r="4" spans="1:40" ht="12.75" customHeight="1">
      <c r="B4" t="s">
        <v>107</v>
      </c>
      <c r="C4" t="s">
        <v>144</v>
      </c>
      <c r="D4" t="s">
        <v>143</v>
      </c>
      <c r="E4" s="28">
        <v>21944.3</v>
      </c>
      <c r="F4" s="28">
        <v>21477.1</v>
      </c>
      <c r="G4" s="28">
        <v>21359.8</v>
      </c>
      <c r="H4" s="28">
        <v>20113.099999999999</v>
      </c>
      <c r="I4" s="28">
        <v>23111.3</v>
      </c>
      <c r="J4" s="28">
        <v>22603.599999999999</v>
      </c>
      <c r="K4" s="28">
        <v>22569</v>
      </c>
      <c r="L4" s="28">
        <v>26621.5</v>
      </c>
      <c r="M4" s="28">
        <v>33232.699999999997</v>
      </c>
      <c r="N4" s="28">
        <v>37125.300000000003</v>
      </c>
      <c r="O4" s="28">
        <v>39752.400000000001</v>
      </c>
      <c r="P4" s="28">
        <v>41853.599999999999</v>
      </c>
      <c r="Q4" s="28">
        <v>42824.1</v>
      </c>
      <c r="R4" s="28">
        <v>42723.4</v>
      </c>
      <c r="S4" s="28">
        <v>47528.3</v>
      </c>
      <c r="T4" s="28">
        <v>53111.3</v>
      </c>
      <c r="U4" s="28">
        <v>60300.5</v>
      </c>
      <c r="V4" s="28">
        <v>62909.8</v>
      </c>
      <c r="W4" s="28">
        <v>55892.9</v>
      </c>
      <c r="X4" s="28">
        <v>56079.5</v>
      </c>
      <c r="Y4" s="28">
        <v>63870.400000000001</v>
      </c>
      <c r="Z4" s="28">
        <v>63386.7</v>
      </c>
      <c r="AA4" s="28">
        <v>65033.2</v>
      </c>
      <c r="AB4" s="28">
        <v>71546</v>
      </c>
      <c r="AC4" s="28">
        <v>86420.4</v>
      </c>
      <c r="AD4" s="28">
        <v>105832</v>
      </c>
      <c r="AE4" s="28">
        <v>123293</v>
      </c>
      <c r="AF4" s="28">
        <v>141099</v>
      </c>
      <c r="AG4" s="28">
        <v>186965</v>
      </c>
      <c r="AH4" s="28">
        <v>153874</v>
      </c>
    </row>
    <row r="5" spans="1:40" ht="12.75" customHeight="1">
      <c r="B5" t="s">
        <v>94</v>
      </c>
      <c r="C5" t="s">
        <v>144</v>
      </c>
      <c r="D5" t="s">
        <v>143</v>
      </c>
      <c r="E5" s="28">
        <v>17489</v>
      </c>
      <c r="F5" s="28">
        <v>15840.8</v>
      </c>
      <c r="G5" s="28">
        <v>15641.5</v>
      </c>
      <c r="H5" s="28">
        <v>15428.3</v>
      </c>
      <c r="I5" s="28">
        <v>15739.3</v>
      </c>
      <c r="J5" s="28">
        <v>17238.7</v>
      </c>
      <c r="K5" s="28">
        <v>22521.9</v>
      </c>
      <c r="L5" s="28">
        <v>27170.799999999999</v>
      </c>
      <c r="M5" s="28">
        <v>31057.599999999999</v>
      </c>
      <c r="N5" s="28">
        <v>32491.9</v>
      </c>
      <c r="O5" s="28">
        <v>41134.6</v>
      </c>
      <c r="P5" s="28">
        <v>41112.9</v>
      </c>
      <c r="Q5" s="28">
        <v>44411.199999999997</v>
      </c>
      <c r="R5" s="28">
        <v>40216</v>
      </c>
      <c r="S5" s="28">
        <v>45076.9</v>
      </c>
      <c r="T5" s="28">
        <v>57642.5</v>
      </c>
      <c r="U5" s="28">
        <v>57818</v>
      </c>
      <c r="V5" s="28">
        <v>58590.2</v>
      </c>
      <c r="W5" s="28">
        <v>62742.400000000001</v>
      </c>
      <c r="X5" s="28">
        <v>64124.3</v>
      </c>
      <c r="Y5" s="28">
        <v>64154.7</v>
      </c>
      <c r="Z5" s="28">
        <v>66480.600000000006</v>
      </c>
      <c r="AA5" s="28">
        <v>73080.5</v>
      </c>
      <c r="AB5" s="28">
        <v>89239.7</v>
      </c>
      <c r="AC5" s="28">
        <v>111686</v>
      </c>
      <c r="AD5" s="28">
        <v>117711</v>
      </c>
      <c r="AE5" s="28">
        <v>130370</v>
      </c>
      <c r="AF5" s="28">
        <v>157317</v>
      </c>
      <c r="AG5" s="28">
        <v>173394</v>
      </c>
      <c r="AH5" s="28">
        <v>131390</v>
      </c>
    </row>
    <row r="6" spans="1:40" ht="12.75" customHeight="1">
      <c r="B6" t="s">
        <v>93</v>
      </c>
      <c r="C6" t="s">
        <v>144</v>
      </c>
      <c r="D6" t="s">
        <v>143</v>
      </c>
      <c r="E6" s="28" t="s">
        <v>142</v>
      </c>
      <c r="F6" s="28" t="s">
        <v>142</v>
      </c>
      <c r="G6" s="28" t="s">
        <v>142</v>
      </c>
      <c r="H6" s="28" t="s">
        <v>142</v>
      </c>
      <c r="I6" s="28" t="s">
        <v>142</v>
      </c>
      <c r="J6" s="28" t="s">
        <v>142</v>
      </c>
      <c r="K6" s="28" t="s">
        <v>142</v>
      </c>
      <c r="L6" s="28" t="s">
        <v>142</v>
      </c>
      <c r="M6" s="28" t="s">
        <v>142</v>
      </c>
      <c r="N6" s="28" t="s">
        <v>142</v>
      </c>
      <c r="O6" s="28" t="s">
        <v>142</v>
      </c>
      <c r="P6" s="28" t="s">
        <v>142</v>
      </c>
      <c r="Q6" s="28" t="s">
        <v>142</v>
      </c>
      <c r="R6" s="28">
        <v>125876</v>
      </c>
      <c r="S6" s="28">
        <v>143658</v>
      </c>
      <c r="T6" s="28">
        <v>175849</v>
      </c>
      <c r="U6" s="28">
        <v>175356</v>
      </c>
      <c r="V6" s="28">
        <v>171881</v>
      </c>
      <c r="W6" s="28">
        <v>179078</v>
      </c>
      <c r="X6" s="28">
        <v>178972</v>
      </c>
      <c r="Y6" s="28">
        <v>187838</v>
      </c>
      <c r="Z6" s="28">
        <v>190327</v>
      </c>
      <c r="AA6" s="28">
        <v>215769</v>
      </c>
      <c r="AB6" s="28">
        <v>255549</v>
      </c>
      <c r="AC6" s="28">
        <v>306751</v>
      </c>
      <c r="AD6" s="28">
        <v>335819</v>
      </c>
      <c r="AE6" s="28">
        <v>366743</v>
      </c>
      <c r="AF6" s="28">
        <v>432270</v>
      </c>
      <c r="AG6" s="28">
        <v>476811</v>
      </c>
      <c r="AH6" s="28">
        <v>370101</v>
      </c>
    </row>
    <row r="7" spans="1:40" ht="12.75" customHeight="1">
      <c r="B7" t="s">
        <v>106</v>
      </c>
      <c r="C7" t="s">
        <v>144</v>
      </c>
      <c r="D7" t="s">
        <v>143</v>
      </c>
      <c r="E7" s="28">
        <v>67733.8</v>
      </c>
      <c r="F7" s="28">
        <v>72726.100000000006</v>
      </c>
      <c r="G7" s="28">
        <v>71233.5</v>
      </c>
      <c r="H7" s="28">
        <v>76748.7</v>
      </c>
      <c r="I7" s="28">
        <v>90271.7</v>
      </c>
      <c r="J7" s="28">
        <v>90950.3</v>
      </c>
      <c r="K7" s="28">
        <v>90329.2</v>
      </c>
      <c r="L7" s="28">
        <v>98167.8</v>
      </c>
      <c r="M7" s="28">
        <v>117105</v>
      </c>
      <c r="N7" s="28">
        <v>121832</v>
      </c>
      <c r="O7" s="28">
        <v>127629</v>
      </c>
      <c r="P7" s="28">
        <v>127163</v>
      </c>
      <c r="Q7" s="28">
        <v>134435</v>
      </c>
      <c r="R7" s="28">
        <v>145178</v>
      </c>
      <c r="S7" s="28">
        <v>165376</v>
      </c>
      <c r="T7" s="28">
        <v>192203</v>
      </c>
      <c r="U7" s="28">
        <v>201641</v>
      </c>
      <c r="V7" s="28">
        <v>214414</v>
      </c>
      <c r="W7" s="28">
        <v>214307</v>
      </c>
      <c r="X7" s="28">
        <v>238453</v>
      </c>
      <c r="Y7" s="28">
        <v>276617</v>
      </c>
      <c r="Z7" s="28">
        <v>259849</v>
      </c>
      <c r="AA7" s="28">
        <v>252393</v>
      </c>
      <c r="AB7" s="28">
        <v>272824</v>
      </c>
      <c r="AC7" s="28">
        <v>304528</v>
      </c>
      <c r="AD7" s="28">
        <v>359430</v>
      </c>
      <c r="AE7" s="28">
        <v>389531</v>
      </c>
      <c r="AF7" s="28">
        <v>416654</v>
      </c>
      <c r="AG7" s="28">
        <v>452162</v>
      </c>
      <c r="AH7" s="28" t="s">
        <v>142</v>
      </c>
    </row>
    <row r="8" spans="1:40" ht="12.75" customHeight="1">
      <c r="B8" t="s">
        <v>92</v>
      </c>
      <c r="C8" t="s">
        <v>144</v>
      </c>
      <c r="D8" t="s">
        <v>143</v>
      </c>
      <c r="E8" s="28">
        <v>531.50199999999995</v>
      </c>
      <c r="F8" s="28">
        <v>562.36800000000005</v>
      </c>
      <c r="G8" s="28">
        <v>544.37</v>
      </c>
      <c r="H8" s="28">
        <v>503.39299999999997</v>
      </c>
      <c r="I8" s="28">
        <v>573.12800000000004</v>
      </c>
      <c r="J8" s="28">
        <v>475.64699999999999</v>
      </c>
      <c r="K8" s="28">
        <v>451.16500000000002</v>
      </c>
      <c r="L8" s="28">
        <v>567.82899999999995</v>
      </c>
      <c r="M8" s="28">
        <v>704.59199999999998</v>
      </c>
      <c r="N8" s="28">
        <v>788.91800000000001</v>
      </c>
      <c r="O8" s="28">
        <v>957.28</v>
      </c>
      <c r="P8" s="28">
        <v>964.41099999999994</v>
      </c>
      <c r="Q8" s="28">
        <v>987.38300000000004</v>
      </c>
      <c r="R8" s="28">
        <v>866.85500000000002</v>
      </c>
      <c r="S8" s="28">
        <v>966.56500000000005</v>
      </c>
      <c r="T8" s="28">
        <v>1229.1099999999999</v>
      </c>
      <c r="U8" s="28">
        <v>1395.46</v>
      </c>
      <c r="V8" s="28">
        <v>1101.4000000000001</v>
      </c>
      <c r="W8" s="28">
        <v>1061.43</v>
      </c>
      <c r="X8" s="28">
        <v>995.08299999999997</v>
      </c>
      <c r="Y8" s="28">
        <v>951.05200000000002</v>
      </c>
      <c r="Z8" s="28">
        <v>975.95500000000004</v>
      </c>
      <c r="AA8" s="28">
        <v>769.56799999999998</v>
      </c>
      <c r="AB8" s="28">
        <v>833.54899999999998</v>
      </c>
      <c r="AC8" s="28">
        <v>1081.47</v>
      </c>
      <c r="AD8" s="28">
        <v>1303.25</v>
      </c>
      <c r="AE8" s="28">
        <v>1152.79</v>
      </c>
      <c r="AF8" s="28">
        <v>1254.3</v>
      </c>
      <c r="AG8" s="28">
        <v>1743.69</v>
      </c>
      <c r="AH8" s="28">
        <v>1338.11</v>
      </c>
    </row>
    <row r="9" spans="1:40" ht="12.75" customHeight="1">
      <c r="B9" t="s">
        <v>91</v>
      </c>
      <c r="C9" t="s">
        <v>144</v>
      </c>
      <c r="D9" t="s">
        <v>143</v>
      </c>
      <c r="E9" s="28">
        <v>12063.1</v>
      </c>
      <c r="F9" s="28">
        <v>11610.8</v>
      </c>
      <c r="G9" s="28">
        <v>12058.9</v>
      </c>
      <c r="H9" s="28">
        <v>12118.6</v>
      </c>
      <c r="I9" s="28">
        <v>11774.9</v>
      </c>
      <c r="J9" s="28">
        <v>11900.1</v>
      </c>
      <c r="K9" s="28">
        <v>13789.9</v>
      </c>
      <c r="L9" s="28">
        <v>15468.6</v>
      </c>
      <c r="M9" s="28">
        <v>15322.3</v>
      </c>
      <c r="N9" s="28">
        <v>14505</v>
      </c>
      <c r="O9" s="28">
        <v>11906.4</v>
      </c>
      <c r="P9" s="28">
        <v>10939.1</v>
      </c>
      <c r="Q9" s="28">
        <v>11309.8</v>
      </c>
      <c r="R9" s="28" t="s">
        <v>142</v>
      </c>
      <c r="S9" s="28" t="s">
        <v>142</v>
      </c>
      <c r="T9" s="28" t="s">
        <v>142</v>
      </c>
      <c r="U9" s="28" t="s">
        <v>142</v>
      </c>
      <c r="V9" s="28" t="s">
        <v>142</v>
      </c>
      <c r="W9" s="28" t="s">
        <v>142</v>
      </c>
      <c r="X9" s="28" t="s">
        <v>142</v>
      </c>
      <c r="Y9" s="28" t="s">
        <v>142</v>
      </c>
      <c r="Z9" s="28" t="s">
        <v>142</v>
      </c>
      <c r="AA9" s="28" t="s">
        <v>142</v>
      </c>
      <c r="AB9" s="28" t="s">
        <v>142</v>
      </c>
      <c r="AC9" s="28" t="s">
        <v>142</v>
      </c>
      <c r="AD9" s="28" t="s">
        <v>142</v>
      </c>
      <c r="AE9" s="28" t="s">
        <v>142</v>
      </c>
      <c r="AF9" s="28" t="s">
        <v>142</v>
      </c>
      <c r="AG9" s="28" t="s">
        <v>142</v>
      </c>
      <c r="AH9" s="28" t="s">
        <v>142</v>
      </c>
    </row>
    <row r="10" spans="1:40" ht="12.75" customHeight="1">
      <c r="B10" t="s">
        <v>90</v>
      </c>
      <c r="C10" t="s">
        <v>144</v>
      </c>
      <c r="D10" t="s">
        <v>143</v>
      </c>
      <c r="E10" s="28">
        <v>16749</v>
      </c>
      <c r="F10" s="28">
        <v>16094.6</v>
      </c>
      <c r="G10" s="28">
        <v>15396.7</v>
      </c>
      <c r="H10" s="28">
        <v>16053.3</v>
      </c>
      <c r="I10" s="28">
        <v>15980.1</v>
      </c>
      <c r="J10" s="28">
        <v>17090.2</v>
      </c>
      <c r="K10" s="28">
        <v>21285.599999999999</v>
      </c>
      <c r="L10" s="28">
        <v>25675.4</v>
      </c>
      <c r="M10" s="28">
        <v>28502.400000000001</v>
      </c>
      <c r="N10" s="28">
        <v>29564.3</v>
      </c>
      <c r="O10" s="28">
        <v>37037.199999999997</v>
      </c>
      <c r="P10" s="28">
        <v>37886.199999999997</v>
      </c>
      <c r="Q10" s="28">
        <v>41675.699999999997</v>
      </c>
      <c r="R10" s="28">
        <v>38206.5</v>
      </c>
      <c r="S10" s="28">
        <v>43120</v>
      </c>
      <c r="T10" s="28">
        <v>51478.1</v>
      </c>
      <c r="U10" s="28">
        <v>51479.9</v>
      </c>
      <c r="V10" s="28">
        <v>49118.6</v>
      </c>
      <c r="W10" s="28">
        <v>48839.199999999997</v>
      </c>
      <c r="X10" s="28">
        <v>50399.4</v>
      </c>
      <c r="Y10" s="28">
        <v>50380.2</v>
      </c>
      <c r="Z10" s="28">
        <v>51067.7</v>
      </c>
      <c r="AA10" s="28">
        <v>56303.5</v>
      </c>
      <c r="AB10" s="28">
        <v>65267</v>
      </c>
      <c r="AC10" s="28">
        <v>75619.899999999994</v>
      </c>
      <c r="AD10" s="28">
        <v>83561.5</v>
      </c>
      <c r="AE10" s="28">
        <v>91708.800000000003</v>
      </c>
      <c r="AF10" s="28">
        <v>102840</v>
      </c>
      <c r="AG10" s="28">
        <v>115827</v>
      </c>
      <c r="AH10" s="28">
        <v>92288.1</v>
      </c>
    </row>
    <row r="11" spans="1:40" ht="12.75" customHeight="1">
      <c r="B11" t="s">
        <v>89</v>
      </c>
      <c r="C11" t="s">
        <v>144</v>
      </c>
      <c r="D11" t="s">
        <v>143</v>
      </c>
      <c r="E11" s="28">
        <v>14150.3</v>
      </c>
      <c r="F11" s="28">
        <v>14004.5</v>
      </c>
      <c r="G11" s="28">
        <v>13087.7</v>
      </c>
      <c r="H11" s="28">
        <v>12518</v>
      </c>
      <c r="I11" s="28">
        <v>13471.5</v>
      </c>
      <c r="J11" s="28">
        <v>13617.1</v>
      </c>
      <c r="K11" s="28">
        <v>16356.1</v>
      </c>
      <c r="L11" s="28">
        <v>20037.099999999999</v>
      </c>
      <c r="M11" s="28">
        <v>21748.3</v>
      </c>
      <c r="N11" s="28">
        <v>23297.599999999999</v>
      </c>
      <c r="O11" s="28">
        <v>26570.9</v>
      </c>
      <c r="P11" s="28">
        <v>23079.9</v>
      </c>
      <c r="Q11" s="28">
        <v>23981.4</v>
      </c>
      <c r="R11" s="28">
        <v>23446.400000000001</v>
      </c>
      <c r="S11" s="28">
        <v>29657.8</v>
      </c>
      <c r="T11" s="28">
        <v>39573</v>
      </c>
      <c r="U11" s="28">
        <v>38434.5</v>
      </c>
      <c r="V11" s="28">
        <v>39315.800000000003</v>
      </c>
      <c r="W11" s="28">
        <v>42962.6</v>
      </c>
      <c r="X11" s="28">
        <v>41840.800000000003</v>
      </c>
      <c r="Y11" s="28">
        <v>45472.6</v>
      </c>
      <c r="Z11" s="28">
        <v>42794</v>
      </c>
      <c r="AA11" s="28">
        <v>44650</v>
      </c>
      <c r="AB11" s="28">
        <v>52503.6</v>
      </c>
      <c r="AC11" s="28">
        <v>60895.3</v>
      </c>
      <c r="AD11" s="28">
        <v>65233.599999999999</v>
      </c>
      <c r="AE11" s="28">
        <v>77283.899999999994</v>
      </c>
      <c r="AF11" s="28">
        <v>90091.7</v>
      </c>
      <c r="AG11" s="28">
        <v>96879.5</v>
      </c>
      <c r="AH11" s="28">
        <v>62738.3</v>
      </c>
    </row>
    <row r="12" spans="1:40" ht="12.75" customHeight="1">
      <c r="B12" t="s">
        <v>88</v>
      </c>
      <c r="C12" t="s">
        <v>144</v>
      </c>
      <c r="D12" t="s">
        <v>143</v>
      </c>
      <c r="E12" s="28">
        <v>116030</v>
      </c>
      <c r="F12" s="28">
        <v>106424</v>
      </c>
      <c r="G12" s="28">
        <v>96693.5</v>
      </c>
      <c r="H12" s="28">
        <v>94943.1</v>
      </c>
      <c r="I12" s="28">
        <v>97566.1</v>
      </c>
      <c r="J12" s="28">
        <v>101671</v>
      </c>
      <c r="K12" s="28">
        <v>124831</v>
      </c>
      <c r="L12" s="28">
        <v>148382</v>
      </c>
      <c r="M12" s="28">
        <v>167790</v>
      </c>
      <c r="N12" s="28">
        <v>179430</v>
      </c>
      <c r="O12" s="28">
        <v>216591</v>
      </c>
      <c r="P12" s="28">
        <v>217096</v>
      </c>
      <c r="Q12" s="28">
        <v>235869</v>
      </c>
      <c r="R12" s="28">
        <v>209349</v>
      </c>
      <c r="S12" s="28">
        <v>235905</v>
      </c>
      <c r="T12" s="28">
        <v>286738</v>
      </c>
      <c r="U12" s="28">
        <v>287667</v>
      </c>
      <c r="V12" s="28">
        <v>289736</v>
      </c>
      <c r="W12" s="28">
        <v>305641</v>
      </c>
      <c r="X12" s="28">
        <v>299652</v>
      </c>
      <c r="Y12" s="28">
        <v>298705</v>
      </c>
      <c r="Z12" s="28">
        <v>294951</v>
      </c>
      <c r="AA12" s="28">
        <v>308466</v>
      </c>
      <c r="AB12" s="28">
        <v>362536</v>
      </c>
      <c r="AC12" s="28">
        <v>418152</v>
      </c>
      <c r="AD12" s="28">
        <v>439085</v>
      </c>
      <c r="AE12" s="28">
        <v>483714</v>
      </c>
      <c r="AF12" s="28">
        <v>543485</v>
      </c>
      <c r="AG12" s="28">
        <v>598610</v>
      </c>
      <c r="AH12" s="28">
        <v>473967</v>
      </c>
    </row>
    <row r="13" spans="1:40" ht="12.75" customHeight="1">
      <c r="B13" t="s">
        <v>87</v>
      </c>
      <c r="C13" t="s">
        <v>144</v>
      </c>
      <c r="D13" t="s">
        <v>143</v>
      </c>
      <c r="E13" s="28">
        <v>192860</v>
      </c>
      <c r="F13" s="28">
        <v>176047</v>
      </c>
      <c r="G13" s="28">
        <v>176424</v>
      </c>
      <c r="H13" s="28">
        <v>169417</v>
      </c>
      <c r="I13" s="28">
        <v>171735</v>
      </c>
      <c r="J13" s="28">
        <v>183933</v>
      </c>
      <c r="K13" s="28">
        <v>243326</v>
      </c>
      <c r="L13" s="28">
        <v>294369</v>
      </c>
      <c r="M13" s="28">
        <v>323323</v>
      </c>
      <c r="N13" s="28">
        <v>341231</v>
      </c>
      <c r="O13" s="28">
        <v>410104</v>
      </c>
      <c r="P13" s="28">
        <v>402843</v>
      </c>
      <c r="Q13" s="28">
        <v>422271</v>
      </c>
      <c r="R13" s="28">
        <v>382472</v>
      </c>
      <c r="S13" s="28">
        <v>429722</v>
      </c>
      <c r="T13" s="28">
        <v>523802</v>
      </c>
      <c r="U13" s="28">
        <v>524198</v>
      </c>
      <c r="V13" s="28">
        <v>512427</v>
      </c>
      <c r="W13" s="28">
        <v>543397</v>
      </c>
      <c r="X13" s="28">
        <v>542871</v>
      </c>
      <c r="Y13" s="28">
        <v>550113</v>
      </c>
      <c r="Z13" s="28">
        <v>571358</v>
      </c>
      <c r="AA13" s="28">
        <v>615438</v>
      </c>
      <c r="AB13" s="28">
        <v>751684</v>
      </c>
      <c r="AC13" s="28">
        <v>909237</v>
      </c>
      <c r="AD13" s="28">
        <v>977881</v>
      </c>
      <c r="AE13" s="28">
        <v>1122070</v>
      </c>
      <c r="AF13" s="28">
        <v>1323820</v>
      </c>
      <c r="AG13" s="28">
        <v>1451390</v>
      </c>
      <c r="AH13" s="28">
        <v>1127630</v>
      </c>
    </row>
    <row r="14" spans="1:40" ht="12.75" customHeight="1">
      <c r="B14" t="s">
        <v>86</v>
      </c>
      <c r="C14" t="s">
        <v>144</v>
      </c>
      <c r="D14" t="s">
        <v>143</v>
      </c>
      <c r="E14" s="28">
        <v>5153.05</v>
      </c>
      <c r="F14" s="28">
        <v>4246.41</v>
      </c>
      <c r="G14" s="28">
        <v>4298</v>
      </c>
      <c r="H14" s="28">
        <v>4413.18</v>
      </c>
      <c r="I14" s="28">
        <v>4811.25</v>
      </c>
      <c r="J14" s="28">
        <v>4538.8100000000004</v>
      </c>
      <c r="K14" s="28">
        <v>5647.73</v>
      </c>
      <c r="L14" s="28">
        <v>6532.86</v>
      </c>
      <c r="M14" s="28">
        <v>5428.79</v>
      </c>
      <c r="N14" s="28">
        <v>7544.56</v>
      </c>
      <c r="O14" s="28">
        <v>8105.16</v>
      </c>
      <c r="P14" s="28">
        <v>8673.2800000000007</v>
      </c>
      <c r="Q14" s="28">
        <v>9439.2999999999993</v>
      </c>
      <c r="R14" s="28">
        <v>9092.65</v>
      </c>
      <c r="S14" s="28">
        <v>8807.6299999999992</v>
      </c>
      <c r="T14" s="28">
        <v>10960.8</v>
      </c>
      <c r="U14" s="28">
        <v>11948.2</v>
      </c>
      <c r="V14" s="28">
        <v>11127.7</v>
      </c>
      <c r="W14" s="28">
        <v>10731.9</v>
      </c>
      <c r="X14" s="28">
        <v>10475.1</v>
      </c>
      <c r="Y14" s="28">
        <v>10747</v>
      </c>
      <c r="Z14" s="28">
        <v>9483.32</v>
      </c>
      <c r="AA14" s="28">
        <v>10315.200000000001</v>
      </c>
      <c r="AB14" s="28">
        <v>13195.2</v>
      </c>
      <c r="AC14" s="28">
        <v>14995.7</v>
      </c>
      <c r="AD14" s="28">
        <v>15511.2</v>
      </c>
      <c r="AE14" s="28">
        <v>20180.3</v>
      </c>
      <c r="AF14" s="28">
        <v>23471.7</v>
      </c>
      <c r="AG14" s="28">
        <v>25230.9</v>
      </c>
      <c r="AH14" s="28" t="s">
        <v>142</v>
      </c>
    </row>
    <row r="15" spans="1:40" ht="12.75" customHeight="1">
      <c r="B15" t="s">
        <v>98</v>
      </c>
      <c r="C15" t="s">
        <v>144</v>
      </c>
      <c r="D15" t="s">
        <v>143</v>
      </c>
      <c r="E15" s="28">
        <v>19751.7</v>
      </c>
      <c r="F15" s="28">
        <v>21827</v>
      </c>
      <c r="G15" s="28">
        <v>21005.599999999999</v>
      </c>
      <c r="H15" s="28">
        <v>21958.799999999999</v>
      </c>
      <c r="I15" s="28">
        <v>28322.6</v>
      </c>
      <c r="J15" s="28">
        <v>30186.799999999999</v>
      </c>
      <c r="K15" s="28">
        <v>35439.199999999997</v>
      </c>
      <c r="L15" s="28">
        <v>48476.2</v>
      </c>
      <c r="M15" s="28">
        <v>63163.199999999997</v>
      </c>
      <c r="N15" s="28">
        <v>73140</v>
      </c>
      <c r="O15" s="28">
        <v>82159.899999999994</v>
      </c>
      <c r="P15" s="28">
        <v>98577</v>
      </c>
      <c r="Q15" s="28">
        <v>119487</v>
      </c>
      <c r="R15" s="28">
        <v>135244</v>
      </c>
      <c r="S15" s="28">
        <v>151399</v>
      </c>
      <c r="T15" s="28">
        <v>173750</v>
      </c>
      <c r="U15" s="28">
        <v>180750</v>
      </c>
      <c r="V15" s="28">
        <v>188059</v>
      </c>
      <c r="W15" s="28">
        <v>174002</v>
      </c>
      <c r="X15" s="28">
        <v>173885</v>
      </c>
      <c r="Y15" s="28">
        <v>201860</v>
      </c>
      <c r="Z15" s="28">
        <v>189894</v>
      </c>
      <c r="AA15" s="28">
        <v>200092</v>
      </c>
      <c r="AB15" s="28">
        <v>223762</v>
      </c>
      <c r="AC15" s="28">
        <v>259260</v>
      </c>
      <c r="AD15" s="28">
        <v>289337</v>
      </c>
      <c r="AE15" s="28">
        <v>316816</v>
      </c>
      <c r="AF15" s="28">
        <v>344509</v>
      </c>
      <c r="AG15" s="28">
        <v>362675</v>
      </c>
      <c r="AH15" s="28">
        <v>318510</v>
      </c>
    </row>
    <row r="16" spans="1:40" ht="12.75" customHeight="1">
      <c r="B16" t="s">
        <v>105</v>
      </c>
      <c r="C16" t="s">
        <v>144</v>
      </c>
      <c r="D16" t="s">
        <v>143</v>
      </c>
      <c r="E16" s="28">
        <v>918.29899999999998</v>
      </c>
      <c r="F16" s="28">
        <v>893.529</v>
      </c>
      <c r="G16" s="28">
        <v>685.26800000000003</v>
      </c>
      <c r="H16" s="28">
        <v>739.65200000000004</v>
      </c>
      <c r="I16" s="28">
        <v>738.51700000000005</v>
      </c>
      <c r="J16" s="28">
        <v>814.93200000000002</v>
      </c>
      <c r="K16" s="28">
        <v>1098.7</v>
      </c>
      <c r="L16" s="28">
        <v>1374.87</v>
      </c>
      <c r="M16" s="28">
        <v>1423.62</v>
      </c>
      <c r="N16" s="28">
        <v>1385.44</v>
      </c>
      <c r="O16" s="28">
        <v>1591.5</v>
      </c>
      <c r="P16" s="28">
        <v>1548.87</v>
      </c>
      <c r="Q16" s="28">
        <v>1527.71</v>
      </c>
      <c r="R16" s="28">
        <v>1399.32</v>
      </c>
      <c r="S16" s="28">
        <v>1623.06</v>
      </c>
      <c r="T16" s="28">
        <v>1804.02</v>
      </c>
      <c r="U16" s="28">
        <v>1638.9</v>
      </c>
      <c r="V16" s="28">
        <v>1851.76</v>
      </c>
      <c r="W16" s="28">
        <v>2045.46</v>
      </c>
      <c r="X16" s="28">
        <v>2004.6</v>
      </c>
      <c r="Y16" s="28">
        <v>1891.95</v>
      </c>
      <c r="Z16" s="28">
        <v>2021.8</v>
      </c>
      <c r="AA16" s="28">
        <v>2227.25</v>
      </c>
      <c r="AB16" s="28">
        <v>2385.37</v>
      </c>
      <c r="AC16" s="28">
        <v>2895.94</v>
      </c>
      <c r="AD16" s="28">
        <v>2942.4</v>
      </c>
      <c r="AE16" s="28">
        <v>3239.21</v>
      </c>
      <c r="AF16" s="28">
        <v>4349.5600000000004</v>
      </c>
      <c r="AG16" s="28">
        <v>5216.09</v>
      </c>
      <c r="AH16" s="28">
        <v>4026.09</v>
      </c>
    </row>
    <row r="17" spans="2:34" ht="12.75" customHeight="1">
      <c r="B17" t="s">
        <v>85</v>
      </c>
      <c r="C17" t="s">
        <v>144</v>
      </c>
      <c r="D17" t="s">
        <v>143</v>
      </c>
      <c r="E17" s="28">
        <v>8398.35</v>
      </c>
      <c r="F17" s="28">
        <v>7676.91</v>
      </c>
      <c r="G17" s="28">
        <v>8066.99</v>
      </c>
      <c r="H17" s="28">
        <v>8599.27</v>
      </c>
      <c r="I17" s="28">
        <v>9641.42</v>
      </c>
      <c r="J17" s="28">
        <v>10357.4</v>
      </c>
      <c r="K17" s="28">
        <v>12638.5</v>
      </c>
      <c r="L17" s="28">
        <v>15993.6</v>
      </c>
      <c r="M17" s="28">
        <v>18742.099999999999</v>
      </c>
      <c r="N17" s="28">
        <v>20690</v>
      </c>
      <c r="O17" s="28">
        <v>23746.5</v>
      </c>
      <c r="P17" s="28">
        <v>24215.3</v>
      </c>
      <c r="Q17" s="28">
        <v>28523.5</v>
      </c>
      <c r="R17" s="28">
        <v>29272.3</v>
      </c>
      <c r="S17" s="28">
        <v>34148.9</v>
      </c>
      <c r="T17" s="28">
        <v>44635.1</v>
      </c>
      <c r="U17" s="28">
        <v>48668.1</v>
      </c>
      <c r="V17" s="28">
        <v>53512.4</v>
      </c>
      <c r="W17" s="28">
        <v>64477.4</v>
      </c>
      <c r="X17" s="28">
        <v>71219.3</v>
      </c>
      <c r="Y17" s="28">
        <v>77081.399999999994</v>
      </c>
      <c r="Z17" s="28">
        <v>83003.600000000006</v>
      </c>
      <c r="AA17" s="28">
        <v>87417.8</v>
      </c>
      <c r="AB17" s="28">
        <v>92411.1</v>
      </c>
      <c r="AC17" s="28">
        <v>104180</v>
      </c>
      <c r="AD17" s="28">
        <v>109604</v>
      </c>
      <c r="AE17" s="28">
        <v>104866</v>
      </c>
      <c r="AF17" s="28">
        <v>122643</v>
      </c>
      <c r="AG17" s="28">
        <v>126083</v>
      </c>
      <c r="AH17" s="28">
        <v>116022</v>
      </c>
    </row>
    <row r="18" spans="2:34" ht="12.75" customHeight="1">
      <c r="B18" t="s">
        <v>104</v>
      </c>
      <c r="C18" t="s">
        <v>144</v>
      </c>
      <c r="D18" t="s">
        <v>143</v>
      </c>
      <c r="E18" s="28">
        <v>5537.5</v>
      </c>
      <c r="F18" s="28">
        <v>5670.1</v>
      </c>
      <c r="G18" s="28">
        <v>5255.3</v>
      </c>
      <c r="H18" s="28">
        <v>5107.8999999999996</v>
      </c>
      <c r="I18" s="28">
        <v>5807.3</v>
      </c>
      <c r="J18" s="28">
        <v>6260.4</v>
      </c>
      <c r="K18" s="28">
        <v>7154.3</v>
      </c>
      <c r="L18" s="28">
        <v>8454.4</v>
      </c>
      <c r="M18" s="28">
        <v>8197.7999999999993</v>
      </c>
      <c r="N18" s="28">
        <v>10738</v>
      </c>
      <c r="O18" s="28">
        <v>11575.7</v>
      </c>
      <c r="P18" s="28">
        <v>11920.8</v>
      </c>
      <c r="Q18" s="28">
        <v>10018.6</v>
      </c>
      <c r="R18" s="28">
        <v>14825.5</v>
      </c>
      <c r="S18" s="28">
        <v>16884</v>
      </c>
      <c r="T18" s="28">
        <v>19046.099999999999</v>
      </c>
      <c r="U18" s="28">
        <v>20610.2</v>
      </c>
      <c r="V18" s="28">
        <v>22502.5</v>
      </c>
      <c r="W18" s="28">
        <v>22993.1</v>
      </c>
      <c r="X18" s="28">
        <v>25794.3</v>
      </c>
      <c r="Y18" s="28">
        <v>31404.2</v>
      </c>
      <c r="Z18" s="28">
        <v>29080.9</v>
      </c>
      <c r="AA18" s="28">
        <v>29347.200000000001</v>
      </c>
      <c r="AB18" s="28">
        <v>31784.3</v>
      </c>
      <c r="AC18" s="28">
        <v>38618.400000000001</v>
      </c>
      <c r="AD18" s="28">
        <v>42770.400000000001</v>
      </c>
      <c r="AE18" s="28">
        <v>46789.4</v>
      </c>
      <c r="AF18" s="28">
        <v>54065.2</v>
      </c>
      <c r="AG18" s="28">
        <v>60825.1</v>
      </c>
      <c r="AH18" s="28">
        <v>47935</v>
      </c>
    </row>
    <row r="19" spans="2:34" ht="12.75" customHeight="1">
      <c r="B19" t="s">
        <v>84</v>
      </c>
      <c r="C19" t="s">
        <v>144</v>
      </c>
      <c r="D19" t="s">
        <v>143</v>
      </c>
      <c r="E19" s="28">
        <v>78104.100000000006</v>
      </c>
      <c r="F19" s="28">
        <v>77070.2</v>
      </c>
      <c r="G19" s="28">
        <v>73790.8</v>
      </c>
      <c r="H19" s="28">
        <v>72877.5</v>
      </c>
      <c r="I19" s="28">
        <v>74563.7</v>
      </c>
      <c r="J19" s="28">
        <v>76716.7</v>
      </c>
      <c r="K19" s="28">
        <v>97204.4</v>
      </c>
      <c r="L19" s="28">
        <v>116711</v>
      </c>
      <c r="M19" s="28">
        <v>127859</v>
      </c>
      <c r="N19" s="28">
        <v>140556</v>
      </c>
      <c r="O19" s="28">
        <v>170486</v>
      </c>
      <c r="P19" s="28">
        <v>169473</v>
      </c>
      <c r="Q19" s="28">
        <v>178156</v>
      </c>
      <c r="R19" s="28">
        <v>169153</v>
      </c>
      <c r="S19" s="28">
        <v>191421</v>
      </c>
      <c r="T19" s="28">
        <v>233998</v>
      </c>
      <c r="U19" s="28">
        <v>252039</v>
      </c>
      <c r="V19" s="28">
        <v>240404</v>
      </c>
      <c r="W19" s="28">
        <v>245700</v>
      </c>
      <c r="X19" s="28">
        <v>235175</v>
      </c>
      <c r="Y19" s="28">
        <v>239886</v>
      </c>
      <c r="Z19" s="28">
        <v>244210</v>
      </c>
      <c r="AA19" s="28">
        <v>254097</v>
      </c>
      <c r="AB19" s="28">
        <v>299412</v>
      </c>
      <c r="AC19" s="28">
        <v>353434</v>
      </c>
      <c r="AD19" s="28">
        <v>372928</v>
      </c>
      <c r="AE19" s="28">
        <v>416188</v>
      </c>
      <c r="AF19" s="28">
        <v>499944</v>
      </c>
      <c r="AG19" s="28">
        <v>544963</v>
      </c>
      <c r="AH19" s="28">
        <v>404588</v>
      </c>
    </row>
    <row r="20" spans="2:34" ht="12.75" customHeight="1">
      <c r="B20" t="s">
        <v>103</v>
      </c>
      <c r="C20" t="s">
        <v>144</v>
      </c>
      <c r="D20" t="s">
        <v>143</v>
      </c>
      <c r="E20" s="28">
        <v>130441</v>
      </c>
      <c r="F20" s="28">
        <v>151495</v>
      </c>
      <c r="G20" s="28">
        <v>138385</v>
      </c>
      <c r="H20" s="28">
        <v>146965</v>
      </c>
      <c r="I20" s="28">
        <v>169700</v>
      </c>
      <c r="J20" s="28">
        <v>177164</v>
      </c>
      <c r="K20" s="28">
        <v>210757</v>
      </c>
      <c r="L20" s="28">
        <v>231286</v>
      </c>
      <c r="M20" s="28">
        <v>264856</v>
      </c>
      <c r="N20" s="28">
        <v>273932</v>
      </c>
      <c r="O20" s="28">
        <v>287581</v>
      </c>
      <c r="P20" s="28">
        <v>314786</v>
      </c>
      <c r="Q20" s="28">
        <v>339885</v>
      </c>
      <c r="R20" s="28">
        <v>362244</v>
      </c>
      <c r="S20" s="28">
        <v>397005</v>
      </c>
      <c r="T20" s="28">
        <v>443116</v>
      </c>
      <c r="U20" s="28">
        <v>410901</v>
      </c>
      <c r="V20" s="28">
        <v>420957</v>
      </c>
      <c r="W20" s="28">
        <v>387927</v>
      </c>
      <c r="X20" s="28">
        <v>419367</v>
      </c>
      <c r="Y20" s="28">
        <v>479249</v>
      </c>
      <c r="Z20" s="28">
        <v>403496</v>
      </c>
      <c r="AA20" s="28">
        <v>416726</v>
      </c>
      <c r="AB20" s="28">
        <v>471817</v>
      </c>
      <c r="AC20" s="28">
        <v>565675</v>
      </c>
      <c r="AD20" s="28">
        <v>594905</v>
      </c>
      <c r="AE20" s="28">
        <v>649931</v>
      </c>
      <c r="AF20" s="28">
        <v>700538</v>
      </c>
      <c r="AG20" s="28">
        <v>786430</v>
      </c>
      <c r="AH20" s="28">
        <v>580845</v>
      </c>
    </row>
    <row r="21" spans="2:34" ht="12.75" customHeight="1">
      <c r="B21" t="s">
        <v>97</v>
      </c>
      <c r="C21" t="s">
        <v>144</v>
      </c>
      <c r="D21" t="s">
        <v>143</v>
      </c>
      <c r="E21" s="28">
        <v>17512</v>
      </c>
      <c r="F21" s="28">
        <v>21268</v>
      </c>
      <c r="G21" s="28">
        <v>21853</v>
      </c>
      <c r="H21" s="28">
        <v>24446</v>
      </c>
      <c r="I21" s="28">
        <v>29245</v>
      </c>
      <c r="J21" s="28">
        <v>30282</v>
      </c>
      <c r="K21" s="28">
        <v>34715</v>
      </c>
      <c r="L21" s="28">
        <v>47281</v>
      </c>
      <c r="M21" s="28">
        <v>60696</v>
      </c>
      <c r="N21" s="28">
        <v>62377</v>
      </c>
      <c r="O21" s="28">
        <v>65016</v>
      </c>
      <c r="P21" s="28">
        <v>71870.100000000006</v>
      </c>
      <c r="Q21" s="28">
        <v>76631.5</v>
      </c>
      <c r="R21" s="28">
        <v>82235.899999999994</v>
      </c>
      <c r="S21" s="28">
        <v>96013.2</v>
      </c>
      <c r="T21" s="28">
        <v>125058</v>
      </c>
      <c r="U21" s="28">
        <v>129715</v>
      </c>
      <c r="V21" s="28">
        <v>136164</v>
      </c>
      <c r="W21" s="28">
        <v>132313</v>
      </c>
      <c r="X21" s="28">
        <v>143685</v>
      </c>
      <c r="Y21" s="28">
        <v>172268</v>
      </c>
      <c r="Z21" s="28">
        <v>150439</v>
      </c>
      <c r="AA21" s="28">
        <v>162471</v>
      </c>
      <c r="AB21" s="28">
        <v>193817</v>
      </c>
      <c r="AC21" s="28">
        <v>253845</v>
      </c>
      <c r="AD21" s="28">
        <v>284419</v>
      </c>
      <c r="AE21" s="28">
        <v>325465</v>
      </c>
      <c r="AF21" s="28">
        <v>371489</v>
      </c>
      <c r="AG21" s="28">
        <v>422007</v>
      </c>
      <c r="AH21" s="28">
        <v>361614</v>
      </c>
    </row>
    <row r="22" spans="2:34" ht="12.75" customHeight="1">
      <c r="B22" t="s">
        <v>83</v>
      </c>
      <c r="C22" t="s">
        <v>144</v>
      </c>
      <c r="D22" t="s">
        <v>143</v>
      </c>
      <c r="E22" s="28">
        <v>3005.44</v>
      </c>
      <c r="F22" s="28">
        <v>2385.2600000000002</v>
      </c>
      <c r="G22" s="28">
        <v>2236.52</v>
      </c>
      <c r="H22" s="28">
        <v>2180.09</v>
      </c>
      <c r="I22" s="28">
        <v>2519.04</v>
      </c>
      <c r="J22" s="28">
        <v>2830.54</v>
      </c>
      <c r="K22" s="28">
        <v>3721.02</v>
      </c>
      <c r="L22" s="28">
        <v>4374.53</v>
      </c>
      <c r="M22" s="28">
        <v>5068.5200000000004</v>
      </c>
      <c r="N22" s="28">
        <v>5400.67</v>
      </c>
      <c r="O22" s="28">
        <v>6304.88</v>
      </c>
      <c r="P22" s="28">
        <v>6271.13</v>
      </c>
      <c r="Q22" s="28">
        <v>6468.65</v>
      </c>
      <c r="R22" s="28">
        <v>5892.01</v>
      </c>
      <c r="S22" s="28">
        <v>6560.23</v>
      </c>
      <c r="T22" s="28">
        <v>7750.28</v>
      </c>
      <c r="U22" s="28">
        <v>7210.49</v>
      </c>
      <c r="V22" s="28">
        <v>6999.25</v>
      </c>
      <c r="W22" s="28">
        <v>7922.16</v>
      </c>
      <c r="X22" s="28">
        <v>7895.13</v>
      </c>
      <c r="Y22" s="28">
        <v>7946.24</v>
      </c>
      <c r="Z22" s="28">
        <v>8237.76</v>
      </c>
      <c r="AA22" s="28">
        <v>8494.66</v>
      </c>
      <c r="AB22" s="28">
        <v>9978.89</v>
      </c>
      <c r="AC22" s="28">
        <v>12174.8</v>
      </c>
      <c r="AD22" s="28">
        <v>12695.8</v>
      </c>
      <c r="AE22" s="28">
        <v>14173.7</v>
      </c>
      <c r="AF22" s="28">
        <v>16048</v>
      </c>
      <c r="AG22" s="28">
        <v>17589.900000000001</v>
      </c>
      <c r="AH22" s="28">
        <v>12742.6</v>
      </c>
    </row>
    <row r="23" spans="2:34" ht="12.75" customHeight="1">
      <c r="B23" t="s">
        <v>82</v>
      </c>
      <c r="C23" t="s">
        <v>144</v>
      </c>
      <c r="D23" t="s">
        <v>143</v>
      </c>
      <c r="E23" s="28">
        <v>482.72699999999998</v>
      </c>
      <c r="F23" s="28">
        <v>449.03699999999998</v>
      </c>
      <c r="G23" s="28">
        <v>410.98</v>
      </c>
      <c r="H23" s="28">
        <v>362.654</v>
      </c>
      <c r="I23" s="28">
        <v>394.48099999999999</v>
      </c>
      <c r="J23" s="28">
        <v>399.51299999999998</v>
      </c>
      <c r="K23" s="28">
        <v>496.80799999999999</v>
      </c>
      <c r="L23" s="28">
        <v>604.96699999999998</v>
      </c>
      <c r="M23" s="28">
        <v>713.53399999999999</v>
      </c>
      <c r="N23" s="28">
        <v>844.12300000000005</v>
      </c>
      <c r="O23" s="28">
        <v>1130.31</v>
      </c>
      <c r="P23" s="28">
        <v>1251.76</v>
      </c>
      <c r="Q23" s="28">
        <v>1542.88</v>
      </c>
      <c r="R23" s="28">
        <v>1355.21</v>
      </c>
      <c r="S23" s="28">
        <v>1570.46</v>
      </c>
      <c r="T23" s="28">
        <v>1914.26</v>
      </c>
      <c r="U23" s="28">
        <v>1731.28</v>
      </c>
      <c r="V23" s="28">
        <v>1629.8</v>
      </c>
      <c r="W23" s="28">
        <v>1833.72</v>
      </c>
      <c r="X23" s="28">
        <v>1983.25</v>
      </c>
      <c r="Y23" s="28">
        <v>2442.6</v>
      </c>
      <c r="Z23" s="28">
        <v>1957.81</v>
      </c>
      <c r="AA23" s="28">
        <v>2225.1999999999998</v>
      </c>
      <c r="AB23" s="28">
        <v>2440.4899999999998</v>
      </c>
      <c r="AC23" s="28">
        <v>2622.79</v>
      </c>
      <c r="AD23" s="28">
        <v>2436.33</v>
      </c>
      <c r="AE23" s="28">
        <v>2831.12</v>
      </c>
      <c r="AF23" s="28">
        <v>3130.69</v>
      </c>
      <c r="AG23" s="28">
        <v>2976.09</v>
      </c>
      <c r="AH23" s="28">
        <v>2183.81</v>
      </c>
    </row>
    <row r="24" spans="2:34" ht="12.75" customHeight="1">
      <c r="B24" t="s">
        <v>81</v>
      </c>
      <c r="C24" t="s">
        <v>144</v>
      </c>
      <c r="D24" t="s">
        <v>143</v>
      </c>
      <c r="E24" s="28">
        <v>84947.5</v>
      </c>
      <c r="F24" s="28">
        <v>78596.600000000006</v>
      </c>
      <c r="G24" s="28">
        <v>75717.399999999994</v>
      </c>
      <c r="H24" s="28">
        <v>73691.8</v>
      </c>
      <c r="I24" s="28">
        <v>75054.899999999994</v>
      </c>
      <c r="J24" s="28">
        <v>77872.5</v>
      </c>
      <c r="K24" s="28">
        <v>80254.899999999994</v>
      </c>
      <c r="L24" s="28">
        <v>93107.7</v>
      </c>
      <c r="M24" s="28">
        <v>103188</v>
      </c>
      <c r="N24" s="28">
        <v>107854</v>
      </c>
      <c r="O24" s="28">
        <v>131775</v>
      </c>
      <c r="P24" s="28">
        <v>133631</v>
      </c>
      <c r="Q24" s="28">
        <v>140335</v>
      </c>
      <c r="R24" s="28">
        <v>139127</v>
      </c>
      <c r="S24" s="28">
        <v>155554</v>
      </c>
      <c r="T24" s="28">
        <v>196276</v>
      </c>
      <c r="U24" s="28">
        <v>197417</v>
      </c>
      <c r="V24" s="28">
        <v>194905</v>
      </c>
      <c r="W24" s="28">
        <v>201374</v>
      </c>
      <c r="X24" s="28">
        <v>200778</v>
      </c>
      <c r="Y24" s="28">
        <v>213382</v>
      </c>
      <c r="Z24" s="28">
        <v>216141</v>
      </c>
      <c r="AA24" s="28">
        <v>219758</v>
      </c>
      <c r="AB24" s="28">
        <v>264798</v>
      </c>
      <c r="AC24" s="28">
        <v>317966</v>
      </c>
      <c r="AD24" s="28">
        <v>349812</v>
      </c>
      <c r="AE24" s="28">
        <v>399569</v>
      </c>
      <c r="AF24" s="28">
        <v>476787</v>
      </c>
      <c r="AG24" s="28">
        <v>541398</v>
      </c>
      <c r="AH24" s="28">
        <v>431801</v>
      </c>
    </row>
    <row r="25" spans="2:34" ht="12.75" customHeight="1">
      <c r="B25" t="s">
        <v>102</v>
      </c>
      <c r="C25" t="s">
        <v>144</v>
      </c>
      <c r="D25" t="s">
        <v>143</v>
      </c>
      <c r="E25" s="28">
        <v>5420.9</v>
      </c>
      <c r="F25" s="28">
        <v>5622.22</v>
      </c>
      <c r="G25" s="28">
        <v>5571.27</v>
      </c>
      <c r="H25" s="28">
        <v>5413.71</v>
      </c>
      <c r="I25" s="28">
        <v>5518.03</v>
      </c>
      <c r="J25" s="28">
        <v>5720.11</v>
      </c>
      <c r="K25" s="28">
        <v>5879.75</v>
      </c>
      <c r="L25" s="28">
        <v>7195.26</v>
      </c>
      <c r="M25" s="28">
        <v>8849.92</v>
      </c>
      <c r="N25" s="28">
        <v>8875.7000000000007</v>
      </c>
      <c r="O25" s="28">
        <v>9393.84</v>
      </c>
      <c r="P25" s="28">
        <v>9618.8700000000008</v>
      </c>
      <c r="Q25" s="28">
        <v>9784.6200000000008</v>
      </c>
      <c r="R25" s="28">
        <v>10541.6</v>
      </c>
      <c r="S25" s="28">
        <v>12184.4</v>
      </c>
      <c r="T25" s="28">
        <v>13644.8</v>
      </c>
      <c r="U25" s="28">
        <v>14361.7</v>
      </c>
      <c r="V25" s="28">
        <v>14222.9</v>
      </c>
      <c r="W25" s="28">
        <v>12083.7</v>
      </c>
      <c r="X25" s="28">
        <v>13023.1</v>
      </c>
      <c r="Y25" s="28">
        <v>13878.6</v>
      </c>
      <c r="Z25" s="28">
        <v>13740.5</v>
      </c>
      <c r="AA25" s="28">
        <v>14029</v>
      </c>
      <c r="AB25" s="28">
        <v>16644.8</v>
      </c>
      <c r="AC25" s="28">
        <v>20593.3</v>
      </c>
      <c r="AD25" s="28">
        <v>21926.5</v>
      </c>
      <c r="AE25" s="28">
        <v>22867.4</v>
      </c>
      <c r="AF25" s="28">
        <v>28121.9</v>
      </c>
      <c r="AG25" s="28">
        <v>30905.200000000001</v>
      </c>
      <c r="AH25" s="28">
        <v>24930.9</v>
      </c>
    </row>
    <row r="26" spans="2:34" ht="12.75" customHeight="1">
      <c r="B26" t="s">
        <v>101</v>
      </c>
      <c r="C26" t="s">
        <v>144</v>
      </c>
      <c r="D26" t="s">
        <v>143</v>
      </c>
      <c r="E26" s="28">
        <v>18542.599999999999</v>
      </c>
      <c r="F26" s="28">
        <v>18217.3</v>
      </c>
      <c r="G26" s="28">
        <v>17593.400000000001</v>
      </c>
      <c r="H26" s="28">
        <v>17998.2</v>
      </c>
      <c r="I26" s="28">
        <v>18886.400000000001</v>
      </c>
      <c r="J26" s="28">
        <v>19985.2</v>
      </c>
      <c r="K26" s="28">
        <v>18092</v>
      </c>
      <c r="L26" s="28">
        <v>21489.9</v>
      </c>
      <c r="M26" s="28">
        <v>22436</v>
      </c>
      <c r="N26" s="28">
        <v>27108.2</v>
      </c>
      <c r="O26" s="28">
        <v>34048.6</v>
      </c>
      <c r="P26" s="28">
        <v>34104.400000000001</v>
      </c>
      <c r="Q26" s="28">
        <v>35138.400000000001</v>
      </c>
      <c r="R26" s="28">
        <v>31849.4</v>
      </c>
      <c r="S26" s="28">
        <v>34690.199999999997</v>
      </c>
      <c r="T26" s="28">
        <v>41991.9</v>
      </c>
      <c r="U26" s="28">
        <v>49645.1</v>
      </c>
      <c r="V26" s="28">
        <v>48541.5</v>
      </c>
      <c r="W26" s="28">
        <v>40399</v>
      </c>
      <c r="X26" s="28">
        <v>45455.1</v>
      </c>
      <c r="Y26" s="28">
        <v>60057.9</v>
      </c>
      <c r="Z26" s="28">
        <v>59191</v>
      </c>
      <c r="AA26" s="28">
        <v>59701.8</v>
      </c>
      <c r="AB26" s="28">
        <v>67479.3</v>
      </c>
      <c r="AC26" s="28">
        <v>81749.899999999994</v>
      </c>
      <c r="AD26" s="28">
        <v>103752</v>
      </c>
      <c r="AE26" s="28">
        <v>122122</v>
      </c>
      <c r="AF26" s="28">
        <v>136371</v>
      </c>
      <c r="AG26" s="28">
        <v>172517</v>
      </c>
      <c r="AH26" s="28">
        <v>120710</v>
      </c>
    </row>
    <row r="27" spans="2:34" ht="12.75" customHeight="1">
      <c r="B27" t="s">
        <v>80</v>
      </c>
      <c r="C27" t="s">
        <v>144</v>
      </c>
      <c r="D27" t="s">
        <v>143</v>
      </c>
      <c r="E27" s="28">
        <v>4639.54</v>
      </c>
      <c r="F27" s="28">
        <v>4147.74</v>
      </c>
      <c r="G27" s="28">
        <v>4164.34</v>
      </c>
      <c r="H27" s="28">
        <v>4598.72</v>
      </c>
      <c r="I27" s="28">
        <v>5200.41</v>
      </c>
      <c r="J27" s="28">
        <v>5685.14</v>
      </c>
      <c r="K27" s="28">
        <v>7241.61</v>
      </c>
      <c r="L27" s="28">
        <v>9320.41</v>
      </c>
      <c r="M27" s="28">
        <v>10989.3</v>
      </c>
      <c r="N27" s="28">
        <v>12799.3</v>
      </c>
      <c r="O27" s="28">
        <v>16421.8</v>
      </c>
      <c r="P27" s="28">
        <v>16328.9</v>
      </c>
      <c r="Q27" s="28">
        <v>18374.2</v>
      </c>
      <c r="R27" s="28">
        <v>15431.5</v>
      </c>
      <c r="S27" s="28">
        <v>18005.5</v>
      </c>
      <c r="T27" s="28">
        <v>23206.5</v>
      </c>
      <c r="U27" s="28">
        <v>24605.4</v>
      </c>
      <c r="V27" s="28">
        <v>23972.5</v>
      </c>
      <c r="W27" s="28">
        <v>24814</v>
      </c>
      <c r="X27" s="28">
        <v>25227.1</v>
      </c>
      <c r="Y27" s="28">
        <v>23274.1</v>
      </c>
      <c r="Z27" s="28">
        <v>24444.7</v>
      </c>
      <c r="AA27" s="28">
        <v>25523.3</v>
      </c>
      <c r="AB27" s="28">
        <v>30590.799999999999</v>
      </c>
      <c r="AC27" s="28">
        <v>33013.9</v>
      </c>
      <c r="AD27" s="28">
        <v>32203.200000000001</v>
      </c>
      <c r="AE27" s="28">
        <v>42880.800000000003</v>
      </c>
      <c r="AF27" s="28">
        <v>50240.7</v>
      </c>
      <c r="AG27" s="28">
        <v>56091.5</v>
      </c>
      <c r="AH27" s="28">
        <v>43381.8</v>
      </c>
    </row>
    <row r="28" spans="2:34" ht="12.75" customHeight="1">
      <c r="B28" t="s">
        <v>96</v>
      </c>
      <c r="C28" t="s">
        <v>144</v>
      </c>
      <c r="D28" t="s">
        <v>143</v>
      </c>
      <c r="E28" s="28">
        <v>19375.3</v>
      </c>
      <c r="F28" s="28">
        <v>20967.3</v>
      </c>
      <c r="G28" s="28">
        <v>20788</v>
      </c>
      <c r="H28" s="28">
        <v>21832.6</v>
      </c>
      <c r="I28" s="28">
        <v>24070.1</v>
      </c>
      <c r="J28" s="28">
        <v>22812.3</v>
      </c>
      <c r="K28" s="28">
        <v>22495</v>
      </c>
      <c r="L28" s="28">
        <v>28686.1</v>
      </c>
      <c r="M28" s="28">
        <v>39305.5</v>
      </c>
      <c r="N28" s="28">
        <v>44661</v>
      </c>
      <c r="O28" s="28">
        <v>52729.7</v>
      </c>
      <c r="P28" s="28">
        <v>58966</v>
      </c>
      <c r="Q28" s="28">
        <v>63471.6</v>
      </c>
      <c r="R28" s="28">
        <v>74011.7</v>
      </c>
      <c r="S28" s="28">
        <v>96825.4</v>
      </c>
      <c r="T28" s="28">
        <v>118268</v>
      </c>
      <c r="U28" s="28">
        <v>125014</v>
      </c>
      <c r="V28" s="28">
        <v>124985</v>
      </c>
      <c r="W28" s="28">
        <v>109895</v>
      </c>
      <c r="X28" s="28">
        <v>114680</v>
      </c>
      <c r="Y28" s="28">
        <v>137804</v>
      </c>
      <c r="Z28" s="28">
        <v>121751</v>
      </c>
      <c r="AA28" s="28">
        <v>125177</v>
      </c>
      <c r="AB28" s="28">
        <v>144181</v>
      </c>
      <c r="AC28" s="28">
        <v>198637</v>
      </c>
      <c r="AD28" s="28">
        <v>229649</v>
      </c>
      <c r="AE28" s="28">
        <v>271807</v>
      </c>
      <c r="AF28" s="28">
        <v>299272</v>
      </c>
      <c r="AG28" s="28">
        <v>338176</v>
      </c>
      <c r="AH28" s="28">
        <v>269832</v>
      </c>
    </row>
    <row r="29" spans="2:34" ht="12.75" customHeight="1">
      <c r="B29" t="s">
        <v>79</v>
      </c>
      <c r="C29" t="s">
        <v>144</v>
      </c>
      <c r="D29" t="s">
        <v>143</v>
      </c>
      <c r="E29" s="28" t="s">
        <v>142</v>
      </c>
      <c r="F29" s="28" t="s">
        <v>142</v>
      </c>
      <c r="G29" s="28" t="s">
        <v>142</v>
      </c>
      <c r="H29" s="28" t="s">
        <v>142</v>
      </c>
      <c r="I29" s="28" t="s">
        <v>142</v>
      </c>
      <c r="J29" s="28" t="s">
        <v>142</v>
      </c>
      <c r="K29" s="28" t="s">
        <v>142</v>
      </c>
      <c r="L29" s="28" t="s">
        <v>142</v>
      </c>
      <c r="M29" s="28" t="s">
        <v>142</v>
      </c>
      <c r="N29" s="28" t="s">
        <v>142</v>
      </c>
      <c r="O29" s="28" t="s">
        <v>142</v>
      </c>
      <c r="P29" s="28" t="s">
        <v>142</v>
      </c>
      <c r="Q29" s="28" t="s">
        <v>142</v>
      </c>
      <c r="R29" s="28">
        <v>5465.87</v>
      </c>
      <c r="S29" s="28">
        <v>6709.31</v>
      </c>
      <c r="T29" s="28">
        <v>8595</v>
      </c>
      <c r="U29" s="28">
        <v>8823.4500000000007</v>
      </c>
      <c r="V29" s="28">
        <v>8254.34</v>
      </c>
      <c r="W29" s="28">
        <v>10721.2</v>
      </c>
      <c r="X29" s="28">
        <v>10225.9</v>
      </c>
      <c r="Y29" s="28">
        <v>11888.9</v>
      </c>
      <c r="Z29" s="28">
        <v>12640.8</v>
      </c>
      <c r="AA29" s="28">
        <v>14477.6</v>
      </c>
      <c r="AB29" s="28">
        <v>21965.9</v>
      </c>
      <c r="AC29" s="28">
        <v>27605</v>
      </c>
      <c r="AD29" s="28">
        <v>31997.5</v>
      </c>
      <c r="AE29" s="28">
        <v>41939.1</v>
      </c>
      <c r="AF29" s="28">
        <v>57769.9</v>
      </c>
      <c r="AG29" s="28">
        <v>71050.8</v>
      </c>
      <c r="AH29" s="28">
        <v>15644.4</v>
      </c>
    </row>
    <row r="30" spans="2:34" ht="12.75" customHeight="1">
      <c r="B30" t="s">
        <v>78</v>
      </c>
      <c r="C30" t="s">
        <v>144</v>
      </c>
      <c r="D30" t="s">
        <v>143</v>
      </c>
      <c r="E30" s="28" t="s">
        <v>142</v>
      </c>
      <c r="F30" s="28" t="s">
        <v>142</v>
      </c>
      <c r="G30" s="28" t="s">
        <v>142</v>
      </c>
      <c r="H30" s="28" t="s">
        <v>142</v>
      </c>
      <c r="I30" s="28" t="s">
        <v>142</v>
      </c>
      <c r="J30" s="28" t="s">
        <v>142</v>
      </c>
      <c r="K30" s="28" t="s">
        <v>142</v>
      </c>
      <c r="L30" s="28" t="s">
        <v>142</v>
      </c>
      <c r="M30" s="28" t="s">
        <v>142</v>
      </c>
      <c r="N30" s="28" t="s">
        <v>142</v>
      </c>
      <c r="O30" s="28" t="s">
        <v>142</v>
      </c>
      <c r="P30" s="28">
        <v>3852</v>
      </c>
      <c r="Q30" s="28">
        <v>6681.16</v>
      </c>
      <c r="R30" s="28">
        <v>6082.87</v>
      </c>
      <c r="S30" s="28">
        <v>6827.85</v>
      </c>
      <c r="T30" s="28">
        <v>8316.41</v>
      </c>
      <c r="U30" s="28">
        <v>8312</v>
      </c>
      <c r="V30" s="28">
        <v>8372</v>
      </c>
      <c r="W30" s="28">
        <v>9048.0010000000002</v>
      </c>
      <c r="X30" s="28">
        <v>8545.93</v>
      </c>
      <c r="Y30" s="28">
        <v>8732.16</v>
      </c>
      <c r="Z30" s="28">
        <v>9252.44</v>
      </c>
      <c r="AA30" s="28">
        <v>10357</v>
      </c>
      <c r="AB30" s="28">
        <v>12766.7</v>
      </c>
      <c r="AC30" s="28">
        <v>15878.9</v>
      </c>
      <c r="AD30" s="28">
        <v>17896</v>
      </c>
      <c r="AE30" s="28">
        <v>20984.7</v>
      </c>
      <c r="AF30" s="28">
        <v>26552.5</v>
      </c>
      <c r="AG30" s="28">
        <v>28623.5</v>
      </c>
      <c r="AH30" s="28">
        <v>22345.200000000001</v>
      </c>
    </row>
    <row r="31" spans="2:34" ht="12.75" customHeight="1">
      <c r="B31" t="s">
        <v>77</v>
      </c>
      <c r="C31" t="s">
        <v>144</v>
      </c>
      <c r="D31" t="s">
        <v>143</v>
      </c>
      <c r="E31" s="28">
        <v>20720.099999999999</v>
      </c>
      <c r="F31" s="28">
        <v>20333.2</v>
      </c>
      <c r="G31" s="28">
        <v>20497.7</v>
      </c>
      <c r="H31" s="28">
        <v>19733.8</v>
      </c>
      <c r="I31" s="28">
        <v>23564.5</v>
      </c>
      <c r="J31" s="28">
        <v>24246.9</v>
      </c>
      <c r="K31" s="28">
        <v>27206.3</v>
      </c>
      <c r="L31" s="28">
        <v>34192.300000000003</v>
      </c>
      <c r="M31" s="28">
        <v>40341.199999999997</v>
      </c>
      <c r="N31" s="28">
        <v>43450.6</v>
      </c>
      <c r="O31" s="28">
        <v>55521.4</v>
      </c>
      <c r="P31" s="28">
        <v>58621</v>
      </c>
      <c r="Q31" s="28">
        <v>64839.9</v>
      </c>
      <c r="R31" s="28">
        <v>60955.1</v>
      </c>
      <c r="S31" s="28">
        <v>72927</v>
      </c>
      <c r="T31" s="28">
        <v>91045.6</v>
      </c>
      <c r="U31" s="28">
        <v>101996</v>
      </c>
      <c r="V31" s="28">
        <v>104359</v>
      </c>
      <c r="W31" s="28">
        <v>109228</v>
      </c>
      <c r="X31" s="28">
        <v>109964</v>
      </c>
      <c r="Y31" s="28">
        <v>113325</v>
      </c>
      <c r="Z31" s="28">
        <v>115155</v>
      </c>
      <c r="AA31" s="28">
        <v>123507</v>
      </c>
      <c r="AB31" s="28">
        <v>155995</v>
      </c>
      <c r="AC31" s="28">
        <v>182107</v>
      </c>
      <c r="AD31" s="28">
        <v>190982</v>
      </c>
      <c r="AE31" s="28">
        <v>213341</v>
      </c>
      <c r="AF31" s="28">
        <v>248917</v>
      </c>
      <c r="AG31" s="28">
        <v>277696</v>
      </c>
      <c r="AH31" s="28">
        <v>220848</v>
      </c>
    </row>
    <row r="32" spans="2:34" ht="12.75" customHeight="1">
      <c r="B32" t="s">
        <v>76</v>
      </c>
      <c r="C32" t="s">
        <v>144</v>
      </c>
      <c r="D32" t="s">
        <v>143</v>
      </c>
      <c r="E32" s="28">
        <v>30905.5</v>
      </c>
      <c r="F32" s="28">
        <v>28657.8</v>
      </c>
      <c r="G32" s="28">
        <v>26807.599999999999</v>
      </c>
      <c r="H32" s="28">
        <v>27446</v>
      </c>
      <c r="I32" s="28">
        <v>29378</v>
      </c>
      <c r="J32" s="28">
        <v>30460.6</v>
      </c>
      <c r="K32" s="28">
        <v>37262.699999999997</v>
      </c>
      <c r="L32" s="28">
        <v>44505.599999999999</v>
      </c>
      <c r="M32" s="28">
        <v>49746.8</v>
      </c>
      <c r="N32" s="28">
        <v>51546.5</v>
      </c>
      <c r="O32" s="28">
        <v>57537.7</v>
      </c>
      <c r="P32" s="28">
        <v>55216.6</v>
      </c>
      <c r="Q32" s="28">
        <v>56119.5</v>
      </c>
      <c r="R32" s="28">
        <v>49856.5</v>
      </c>
      <c r="S32" s="28">
        <v>61344</v>
      </c>
      <c r="T32" s="28">
        <v>79801.399999999994</v>
      </c>
      <c r="U32" s="28">
        <v>84896.4</v>
      </c>
      <c r="V32" s="28">
        <v>82946.399999999994</v>
      </c>
      <c r="W32" s="28">
        <v>84968.6</v>
      </c>
      <c r="X32" s="28">
        <v>84811.9</v>
      </c>
      <c r="Y32" s="28">
        <v>87724.2</v>
      </c>
      <c r="Z32" s="28">
        <v>78207.899999999994</v>
      </c>
      <c r="AA32" s="28">
        <v>82918.5</v>
      </c>
      <c r="AB32" s="28">
        <v>102407</v>
      </c>
      <c r="AC32" s="28">
        <v>123298</v>
      </c>
      <c r="AD32" s="28">
        <v>130885</v>
      </c>
      <c r="AE32" s="28">
        <v>147904</v>
      </c>
      <c r="AF32" s="28">
        <v>168979</v>
      </c>
      <c r="AG32" s="28">
        <v>183907</v>
      </c>
      <c r="AH32" s="28">
        <v>131321</v>
      </c>
    </row>
    <row r="33" spans="1:40" ht="12.75" customHeight="1">
      <c r="B33" t="s">
        <v>100</v>
      </c>
      <c r="C33" t="s">
        <v>144</v>
      </c>
      <c r="D33" t="s">
        <v>143</v>
      </c>
      <c r="E33" s="28">
        <v>29632.400000000001</v>
      </c>
      <c r="F33" s="28">
        <v>27049</v>
      </c>
      <c r="G33" s="28">
        <v>26018.9</v>
      </c>
      <c r="H33" s="28">
        <v>25591.1</v>
      </c>
      <c r="I33" s="28">
        <v>25849</v>
      </c>
      <c r="J33" s="28">
        <v>27432.6</v>
      </c>
      <c r="K33" s="28">
        <v>37470.9</v>
      </c>
      <c r="L33" s="28">
        <v>45463.7</v>
      </c>
      <c r="M33" s="28">
        <v>50703.6</v>
      </c>
      <c r="N33" s="28">
        <v>51524.800000000003</v>
      </c>
      <c r="O33" s="28">
        <v>63784.2</v>
      </c>
      <c r="P33" s="28">
        <v>61516.9</v>
      </c>
      <c r="Q33" s="28">
        <v>61376.6</v>
      </c>
      <c r="R33" s="28">
        <v>58687.3</v>
      </c>
      <c r="S33" s="28">
        <v>66227.5</v>
      </c>
      <c r="T33" s="28">
        <v>78039.899999999994</v>
      </c>
      <c r="U33" s="28">
        <v>76196.100000000006</v>
      </c>
      <c r="V33" s="28">
        <v>72492.5</v>
      </c>
      <c r="W33" s="28">
        <v>75431.3</v>
      </c>
      <c r="X33" s="28">
        <v>76122.2</v>
      </c>
      <c r="Y33" s="28">
        <v>74855.8</v>
      </c>
      <c r="Z33" s="28">
        <v>78066.399999999994</v>
      </c>
      <c r="AA33" s="28">
        <v>87358.6</v>
      </c>
      <c r="AB33" s="28">
        <v>100724</v>
      </c>
      <c r="AC33" s="28">
        <v>117816</v>
      </c>
      <c r="AD33" s="28">
        <v>126083</v>
      </c>
      <c r="AE33" s="28">
        <v>141669</v>
      </c>
      <c r="AF33" s="28">
        <v>164797</v>
      </c>
      <c r="AG33" s="28">
        <v>191403</v>
      </c>
      <c r="AH33" s="28">
        <v>166239</v>
      </c>
    </row>
    <row r="34" spans="1:40" ht="12.75" customHeight="1">
      <c r="B34" t="s">
        <v>95</v>
      </c>
      <c r="C34" t="s">
        <v>144</v>
      </c>
      <c r="D34" t="s">
        <v>143</v>
      </c>
      <c r="E34" s="28">
        <v>19786.3</v>
      </c>
      <c r="F34" s="28">
        <v>22501.8</v>
      </c>
      <c r="G34" s="28">
        <v>22075.200000000001</v>
      </c>
      <c r="H34" s="28">
        <v>25086</v>
      </c>
      <c r="I34" s="28">
        <v>30438.7</v>
      </c>
      <c r="J34" s="28">
        <v>30696</v>
      </c>
      <c r="K34" s="28">
        <v>39753.9</v>
      </c>
      <c r="L34" s="28">
        <v>53820.5</v>
      </c>
      <c r="M34" s="28">
        <v>60502.3</v>
      </c>
      <c r="N34" s="28">
        <v>66194.5</v>
      </c>
      <c r="O34" s="28">
        <v>67079.399999999994</v>
      </c>
      <c r="P34" s="28">
        <v>76163.3</v>
      </c>
      <c r="Q34" s="28">
        <v>81387.100000000006</v>
      </c>
      <c r="R34" s="28">
        <v>84641</v>
      </c>
      <c r="S34" s="28">
        <v>92875.7</v>
      </c>
      <c r="T34" s="28">
        <v>111563</v>
      </c>
      <c r="U34" s="28">
        <v>115730</v>
      </c>
      <c r="V34" s="28">
        <v>121081</v>
      </c>
      <c r="W34" s="28">
        <v>110518</v>
      </c>
      <c r="X34" s="28">
        <v>121496</v>
      </c>
      <c r="Y34" s="28">
        <v>147777</v>
      </c>
      <c r="Z34" s="28">
        <v>122506</v>
      </c>
      <c r="AA34" s="28">
        <v>130457</v>
      </c>
      <c r="AB34" s="28">
        <v>143900</v>
      </c>
      <c r="AC34" s="28">
        <v>173909</v>
      </c>
      <c r="AD34" s="28">
        <v>197779</v>
      </c>
      <c r="AE34" s="28">
        <v>223660</v>
      </c>
      <c r="AF34" s="28">
        <v>246383</v>
      </c>
      <c r="AG34" s="28">
        <v>255062</v>
      </c>
      <c r="AH34" s="28">
        <v>203691</v>
      </c>
    </row>
    <row r="35" spans="1:40" ht="12.75" customHeight="1">
      <c r="B35" t="s">
        <v>75</v>
      </c>
      <c r="C35" t="s">
        <v>144</v>
      </c>
      <c r="D35" t="s">
        <v>143</v>
      </c>
      <c r="E35" s="28">
        <v>110144</v>
      </c>
      <c r="F35" s="28">
        <v>102916</v>
      </c>
      <c r="G35" s="28">
        <v>97125.2</v>
      </c>
      <c r="H35" s="28">
        <v>91950.9</v>
      </c>
      <c r="I35" s="28">
        <v>93881.5</v>
      </c>
      <c r="J35" s="28">
        <v>101299</v>
      </c>
      <c r="K35" s="28">
        <v>106993</v>
      </c>
      <c r="L35" s="28">
        <v>130838</v>
      </c>
      <c r="M35" s="28">
        <v>145364</v>
      </c>
      <c r="N35" s="28">
        <v>153431</v>
      </c>
      <c r="O35" s="28">
        <v>185107</v>
      </c>
      <c r="P35" s="28">
        <v>185295</v>
      </c>
      <c r="Q35" s="28">
        <v>191143</v>
      </c>
      <c r="R35" s="28">
        <v>181406</v>
      </c>
      <c r="S35" s="28">
        <v>203934</v>
      </c>
      <c r="T35" s="28">
        <v>241976</v>
      </c>
      <c r="U35" s="28">
        <v>262009</v>
      </c>
      <c r="V35" s="28">
        <v>281037</v>
      </c>
      <c r="W35" s="28">
        <v>271718</v>
      </c>
      <c r="X35" s="28">
        <v>268178</v>
      </c>
      <c r="Y35" s="28">
        <v>281744</v>
      </c>
      <c r="Z35" s="28">
        <v>267375</v>
      </c>
      <c r="AA35" s="28">
        <v>276219</v>
      </c>
      <c r="AB35" s="28">
        <v>304111</v>
      </c>
      <c r="AC35" s="28">
        <v>341558</v>
      </c>
      <c r="AD35" s="28">
        <v>371377</v>
      </c>
      <c r="AE35" s="28">
        <v>427650</v>
      </c>
      <c r="AF35" s="28">
        <v>434957</v>
      </c>
      <c r="AG35" s="28">
        <v>460101</v>
      </c>
      <c r="AH35" s="28">
        <v>356319</v>
      </c>
    </row>
    <row r="36" spans="1:40" ht="12.75" customHeight="1">
      <c r="B36" t="s">
        <v>115</v>
      </c>
      <c r="C36" t="s">
        <v>144</v>
      </c>
      <c r="D36" t="s">
        <v>143</v>
      </c>
      <c r="E36" s="28">
        <v>225566</v>
      </c>
      <c r="F36" s="28">
        <v>238715</v>
      </c>
      <c r="G36" s="28">
        <v>216442</v>
      </c>
      <c r="H36" s="28">
        <v>205639</v>
      </c>
      <c r="I36" s="28">
        <v>223976</v>
      </c>
      <c r="J36" s="28">
        <v>218815</v>
      </c>
      <c r="K36" s="28">
        <v>227158</v>
      </c>
      <c r="L36" s="28">
        <v>254122</v>
      </c>
      <c r="M36" s="28">
        <v>322427</v>
      </c>
      <c r="N36" s="28">
        <v>363812</v>
      </c>
      <c r="O36" s="28">
        <v>393592</v>
      </c>
      <c r="P36" s="28">
        <v>421730</v>
      </c>
      <c r="Q36" s="28">
        <v>448163</v>
      </c>
      <c r="R36" s="28">
        <v>464773</v>
      </c>
      <c r="S36" s="28">
        <v>512627</v>
      </c>
      <c r="T36" s="28">
        <v>584743</v>
      </c>
      <c r="U36" s="28">
        <v>625073</v>
      </c>
      <c r="V36" s="28">
        <v>689182</v>
      </c>
      <c r="W36" s="28">
        <v>682138</v>
      </c>
      <c r="X36" s="28">
        <v>695797</v>
      </c>
      <c r="Y36" s="28">
        <v>781918</v>
      </c>
      <c r="Z36" s="28">
        <v>729100</v>
      </c>
      <c r="AA36" s="28">
        <v>693103</v>
      </c>
      <c r="AB36" s="28">
        <v>724771</v>
      </c>
      <c r="AC36" s="28">
        <v>818520</v>
      </c>
      <c r="AD36" s="28">
        <v>907158</v>
      </c>
      <c r="AE36" s="28">
        <v>1038270</v>
      </c>
      <c r="AF36" s="28">
        <v>1162980</v>
      </c>
      <c r="AG36" s="28">
        <v>1301110</v>
      </c>
      <c r="AH36" s="28">
        <v>1056750</v>
      </c>
    </row>
    <row r="37" spans="1:40" ht="12.75" customHeight="1"/>
    <row r="38" spans="1:40" s="29" customFormat="1" ht="12.75" customHeight="1">
      <c r="A38" s="31" t="s">
        <v>114</v>
      </c>
      <c r="B38" s="31"/>
      <c r="C38" s="31" t="s">
        <v>99</v>
      </c>
      <c r="D38" s="31" t="s">
        <v>143</v>
      </c>
      <c r="E38" s="30">
        <v>91.366</v>
      </c>
      <c r="F38" s="30">
        <v>105.053</v>
      </c>
      <c r="G38" s="30">
        <v>105.42700000000001</v>
      </c>
      <c r="H38" s="30">
        <v>112.964</v>
      </c>
      <c r="I38" s="30">
        <v>129.226</v>
      </c>
      <c r="J38" s="30">
        <v>129.54400000000001</v>
      </c>
      <c r="K38" s="30">
        <v>154.80500000000001</v>
      </c>
      <c r="L38" s="30">
        <v>206.09700000000001</v>
      </c>
      <c r="M38" s="30">
        <v>260.15100000000001</v>
      </c>
      <c r="N38" s="30">
        <v>288.79700000000003</v>
      </c>
      <c r="O38" s="30">
        <v>315.27600000000001</v>
      </c>
      <c r="P38" s="30">
        <v>359.49299999999999</v>
      </c>
      <c r="Q38" s="30">
        <v>405.31</v>
      </c>
      <c r="R38" s="30">
        <v>453.05500000000001</v>
      </c>
      <c r="S38" s="30">
        <v>521.77099999999996</v>
      </c>
      <c r="T38" s="30">
        <v>640.50300000000004</v>
      </c>
      <c r="U38" s="30">
        <v>674.29700000000003</v>
      </c>
      <c r="V38" s="30">
        <v>703.68200000000002</v>
      </c>
      <c r="W38" s="30">
        <v>639.30399999999997</v>
      </c>
      <c r="X38" s="30">
        <v>675.07899999999995</v>
      </c>
      <c r="Y38" s="30">
        <v>803.20600000000002</v>
      </c>
      <c r="Z38" s="30">
        <v>722.69</v>
      </c>
      <c r="AA38" s="30">
        <v>763.72500000000002</v>
      </c>
      <c r="AB38" s="30">
        <v>873.03099999999995</v>
      </c>
      <c r="AC38" s="30">
        <v>1069.2850000000001</v>
      </c>
      <c r="AD38" s="30">
        <v>1198.5350000000001</v>
      </c>
      <c r="AE38" s="30">
        <v>1364.1079999999999</v>
      </c>
      <c r="AF38" s="30">
        <v>1534.922</v>
      </c>
      <c r="AG38" s="30">
        <v>1696.3389999999999</v>
      </c>
      <c r="AH38" s="30">
        <v>1433.9860000000001</v>
      </c>
      <c r="AI38" s="29">
        <v>1655.2360000000001</v>
      </c>
      <c r="AJ38" s="29">
        <v>1814.0150000000001</v>
      </c>
      <c r="AK38" s="29" t="s">
        <v>126</v>
      </c>
      <c r="AL38" s="29" t="s">
        <v>126</v>
      </c>
      <c r="AM38" s="29" t="s">
        <v>126</v>
      </c>
      <c r="AN38" s="29" t="s">
        <v>126</v>
      </c>
    </row>
    <row r="39" spans="1:40" ht="12.75" customHeight="1">
      <c r="B39" t="s">
        <v>98</v>
      </c>
      <c r="C39" t="s">
        <v>144</v>
      </c>
      <c r="D39" t="s">
        <v>143</v>
      </c>
      <c r="E39" s="28">
        <v>19751.7</v>
      </c>
      <c r="F39" s="28">
        <v>21827</v>
      </c>
      <c r="G39" s="28">
        <v>21005.599999999999</v>
      </c>
      <c r="H39" s="28">
        <v>21958.799999999999</v>
      </c>
      <c r="I39" s="28">
        <v>28322.6</v>
      </c>
      <c r="J39" s="28">
        <v>30186.799999999999</v>
      </c>
      <c r="K39" s="28">
        <v>35439.199999999997</v>
      </c>
      <c r="L39" s="28">
        <v>48476.2</v>
      </c>
      <c r="M39" s="28">
        <v>63163.199999999997</v>
      </c>
      <c r="N39" s="28">
        <v>73140</v>
      </c>
      <c r="O39" s="28">
        <v>82159.899999999994</v>
      </c>
      <c r="P39" s="28">
        <v>98577</v>
      </c>
      <c r="Q39" s="28">
        <v>119487</v>
      </c>
      <c r="R39" s="28">
        <v>135244</v>
      </c>
      <c r="S39" s="28">
        <v>151399</v>
      </c>
      <c r="T39" s="28">
        <v>173750</v>
      </c>
      <c r="U39" s="28">
        <v>180750</v>
      </c>
      <c r="V39" s="28">
        <v>188059</v>
      </c>
      <c r="W39" s="28">
        <v>174002</v>
      </c>
      <c r="X39" s="28">
        <v>173885</v>
      </c>
      <c r="Y39" s="28">
        <v>201860</v>
      </c>
      <c r="Z39" s="28">
        <v>189894</v>
      </c>
      <c r="AA39" s="28">
        <v>200092</v>
      </c>
      <c r="AB39" s="28">
        <v>223762</v>
      </c>
      <c r="AC39" s="28">
        <v>259260</v>
      </c>
      <c r="AD39" s="28">
        <v>289337</v>
      </c>
      <c r="AE39" s="28">
        <v>316816</v>
      </c>
      <c r="AF39" s="28">
        <v>344509</v>
      </c>
      <c r="AG39" s="28">
        <v>362675</v>
      </c>
      <c r="AH39" s="28">
        <v>318510</v>
      </c>
    </row>
    <row r="40" spans="1:40" ht="12.75" customHeight="1">
      <c r="B40" t="s">
        <v>97</v>
      </c>
      <c r="C40" t="s">
        <v>144</v>
      </c>
      <c r="D40" t="s">
        <v>143</v>
      </c>
      <c r="E40" s="28">
        <v>17512</v>
      </c>
      <c r="F40" s="28">
        <v>21268</v>
      </c>
      <c r="G40" s="28">
        <v>21853</v>
      </c>
      <c r="H40" s="28">
        <v>24446</v>
      </c>
      <c r="I40" s="28">
        <v>29245</v>
      </c>
      <c r="J40" s="28">
        <v>30282</v>
      </c>
      <c r="K40" s="28">
        <v>34715</v>
      </c>
      <c r="L40" s="28">
        <v>47281</v>
      </c>
      <c r="M40" s="28">
        <v>60696</v>
      </c>
      <c r="N40" s="28">
        <v>62377</v>
      </c>
      <c r="O40" s="28">
        <v>65016</v>
      </c>
      <c r="P40" s="28">
        <v>71870.100000000006</v>
      </c>
      <c r="Q40" s="28">
        <v>76631.5</v>
      </c>
      <c r="R40" s="28">
        <v>82235.899999999994</v>
      </c>
      <c r="S40" s="28">
        <v>96013.2</v>
      </c>
      <c r="T40" s="28">
        <v>125058</v>
      </c>
      <c r="U40" s="28">
        <v>129715</v>
      </c>
      <c r="V40" s="28">
        <v>136164</v>
      </c>
      <c r="W40" s="28">
        <v>132313</v>
      </c>
      <c r="X40" s="28">
        <v>143685</v>
      </c>
      <c r="Y40" s="28">
        <v>172268</v>
      </c>
      <c r="Z40" s="28">
        <v>150439</v>
      </c>
      <c r="AA40" s="28">
        <v>162471</v>
      </c>
      <c r="AB40" s="28">
        <v>193817</v>
      </c>
      <c r="AC40" s="28">
        <v>253845</v>
      </c>
      <c r="AD40" s="28">
        <v>284419</v>
      </c>
      <c r="AE40" s="28">
        <v>325465</v>
      </c>
      <c r="AF40" s="28">
        <v>371489</v>
      </c>
      <c r="AG40" s="28">
        <v>422007</v>
      </c>
      <c r="AH40" s="28">
        <v>361614</v>
      </c>
    </row>
    <row r="41" spans="1:40" ht="12.75" customHeight="1">
      <c r="B41" t="s">
        <v>96</v>
      </c>
      <c r="C41" t="s">
        <v>144</v>
      </c>
      <c r="D41" t="s">
        <v>143</v>
      </c>
      <c r="E41" s="28">
        <v>19375.3</v>
      </c>
      <c r="F41" s="28">
        <v>20967.3</v>
      </c>
      <c r="G41" s="28">
        <v>20788</v>
      </c>
      <c r="H41" s="28">
        <v>21832.6</v>
      </c>
      <c r="I41" s="28">
        <v>24070.1</v>
      </c>
      <c r="J41" s="28">
        <v>22812.3</v>
      </c>
      <c r="K41" s="28">
        <v>22495</v>
      </c>
      <c r="L41" s="28">
        <v>28686.1</v>
      </c>
      <c r="M41" s="28">
        <v>39305.5</v>
      </c>
      <c r="N41" s="28">
        <v>44661</v>
      </c>
      <c r="O41" s="28">
        <v>52729.7</v>
      </c>
      <c r="P41" s="28">
        <v>58966</v>
      </c>
      <c r="Q41" s="28">
        <v>63471.6</v>
      </c>
      <c r="R41" s="28">
        <v>74011.7</v>
      </c>
      <c r="S41" s="28">
        <v>96825.4</v>
      </c>
      <c r="T41" s="28">
        <v>118268</v>
      </c>
      <c r="U41" s="28">
        <v>125014</v>
      </c>
      <c r="V41" s="28">
        <v>124985</v>
      </c>
      <c r="W41" s="28">
        <v>109895</v>
      </c>
      <c r="X41" s="28">
        <v>114680</v>
      </c>
      <c r="Y41" s="28">
        <v>137804</v>
      </c>
      <c r="Z41" s="28">
        <v>121751</v>
      </c>
      <c r="AA41" s="28">
        <v>125177</v>
      </c>
      <c r="AB41" s="28">
        <v>144181</v>
      </c>
      <c r="AC41" s="28">
        <v>198637</v>
      </c>
      <c r="AD41" s="28">
        <v>229649</v>
      </c>
      <c r="AE41" s="28">
        <v>271807</v>
      </c>
      <c r="AF41" s="28">
        <v>299272</v>
      </c>
      <c r="AG41" s="28">
        <v>338176</v>
      </c>
      <c r="AH41" s="28">
        <v>269832</v>
      </c>
    </row>
    <row r="42" spans="1:40" ht="12.75" customHeight="1">
      <c r="B42" t="s">
        <v>95</v>
      </c>
      <c r="C42" t="s">
        <v>144</v>
      </c>
      <c r="D42" t="s">
        <v>143</v>
      </c>
      <c r="E42" s="28">
        <v>19786.3</v>
      </c>
      <c r="F42" s="28">
        <v>22501.8</v>
      </c>
      <c r="G42" s="28">
        <v>22075.200000000001</v>
      </c>
      <c r="H42" s="28">
        <v>25086</v>
      </c>
      <c r="I42" s="28">
        <v>30438.7</v>
      </c>
      <c r="J42" s="28">
        <v>30696</v>
      </c>
      <c r="K42" s="28">
        <v>39753.9</v>
      </c>
      <c r="L42" s="28">
        <v>53820.5</v>
      </c>
      <c r="M42" s="28">
        <v>60502.3</v>
      </c>
      <c r="N42" s="28">
        <v>66194.5</v>
      </c>
      <c r="O42" s="28">
        <v>67079.399999999994</v>
      </c>
      <c r="P42" s="28">
        <v>76163.3</v>
      </c>
      <c r="Q42" s="28">
        <v>81387.100000000006</v>
      </c>
      <c r="R42" s="28">
        <v>84641</v>
      </c>
      <c r="S42" s="28">
        <v>92875.7</v>
      </c>
      <c r="T42" s="28">
        <v>111563</v>
      </c>
      <c r="U42" s="28">
        <v>115730</v>
      </c>
      <c r="V42" s="28">
        <v>121081</v>
      </c>
      <c r="W42" s="28">
        <v>110518</v>
      </c>
      <c r="X42" s="28">
        <v>121496</v>
      </c>
      <c r="Y42" s="28">
        <v>147777</v>
      </c>
      <c r="Z42" s="28">
        <v>122506</v>
      </c>
      <c r="AA42" s="28">
        <v>130457</v>
      </c>
      <c r="AB42" s="28">
        <v>143900</v>
      </c>
      <c r="AC42" s="28">
        <v>173909</v>
      </c>
      <c r="AD42" s="28">
        <v>197779</v>
      </c>
      <c r="AE42" s="28">
        <v>223660</v>
      </c>
      <c r="AF42" s="28">
        <v>246383</v>
      </c>
      <c r="AG42" s="28">
        <v>255062</v>
      </c>
      <c r="AH42" s="28">
        <v>203691</v>
      </c>
    </row>
    <row r="43" spans="1:40" ht="12.75" customHeight="1"/>
    <row r="44" spans="1:40" s="29" customFormat="1" ht="12.75" customHeight="1">
      <c r="A44" s="31" t="s">
        <v>116</v>
      </c>
      <c r="B44" s="31"/>
      <c r="C44" s="31" t="s">
        <v>144</v>
      </c>
      <c r="D44" s="31" t="s">
        <v>143</v>
      </c>
      <c r="E44" s="30">
        <f t="shared" ref="E44:AH44" si="0">+SUM(E45:E71)</f>
        <v>750444.679</v>
      </c>
      <c r="F44" s="30">
        <f t="shared" si="0"/>
        <v>699055.07499999995</v>
      </c>
      <c r="G44" s="30">
        <f t="shared" si="0"/>
        <v>674507.20999999985</v>
      </c>
      <c r="H44" s="30">
        <f t="shared" si="0"/>
        <v>658621.34699999995</v>
      </c>
      <c r="I44" s="30">
        <f t="shared" si="0"/>
        <v>678808.0689999999</v>
      </c>
      <c r="J44" s="30">
        <f t="shared" si="0"/>
        <v>725866.18</v>
      </c>
      <c r="K44" s="30">
        <f t="shared" si="0"/>
        <v>866433.8629999999</v>
      </c>
      <c r="L44" s="30">
        <f t="shared" si="0"/>
        <v>1035968.456</v>
      </c>
      <c r="M44" s="30">
        <f t="shared" si="0"/>
        <v>1148561.1060000001</v>
      </c>
      <c r="N44" s="30">
        <f t="shared" si="0"/>
        <v>1215722.8710000003</v>
      </c>
      <c r="O44" s="30">
        <f t="shared" si="0"/>
        <v>1434259.46</v>
      </c>
      <c r="P44" s="30">
        <f t="shared" si="0"/>
        <v>1429238.4609999999</v>
      </c>
      <c r="Q44" s="30">
        <f t="shared" si="0"/>
        <v>1515171.7089999998</v>
      </c>
      <c r="R44" s="30">
        <f t="shared" si="0"/>
        <v>1528998.0970000003</v>
      </c>
      <c r="S44" s="30">
        <f t="shared" si="0"/>
        <v>1737823.5370000002</v>
      </c>
      <c r="T44" s="30">
        <f t="shared" si="0"/>
        <v>2138759.5999999996</v>
      </c>
      <c r="U44" s="30">
        <f t="shared" si="0"/>
        <v>2206627.4699999997</v>
      </c>
      <c r="V44" s="30">
        <f t="shared" si="0"/>
        <v>2205183.88</v>
      </c>
      <c r="W44" s="30">
        <f t="shared" si="0"/>
        <v>2296491.4510000004</v>
      </c>
      <c r="X44" s="30">
        <f t="shared" si="0"/>
        <v>2285006.523</v>
      </c>
      <c r="Y44" s="30">
        <f t="shared" si="0"/>
        <v>2359210.7519999999</v>
      </c>
      <c r="Z44" s="30">
        <f t="shared" si="0"/>
        <v>2380785.165</v>
      </c>
      <c r="AA44" s="30">
        <f t="shared" si="0"/>
        <v>2535896.6280000005</v>
      </c>
      <c r="AB44" s="30">
        <f t="shared" si="0"/>
        <v>3023314.5290000001</v>
      </c>
      <c r="AC44" s="30">
        <f t="shared" si="0"/>
        <v>3593580.1199999996</v>
      </c>
      <c r="AD44" s="30">
        <f t="shared" si="0"/>
        <v>3874482.31</v>
      </c>
      <c r="AE44" s="30">
        <f t="shared" si="0"/>
        <v>4385591.62</v>
      </c>
      <c r="AF44" s="30">
        <f t="shared" si="0"/>
        <v>5105488.74</v>
      </c>
      <c r="AG44" s="30">
        <f t="shared" si="0"/>
        <v>5644837.7000000002</v>
      </c>
      <c r="AH44" s="30">
        <f t="shared" si="0"/>
        <v>4324557.08</v>
      </c>
    </row>
    <row r="45" spans="1:40" ht="12.75" customHeight="1">
      <c r="B45" t="s">
        <v>94</v>
      </c>
      <c r="C45" t="s">
        <v>144</v>
      </c>
      <c r="D45" t="s">
        <v>143</v>
      </c>
      <c r="E45" s="28">
        <v>17489</v>
      </c>
      <c r="F45" s="28">
        <v>15840.8</v>
      </c>
      <c r="G45" s="28">
        <v>15641.5</v>
      </c>
      <c r="H45" s="28">
        <v>15428.3</v>
      </c>
      <c r="I45" s="28">
        <v>15739.3</v>
      </c>
      <c r="J45" s="28">
        <v>17238.7</v>
      </c>
      <c r="K45" s="28">
        <v>22521.9</v>
      </c>
      <c r="L45" s="28">
        <v>27170.799999999999</v>
      </c>
      <c r="M45" s="28">
        <v>31057.599999999999</v>
      </c>
      <c r="N45" s="28">
        <v>32491.9</v>
      </c>
      <c r="O45" s="28">
        <v>41134.6</v>
      </c>
      <c r="P45" s="28">
        <v>41112.9</v>
      </c>
      <c r="Q45" s="28">
        <v>44411.199999999997</v>
      </c>
      <c r="R45" s="28">
        <v>40216</v>
      </c>
      <c r="S45" s="28">
        <v>45076.9</v>
      </c>
      <c r="T45" s="28">
        <v>57642.5</v>
      </c>
      <c r="U45" s="28">
        <v>57818</v>
      </c>
      <c r="V45" s="28">
        <v>58590.2</v>
      </c>
      <c r="W45" s="28">
        <v>62742.400000000001</v>
      </c>
      <c r="X45" s="28">
        <v>64124.3</v>
      </c>
      <c r="Y45" s="28">
        <v>64154.7</v>
      </c>
      <c r="Z45" s="28">
        <v>66480.600000000006</v>
      </c>
      <c r="AA45" s="28">
        <v>73080.5</v>
      </c>
      <c r="AB45" s="28">
        <v>89239.7</v>
      </c>
      <c r="AC45" s="28">
        <v>111686</v>
      </c>
      <c r="AD45" s="28">
        <v>117711</v>
      </c>
      <c r="AE45" s="28">
        <v>130370</v>
      </c>
      <c r="AF45" s="28">
        <v>157317</v>
      </c>
      <c r="AG45" s="28">
        <v>173394</v>
      </c>
      <c r="AH45" s="28">
        <v>131390</v>
      </c>
    </row>
    <row r="46" spans="1:40" ht="12.75" customHeight="1">
      <c r="B46" t="s">
        <v>93</v>
      </c>
      <c r="C46" t="s">
        <v>144</v>
      </c>
      <c r="D46" t="s">
        <v>143</v>
      </c>
      <c r="E46" s="28" t="s">
        <v>142</v>
      </c>
      <c r="F46" s="28" t="s">
        <v>142</v>
      </c>
      <c r="G46" s="28" t="s">
        <v>142</v>
      </c>
      <c r="H46" s="28" t="s">
        <v>142</v>
      </c>
      <c r="I46" s="28" t="s">
        <v>142</v>
      </c>
      <c r="J46" s="28" t="s">
        <v>142</v>
      </c>
      <c r="K46" s="28" t="s">
        <v>142</v>
      </c>
      <c r="L46" s="28" t="s">
        <v>142</v>
      </c>
      <c r="M46" s="28" t="s">
        <v>142</v>
      </c>
      <c r="N46" s="28" t="s">
        <v>142</v>
      </c>
      <c r="O46" s="28" t="s">
        <v>142</v>
      </c>
      <c r="P46" s="28" t="s">
        <v>142</v>
      </c>
      <c r="Q46" s="28" t="s">
        <v>142</v>
      </c>
      <c r="R46" s="28">
        <v>125876</v>
      </c>
      <c r="S46" s="28">
        <v>143658</v>
      </c>
      <c r="T46" s="28">
        <v>175849</v>
      </c>
      <c r="U46" s="28">
        <v>175356</v>
      </c>
      <c r="V46" s="28">
        <v>171881</v>
      </c>
      <c r="W46" s="28">
        <v>179078</v>
      </c>
      <c r="X46" s="28">
        <v>178972</v>
      </c>
      <c r="Y46" s="28">
        <v>187838</v>
      </c>
      <c r="Z46" s="28">
        <v>190327</v>
      </c>
      <c r="AA46" s="28">
        <v>215769</v>
      </c>
      <c r="AB46" s="28">
        <v>255549</v>
      </c>
      <c r="AC46" s="28">
        <v>306751</v>
      </c>
      <c r="AD46" s="28">
        <v>335819</v>
      </c>
      <c r="AE46" s="28">
        <v>366743</v>
      </c>
      <c r="AF46" s="28">
        <v>432270</v>
      </c>
      <c r="AG46" s="28">
        <v>476811</v>
      </c>
      <c r="AH46" s="28">
        <v>370101</v>
      </c>
    </row>
    <row r="47" spans="1:40" ht="12.75" customHeight="1">
      <c r="B47" t="s">
        <v>72</v>
      </c>
      <c r="C47" t="s">
        <v>144</v>
      </c>
      <c r="D47" t="s">
        <v>143</v>
      </c>
      <c r="E47" s="28" t="s">
        <v>142</v>
      </c>
      <c r="F47" s="28" t="s">
        <v>142</v>
      </c>
      <c r="G47" s="28" t="s">
        <v>142</v>
      </c>
      <c r="H47" s="28" t="s">
        <v>142</v>
      </c>
      <c r="I47" s="28" t="s">
        <v>142</v>
      </c>
      <c r="J47" s="28">
        <v>13339.2</v>
      </c>
      <c r="K47" s="28">
        <v>14202.7</v>
      </c>
      <c r="L47" s="28">
        <v>15864.4</v>
      </c>
      <c r="M47" s="28">
        <v>17369.900000000001</v>
      </c>
      <c r="N47" s="28">
        <v>16277.5</v>
      </c>
      <c r="O47" s="28">
        <v>4822.1499999999996</v>
      </c>
      <c r="P47" s="28">
        <v>3120.08</v>
      </c>
      <c r="Q47" s="28">
        <v>3914.35</v>
      </c>
      <c r="R47" s="28">
        <v>3728.66</v>
      </c>
      <c r="S47" s="28">
        <v>3947.03</v>
      </c>
      <c r="T47" s="28">
        <v>5358.75</v>
      </c>
      <c r="U47" s="28">
        <v>6602.19</v>
      </c>
      <c r="V47" s="28">
        <v>5323.26</v>
      </c>
      <c r="W47" s="28">
        <v>4194.5200000000004</v>
      </c>
      <c r="X47" s="28">
        <v>3963.6</v>
      </c>
      <c r="Y47" s="28">
        <v>4809.03</v>
      </c>
      <c r="Z47" s="28">
        <v>5115.2</v>
      </c>
      <c r="AA47" s="28">
        <v>5748.87</v>
      </c>
      <c r="AB47" s="28">
        <v>7540.17</v>
      </c>
      <c r="AC47" s="28">
        <v>9931.31</v>
      </c>
      <c r="AD47" s="28">
        <v>11739.4</v>
      </c>
      <c r="AE47" s="28">
        <v>15101.5</v>
      </c>
      <c r="AF47" s="28">
        <v>18575.099999999999</v>
      </c>
      <c r="AG47" s="28">
        <v>22485.5</v>
      </c>
      <c r="AH47" s="28">
        <v>16502.8</v>
      </c>
    </row>
    <row r="48" spans="1:40" ht="12.75" customHeight="1">
      <c r="B48" t="s">
        <v>92</v>
      </c>
      <c r="C48" t="s">
        <v>144</v>
      </c>
      <c r="D48" t="s">
        <v>143</v>
      </c>
      <c r="E48" s="28">
        <v>531.50199999999995</v>
      </c>
      <c r="F48" s="28">
        <v>562.36800000000005</v>
      </c>
      <c r="G48" s="28">
        <v>544.37</v>
      </c>
      <c r="H48" s="28">
        <v>503.39299999999997</v>
      </c>
      <c r="I48" s="28">
        <v>573.12800000000004</v>
      </c>
      <c r="J48" s="28">
        <v>475.64699999999999</v>
      </c>
      <c r="K48" s="28">
        <v>451.16500000000002</v>
      </c>
      <c r="L48" s="28">
        <v>567.82899999999995</v>
      </c>
      <c r="M48" s="28">
        <v>704.59199999999998</v>
      </c>
      <c r="N48" s="28">
        <v>788.91800000000001</v>
      </c>
      <c r="O48" s="28">
        <v>957.28</v>
      </c>
      <c r="P48" s="28">
        <v>964.41099999999994</v>
      </c>
      <c r="Q48" s="28">
        <v>987.38300000000004</v>
      </c>
      <c r="R48" s="28">
        <v>866.85500000000002</v>
      </c>
      <c r="S48" s="28">
        <v>966.56500000000005</v>
      </c>
      <c r="T48" s="28">
        <v>1229.1099999999999</v>
      </c>
      <c r="U48" s="28">
        <v>1395.46</v>
      </c>
      <c r="V48" s="28">
        <v>1101.4000000000001</v>
      </c>
      <c r="W48" s="28">
        <v>1061.43</v>
      </c>
      <c r="X48" s="28">
        <v>995.08299999999997</v>
      </c>
      <c r="Y48" s="28">
        <v>951.05200000000002</v>
      </c>
      <c r="Z48" s="28">
        <v>975.95500000000004</v>
      </c>
      <c r="AA48" s="28">
        <v>769.56799999999998</v>
      </c>
      <c r="AB48" s="28">
        <v>833.54899999999998</v>
      </c>
      <c r="AC48" s="28">
        <v>1081.47</v>
      </c>
      <c r="AD48" s="28">
        <v>1303.25</v>
      </c>
      <c r="AE48" s="28">
        <v>1152.79</v>
      </c>
      <c r="AF48" s="28">
        <v>1254.3</v>
      </c>
      <c r="AG48" s="28">
        <v>1743.69</v>
      </c>
      <c r="AH48" s="28">
        <v>1338.11</v>
      </c>
    </row>
    <row r="49" spans="2:34" ht="12.75" customHeight="1">
      <c r="B49" s="32" t="s">
        <v>91</v>
      </c>
      <c r="C49" t="s">
        <v>144</v>
      </c>
      <c r="D49" t="s">
        <v>143</v>
      </c>
      <c r="E49" s="28">
        <v>12063.1</v>
      </c>
      <c r="F49" s="28">
        <v>11610.8</v>
      </c>
      <c r="G49" s="28">
        <v>12058.9</v>
      </c>
      <c r="H49" s="28">
        <v>12118.6</v>
      </c>
      <c r="I49" s="28">
        <v>11774.9</v>
      </c>
      <c r="J49" s="28">
        <v>11900.1</v>
      </c>
      <c r="K49" s="28">
        <v>13789.9</v>
      </c>
      <c r="L49" s="28">
        <v>15468.6</v>
      </c>
      <c r="M49" s="28">
        <v>15322.3</v>
      </c>
      <c r="N49" s="28">
        <v>14505</v>
      </c>
      <c r="O49" s="28">
        <v>11906.4</v>
      </c>
      <c r="P49" s="28">
        <v>10939.1</v>
      </c>
      <c r="Q49" s="28">
        <v>11309.8</v>
      </c>
      <c r="R49" s="28" t="s">
        <v>142</v>
      </c>
      <c r="S49" s="28" t="s">
        <v>142</v>
      </c>
      <c r="T49" s="28" t="s">
        <v>142</v>
      </c>
      <c r="U49" s="28" t="s">
        <v>142</v>
      </c>
      <c r="V49" s="28" t="s">
        <v>142</v>
      </c>
      <c r="W49" s="28" t="s">
        <v>142</v>
      </c>
      <c r="X49" s="28" t="s">
        <v>142</v>
      </c>
      <c r="Y49" s="28" t="s">
        <v>142</v>
      </c>
      <c r="Z49" s="28" t="s">
        <v>142</v>
      </c>
      <c r="AA49" s="28" t="s">
        <v>142</v>
      </c>
      <c r="AB49" s="28" t="s">
        <v>142</v>
      </c>
      <c r="AC49" s="28" t="s">
        <v>142</v>
      </c>
      <c r="AD49" s="28" t="s">
        <v>142</v>
      </c>
      <c r="AE49" s="28" t="s">
        <v>142</v>
      </c>
      <c r="AF49" s="28" t="s">
        <v>142</v>
      </c>
      <c r="AG49" s="28" t="s">
        <v>142</v>
      </c>
      <c r="AH49" s="28" t="s">
        <v>142</v>
      </c>
    </row>
    <row r="50" spans="2:34" ht="12.75" customHeight="1">
      <c r="B50" t="s">
        <v>90</v>
      </c>
      <c r="C50" t="s">
        <v>144</v>
      </c>
      <c r="D50" t="s">
        <v>143</v>
      </c>
      <c r="E50" s="28">
        <v>16749</v>
      </c>
      <c r="F50" s="28">
        <v>16094.6</v>
      </c>
      <c r="G50" s="28">
        <v>15396.7</v>
      </c>
      <c r="H50" s="28">
        <v>16053.3</v>
      </c>
      <c r="I50" s="28">
        <v>15980.1</v>
      </c>
      <c r="J50" s="28">
        <v>17090.2</v>
      </c>
      <c r="K50" s="28">
        <v>21285.599999999999</v>
      </c>
      <c r="L50" s="28">
        <v>25675.4</v>
      </c>
      <c r="M50" s="28">
        <v>28502.400000000001</v>
      </c>
      <c r="N50" s="28">
        <v>29564.3</v>
      </c>
      <c r="O50" s="28">
        <v>37037.199999999997</v>
      </c>
      <c r="P50" s="28">
        <v>37886.199999999997</v>
      </c>
      <c r="Q50" s="28">
        <v>41675.699999999997</v>
      </c>
      <c r="R50" s="28">
        <v>38206.5</v>
      </c>
      <c r="S50" s="28">
        <v>43120</v>
      </c>
      <c r="T50" s="28">
        <v>51478.1</v>
      </c>
      <c r="U50" s="28">
        <v>51479.9</v>
      </c>
      <c r="V50" s="28">
        <v>49118.6</v>
      </c>
      <c r="W50" s="28">
        <v>48839.199999999997</v>
      </c>
      <c r="X50" s="28">
        <v>50399.4</v>
      </c>
      <c r="Y50" s="28">
        <v>50380.2</v>
      </c>
      <c r="Z50" s="28">
        <v>51067.7</v>
      </c>
      <c r="AA50" s="28">
        <v>56303.5</v>
      </c>
      <c r="AB50" s="28">
        <v>65267</v>
      </c>
      <c r="AC50" s="28">
        <v>75619.899999999994</v>
      </c>
      <c r="AD50" s="28">
        <v>83561.5</v>
      </c>
      <c r="AE50" s="28">
        <v>91708.800000000003</v>
      </c>
      <c r="AF50" s="28">
        <v>102840</v>
      </c>
      <c r="AG50" s="28">
        <v>115827</v>
      </c>
      <c r="AH50" s="28">
        <v>92288.1</v>
      </c>
    </row>
    <row r="51" spans="2:34" ht="12.75" customHeight="1">
      <c r="B51" t="s">
        <v>70</v>
      </c>
      <c r="C51" t="s">
        <v>144</v>
      </c>
      <c r="D51" t="s">
        <v>143</v>
      </c>
      <c r="E51" s="28" t="s">
        <v>142</v>
      </c>
      <c r="F51" s="28" t="s">
        <v>142</v>
      </c>
      <c r="G51" s="28" t="s">
        <v>142</v>
      </c>
      <c r="H51" s="28" t="s">
        <v>142</v>
      </c>
      <c r="I51" s="28" t="s">
        <v>142</v>
      </c>
      <c r="J51" s="28" t="s">
        <v>142</v>
      </c>
      <c r="K51" s="28" t="s">
        <v>142</v>
      </c>
      <c r="L51" s="28" t="s">
        <v>142</v>
      </c>
      <c r="M51" s="28" t="s">
        <v>142</v>
      </c>
      <c r="N51" s="28" t="s">
        <v>142</v>
      </c>
      <c r="O51" s="28" t="s">
        <v>142</v>
      </c>
      <c r="P51" s="28" t="s">
        <v>142</v>
      </c>
      <c r="Q51" s="28" t="s">
        <v>142</v>
      </c>
      <c r="R51" s="28">
        <v>802.65899999999999</v>
      </c>
      <c r="S51" s="28">
        <v>1312.79</v>
      </c>
      <c r="T51" s="28">
        <v>1663.16</v>
      </c>
      <c r="U51" s="28">
        <v>1765.81</v>
      </c>
      <c r="V51" s="28">
        <v>2127.35</v>
      </c>
      <c r="W51" s="28">
        <v>2509.4499999999998</v>
      </c>
      <c r="X51" s="28">
        <v>2381.4</v>
      </c>
      <c r="Y51" s="28">
        <v>3166.47</v>
      </c>
      <c r="Z51" s="28">
        <v>3313.84</v>
      </c>
      <c r="AA51" s="28">
        <v>3447.98</v>
      </c>
      <c r="AB51" s="28">
        <v>4538.92</v>
      </c>
      <c r="AC51" s="28">
        <v>5933.79</v>
      </c>
      <c r="AD51" s="28">
        <v>7674.85</v>
      </c>
      <c r="AE51" s="28">
        <v>8754.3799999999992</v>
      </c>
      <c r="AF51" s="28">
        <v>10956.5</v>
      </c>
      <c r="AG51" s="28">
        <v>12405</v>
      </c>
      <c r="AH51" s="28">
        <v>9051.41</v>
      </c>
    </row>
    <row r="52" spans="2:34" ht="12.75" customHeight="1">
      <c r="B52" t="s">
        <v>89</v>
      </c>
      <c r="C52" t="s">
        <v>144</v>
      </c>
      <c r="D52" t="s">
        <v>143</v>
      </c>
      <c r="E52" s="28">
        <v>14150.3</v>
      </c>
      <c r="F52" s="28">
        <v>14004.5</v>
      </c>
      <c r="G52" s="28">
        <v>13087.7</v>
      </c>
      <c r="H52" s="28">
        <v>12518</v>
      </c>
      <c r="I52" s="28">
        <v>13471.5</v>
      </c>
      <c r="J52" s="28">
        <v>13617.1</v>
      </c>
      <c r="K52" s="28">
        <v>16356.1</v>
      </c>
      <c r="L52" s="28">
        <v>20037.099999999999</v>
      </c>
      <c r="M52" s="28">
        <v>21748.3</v>
      </c>
      <c r="N52" s="28">
        <v>23297.599999999999</v>
      </c>
      <c r="O52" s="28">
        <v>26570.9</v>
      </c>
      <c r="P52" s="28">
        <v>23079.9</v>
      </c>
      <c r="Q52" s="28">
        <v>23981.4</v>
      </c>
      <c r="R52" s="28">
        <v>23446.400000000001</v>
      </c>
      <c r="S52" s="28">
        <v>29657.8</v>
      </c>
      <c r="T52" s="28">
        <v>39573</v>
      </c>
      <c r="U52" s="28">
        <v>38434.5</v>
      </c>
      <c r="V52" s="28">
        <v>39315.800000000003</v>
      </c>
      <c r="W52" s="28">
        <v>42962.6</v>
      </c>
      <c r="X52" s="28">
        <v>41840.800000000003</v>
      </c>
      <c r="Y52" s="28">
        <v>45472.6</v>
      </c>
      <c r="Z52" s="28">
        <v>42794</v>
      </c>
      <c r="AA52" s="28">
        <v>44650</v>
      </c>
      <c r="AB52" s="28">
        <v>52503.6</v>
      </c>
      <c r="AC52" s="28">
        <v>60895.3</v>
      </c>
      <c r="AD52" s="28">
        <v>65233.599999999999</v>
      </c>
      <c r="AE52" s="28">
        <v>77283.899999999994</v>
      </c>
      <c r="AF52" s="28">
        <v>90091.7</v>
      </c>
      <c r="AG52" s="28">
        <v>96879.5</v>
      </c>
      <c r="AH52" s="28">
        <v>62738.3</v>
      </c>
    </row>
    <row r="53" spans="2:34" ht="12.75" customHeight="1">
      <c r="B53" t="s">
        <v>88</v>
      </c>
      <c r="C53" t="s">
        <v>144</v>
      </c>
      <c r="D53" t="s">
        <v>143</v>
      </c>
      <c r="E53" s="28">
        <v>116030</v>
      </c>
      <c r="F53" s="28">
        <v>106424</v>
      </c>
      <c r="G53" s="28">
        <v>96693.5</v>
      </c>
      <c r="H53" s="28">
        <v>94943.1</v>
      </c>
      <c r="I53" s="28">
        <v>97566.1</v>
      </c>
      <c r="J53" s="28">
        <v>101671</v>
      </c>
      <c r="K53" s="28">
        <v>124831</v>
      </c>
      <c r="L53" s="28">
        <v>148382</v>
      </c>
      <c r="M53" s="28">
        <v>167790</v>
      </c>
      <c r="N53" s="28">
        <v>179430</v>
      </c>
      <c r="O53" s="28">
        <v>216591</v>
      </c>
      <c r="P53" s="28">
        <v>217096</v>
      </c>
      <c r="Q53" s="28">
        <v>235869</v>
      </c>
      <c r="R53" s="28">
        <v>209349</v>
      </c>
      <c r="S53" s="28">
        <v>235905</v>
      </c>
      <c r="T53" s="28">
        <v>286738</v>
      </c>
      <c r="U53" s="28">
        <v>287667</v>
      </c>
      <c r="V53" s="28">
        <v>289736</v>
      </c>
      <c r="W53" s="28">
        <v>305641</v>
      </c>
      <c r="X53" s="28">
        <v>299652</v>
      </c>
      <c r="Y53" s="28">
        <v>298705</v>
      </c>
      <c r="Z53" s="28">
        <v>294951</v>
      </c>
      <c r="AA53" s="28">
        <v>308466</v>
      </c>
      <c r="AB53" s="28">
        <v>362536</v>
      </c>
      <c r="AC53" s="28">
        <v>418152</v>
      </c>
      <c r="AD53" s="28">
        <v>439085</v>
      </c>
      <c r="AE53" s="28">
        <v>483714</v>
      </c>
      <c r="AF53" s="28">
        <v>543485</v>
      </c>
      <c r="AG53" s="28">
        <v>598610</v>
      </c>
      <c r="AH53" s="28">
        <v>473967</v>
      </c>
    </row>
    <row r="54" spans="2:34" ht="12.75" customHeight="1">
      <c r="B54" t="s">
        <v>87</v>
      </c>
      <c r="C54" t="s">
        <v>144</v>
      </c>
      <c r="D54" t="s">
        <v>143</v>
      </c>
      <c r="E54" s="28">
        <v>192860</v>
      </c>
      <c r="F54" s="28">
        <v>176047</v>
      </c>
      <c r="G54" s="28">
        <v>176424</v>
      </c>
      <c r="H54" s="28">
        <v>169417</v>
      </c>
      <c r="I54" s="28">
        <v>171735</v>
      </c>
      <c r="J54" s="28">
        <v>183933</v>
      </c>
      <c r="K54" s="28">
        <v>243326</v>
      </c>
      <c r="L54" s="28">
        <v>294369</v>
      </c>
      <c r="M54" s="28">
        <v>323323</v>
      </c>
      <c r="N54" s="28">
        <v>341231</v>
      </c>
      <c r="O54" s="28">
        <v>410104</v>
      </c>
      <c r="P54" s="28">
        <v>402843</v>
      </c>
      <c r="Q54" s="28">
        <v>422271</v>
      </c>
      <c r="R54" s="28">
        <v>382472</v>
      </c>
      <c r="S54" s="28">
        <v>429722</v>
      </c>
      <c r="T54" s="28">
        <v>523802</v>
      </c>
      <c r="U54" s="28">
        <v>524198</v>
      </c>
      <c r="V54" s="28">
        <v>512427</v>
      </c>
      <c r="W54" s="28">
        <v>543397</v>
      </c>
      <c r="X54" s="28">
        <v>542871</v>
      </c>
      <c r="Y54" s="28">
        <v>550113</v>
      </c>
      <c r="Z54" s="28">
        <v>571358</v>
      </c>
      <c r="AA54" s="28">
        <v>615438</v>
      </c>
      <c r="AB54" s="28">
        <v>751684</v>
      </c>
      <c r="AC54" s="28">
        <v>909237</v>
      </c>
      <c r="AD54" s="28">
        <v>977881</v>
      </c>
      <c r="AE54" s="28">
        <v>1122070</v>
      </c>
      <c r="AF54" s="28">
        <v>1323820</v>
      </c>
      <c r="AG54" s="28">
        <v>1451390</v>
      </c>
      <c r="AH54" s="28">
        <v>1127630</v>
      </c>
    </row>
    <row r="55" spans="2:34" ht="12.75" customHeight="1">
      <c r="B55" t="s">
        <v>86</v>
      </c>
      <c r="C55" t="s">
        <v>144</v>
      </c>
      <c r="D55" t="s">
        <v>143</v>
      </c>
      <c r="E55" s="28">
        <v>5153.05</v>
      </c>
      <c r="F55" s="28">
        <v>4246.41</v>
      </c>
      <c r="G55" s="28">
        <v>4298</v>
      </c>
      <c r="H55" s="28">
        <v>4413.18</v>
      </c>
      <c r="I55" s="28">
        <v>4811.25</v>
      </c>
      <c r="J55" s="28">
        <v>4538.8100000000004</v>
      </c>
      <c r="K55" s="28">
        <v>5647.73</v>
      </c>
      <c r="L55" s="28">
        <v>6532.86</v>
      </c>
      <c r="M55" s="28">
        <v>5428.79</v>
      </c>
      <c r="N55" s="28">
        <v>7544.56</v>
      </c>
      <c r="O55" s="28">
        <v>8105.16</v>
      </c>
      <c r="P55" s="28">
        <v>8673.2800000000007</v>
      </c>
      <c r="Q55" s="28">
        <v>9439.2999999999993</v>
      </c>
      <c r="R55" s="28">
        <v>9092.65</v>
      </c>
      <c r="S55" s="28">
        <v>8807.6299999999992</v>
      </c>
      <c r="T55" s="28">
        <v>10960.8</v>
      </c>
      <c r="U55" s="28">
        <v>11948.2</v>
      </c>
      <c r="V55" s="28">
        <v>11127.7</v>
      </c>
      <c r="W55" s="28">
        <v>10731.9</v>
      </c>
      <c r="X55" s="28">
        <v>10475.1</v>
      </c>
      <c r="Y55" s="28">
        <v>10747</v>
      </c>
      <c r="Z55" s="28">
        <v>9483.32</v>
      </c>
      <c r="AA55" s="28">
        <v>10315.200000000001</v>
      </c>
      <c r="AB55" s="28">
        <v>13195.2</v>
      </c>
      <c r="AC55" s="28">
        <v>14995.7</v>
      </c>
      <c r="AD55" s="28">
        <v>15511.2</v>
      </c>
      <c r="AE55" s="28">
        <v>20180.3</v>
      </c>
      <c r="AF55" s="28">
        <v>23471.7</v>
      </c>
      <c r="AG55" s="28">
        <v>25230.9</v>
      </c>
      <c r="AH55" s="28" t="s">
        <v>142</v>
      </c>
    </row>
    <row r="56" spans="2:34" ht="12.75" customHeight="1">
      <c r="B56" t="s">
        <v>69</v>
      </c>
      <c r="C56" t="s">
        <v>144</v>
      </c>
      <c r="D56" t="s">
        <v>143</v>
      </c>
      <c r="E56" s="28">
        <v>8671.4699999999993</v>
      </c>
      <c r="F56" s="28">
        <v>8706.85</v>
      </c>
      <c r="G56" s="28">
        <v>8773.01</v>
      </c>
      <c r="H56" s="28">
        <v>8701.74</v>
      </c>
      <c r="I56" s="28">
        <v>8562.84</v>
      </c>
      <c r="J56" s="28">
        <v>8538.1299999999992</v>
      </c>
      <c r="K56" s="28">
        <v>9165.43</v>
      </c>
      <c r="L56" s="28">
        <v>9555.56</v>
      </c>
      <c r="M56" s="28">
        <v>9949.3700000000008</v>
      </c>
      <c r="N56" s="28">
        <v>10066.6</v>
      </c>
      <c r="O56" s="28">
        <v>9597.7800000000007</v>
      </c>
      <c r="P56" s="28">
        <v>10199.200000000001</v>
      </c>
      <c r="Q56" s="28">
        <v>10663.5</v>
      </c>
      <c r="R56" s="28">
        <v>8886.36</v>
      </c>
      <c r="S56" s="28">
        <v>10434.200000000001</v>
      </c>
      <c r="T56" s="28">
        <v>12801.4</v>
      </c>
      <c r="U56" s="28">
        <v>15631</v>
      </c>
      <c r="V56" s="28">
        <v>18989.599999999999</v>
      </c>
      <c r="W56" s="28">
        <v>22991.599999999999</v>
      </c>
      <c r="X56" s="28">
        <v>24949.9</v>
      </c>
      <c r="Y56" s="28">
        <v>28015.8</v>
      </c>
      <c r="Z56" s="28">
        <v>30529.7</v>
      </c>
      <c r="AA56" s="28">
        <v>34511.599999999999</v>
      </c>
      <c r="AB56" s="28">
        <v>42532</v>
      </c>
      <c r="AC56" s="28">
        <v>54892.4</v>
      </c>
      <c r="AD56" s="28">
        <v>62178.9</v>
      </c>
      <c r="AE56" s="28">
        <v>74216.399999999994</v>
      </c>
      <c r="AF56" s="28">
        <v>93984.8</v>
      </c>
      <c r="AG56" s="28">
        <v>107465</v>
      </c>
      <c r="AH56" s="28">
        <v>84585.5</v>
      </c>
    </row>
    <row r="57" spans="2:34" ht="12.75" customHeight="1">
      <c r="B57" t="s">
        <v>85</v>
      </c>
      <c r="C57" t="s">
        <v>144</v>
      </c>
      <c r="D57" t="s">
        <v>143</v>
      </c>
      <c r="E57" s="28">
        <v>8398.35</v>
      </c>
      <c r="F57" s="28">
        <v>7676.91</v>
      </c>
      <c r="G57" s="28">
        <v>8066.99</v>
      </c>
      <c r="H57" s="28">
        <v>8599.27</v>
      </c>
      <c r="I57" s="28">
        <v>9641.42</v>
      </c>
      <c r="J57" s="28">
        <v>10357.4</v>
      </c>
      <c r="K57" s="28">
        <v>12638.5</v>
      </c>
      <c r="L57" s="28">
        <v>15993.6</v>
      </c>
      <c r="M57" s="28">
        <v>18742.099999999999</v>
      </c>
      <c r="N57" s="28">
        <v>20690</v>
      </c>
      <c r="O57" s="28">
        <v>23746.5</v>
      </c>
      <c r="P57" s="28">
        <v>24215.3</v>
      </c>
      <c r="Q57" s="28">
        <v>28523.5</v>
      </c>
      <c r="R57" s="28">
        <v>29272.3</v>
      </c>
      <c r="S57" s="28">
        <v>34148.9</v>
      </c>
      <c r="T57" s="28">
        <v>44635.1</v>
      </c>
      <c r="U57" s="28">
        <v>48668.1</v>
      </c>
      <c r="V57" s="28">
        <v>53512.4</v>
      </c>
      <c r="W57" s="28">
        <v>64477.4</v>
      </c>
      <c r="X57" s="28">
        <v>71219.3</v>
      </c>
      <c r="Y57" s="28">
        <v>77081.399999999994</v>
      </c>
      <c r="Z57" s="28">
        <v>83003.600000000006</v>
      </c>
      <c r="AA57" s="28">
        <v>87417.8</v>
      </c>
      <c r="AB57" s="28">
        <v>92411.1</v>
      </c>
      <c r="AC57" s="28">
        <v>104180</v>
      </c>
      <c r="AD57" s="28">
        <v>109604</v>
      </c>
      <c r="AE57" s="28">
        <v>104866</v>
      </c>
      <c r="AF57" s="28">
        <v>122643</v>
      </c>
      <c r="AG57" s="28">
        <v>126083</v>
      </c>
      <c r="AH57" s="28">
        <v>116022</v>
      </c>
    </row>
    <row r="58" spans="2:34" ht="12.75" customHeight="1">
      <c r="B58" t="s">
        <v>84</v>
      </c>
      <c r="C58" t="s">
        <v>144</v>
      </c>
      <c r="D58" t="s">
        <v>143</v>
      </c>
      <c r="E58" s="28">
        <v>78104.100000000006</v>
      </c>
      <c r="F58" s="28">
        <v>77070.2</v>
      </c>
      <c r="G58" s="28">
        <v>73790.8</v>
      </c>
      <c r="H58" s="28">
        <v>72877.5</v>
      </c>
      <c r="I58" s="28">
        <v>74563.7</v>
      </c>
      <c r="J58" s="28">
        <v>76716.7</v>
      </c>
      <c r="K58" s="28">
        <v>97204.4</v>
      </c>
      <c r="L58" s="28">
        <v>116711</v>
      </c>
      <c r="M58" s="28">
        <v>127859</v>
      </c>
      <c r="N58" s="28">
        <v>140556</v>
      </c>
      <c r="O58" s="28">
        <v>170486</v>
      </c>
      <c r="P58" s="28">
        <v>169473</v>
      </c>
      <c r="Q58" s="28">
        <v>178156</v>
      </c>
      <c r="R58" s="28">
        <v>169153</v>
      </c>
      <c r="S58" s="28">
        <v>191421</v>
      </c>
      <c r="T58" s="28">
        <v>233998</v>
      </c>
      <c r="U58" s="28">
        <v>252039</v>
      </c>
      <c r="V58" s="28">
        <v>240404</v>
      </c>
      <c r="W58" s="28">
        <v>245700</v>
      </c>
      <c r="X58" s="28">
        <v>235175</v>
      </c>
      <c r="Y58" s="28">
        <v>239886</v>
      </c>
      <c r="Z58" s="28">
        <v>244210</v>
      </c>
      <c r="AA58" s="28">
        <v>254097</v>
      </c>
      <c r="AB58" s="28">
        <v>299412</v>
      </c>
      <c r="AC58" s="28">
        <v>353434</v>
      </c>
      <c r="AD58" s="28">
        <v>372928</v>
      </c>
      <c r="AE58" s="28">
        <v>416188</v>
      </c>
      <c r="AF58" s="28">
        <v>499944</v>
      </c>
      <c r="AG58" s="28">
        <v>544963</v>
      </c>
      <c r="AH58" s="28">
        <v>404588</v>
      </c>
    </row>
    <row r="59" spans="2:34" ht="12.75" customHeight="1">
      <c r="B59" t="s">
        <v>68</v>
      </c>
      <c r="C59" t="s">
        <v>144</v>
      </c>
      <c r="D59" t="s">
        <v>143</v>
      </c>
      <c r="E59" s="28" t="s">
        <v>142</v>
      </c>
      <c r="F59" s="28" t="s">
        <v>142</v>
      </c>
      <c r="G59" s="28" t="s">
        <v>142</v>
      </c>
      <c r="H59" s="28" t="s">
        <v>142</v>
      </c>
      <c r="I59" s="28" t="s">
        <v>142</v>
      </c>
      <c r="J59" s="28" t="s">
        <v>142</v>
      </c>
      <c r="K59" s="28" t="s">
        <v>142</v>
      </c>
      <c r="L59" s="28" t="s">
        <v>142</v>
      </c>
      <c r="M59" s="28" t="s">
        <v>142</v>
      </c>
      <c r="N59" s="28" t="s">
        <v>142</v>
      </c>
      <c r="O59" s="28" t="s">
        <v>142</v>
      </c>
      <c r="P59" s="28" t="s">
        <v>142</v>
      </c>
      <c r="Q59" s="28">
        <v>777.58600000000001</v>
      </c>
      <c r="R59" s="28">
        <v>997.61300000000006</v>
      </c>
      <c r="S59" s="28">
        <v>991.49199999999996</v>
      </c>
      <c r="T59" s="28">
        <v>1304.98</v>
      </c>
      <c r="U59" s="28">
        <v>1443.29</v>
      </c>
      <c r="V59" s="28">
        <v>1671.63</v>
      </c>
      <c r="W59" s="28">
        <v>1811.12</v>
      </c>
      <c r="X59" s="28">
        <v>1723.08</v>
      </c>
      <c r="Y59" s="28">
        <v>1865.25</v>
      </c>
      <c r="Z59" s="28">
        <v>2000.69</v>
      </c>
      <c r="AA59" s="28">
        <v>2283.73</v>
      </c>
      <c r="AB59" s="28">
        <v>2892.76</v>
      </c>
      <c r="AC59" s="28">
        <v>3982.3</v>
      </c>
      <c r="AD59" s="28">
        <v>5108.4799999999996</v>
      </c>
      <c r="AE59" s="28">
        <v>5895.83</v>
      </c>
      <c r="AF59" s="28">
        <v>7889.75</v>
      </c>
      <c r="AG59" s="28">
        <v>9284.82</v>
      </c>
      <c r="AH59" s="28">
        <v>7006.25</v>
      </c>
    </row>
    <row r="60" spans="2:34" ht="12.75" customHeight="1">
      <c r="B60" t="s">
        <v>67</v>
      </c>
      <c r="C60" t="s">
        <v>144</v>
      </c>
      <c r="D60" t="s">
        <v>143</v>
      </c>
      <c r="E60" s="28" t="s">
        <v>142</v>
      </c>
      <c r="F60" s="28" t="s">
        <v>142</v>
      </c>
      <c r="G60" s="28" t="s">
        <v>142</v>
      </c>
      <c r="H60" s="28" t="s">
        <v>142</v>
      </c>
      <c r="I60" s="28" t="s">
        <v>142</v>
      </c>
      <c r="J60" s="28" t="s">
        <v>142</v>
      </c>
      <c r="K60" s="28" t="s">
        <v>142</v>
      </c>
      <c r="L60" s="28" t="s">
        <v>142</v>
      </c>
      <c r="M60" s="28" t="s">
        <v>142</v>
      </c>
      <c r="N60" s="28" t="s">
        <v>142</v>
      </c>
      <c r="O60" s="28" t="s">
        <v>142</v>
      </c>
      <c r="P60" s="28" t="s">
        <v>142</v>
      </c>
      <c r="Q60" s="28" t="s">
        <v>142</v>
      </c>
      <c r="R60" s="28">
        <v>2024.84</v>
      </c>
      <c r="S60" s="28">
        <v>2028.58</v>
      </c>
      <c r="T60" s="28">
        <v>2039.25</v>
      </c>
      <c r="U60" s="28">
        <v>2655.5</v>
      </c>
      <c r="V60" s="28">
        <v>3200.25</v>
      </c>
      <c r="W60" s="28">
        <v>3235.25</v>
      </c>
      <c r="X60" s="28">
        <v>2753.75</v>
      </c>
      <c r="Y60" s="28">
        <v>3548.25</v>
      </c>
      <c r="Z60" s="28">
        <v>4279.25</v>
      </c>
      <c r="AA60" s="28">
        <v>5232.12</v>
      </c>
      <c r="AB60" s="28">
        <v>6970.35</v>
      </c>
      <c r="AC60" s="28">
        <v>9306.86</v>
      </c>
      <c r="AD60" s="28">
        <v>11781.8</v>
      </c>
      <c r="AE60" s="28">
        <v>14153.3</v>
      </c>
      <c r="AF60" s="28">
        <v>17162.400000000001</v>
      </c>
      <c r="AG60" s="28">
        <v>23755.599999999999</v>
      </c>
      <c r="AH60" s="28">
        <v>16492.900000000001</v>
      </c>
    </row>
    <row r="61" spans="2:34" ht="12.75" customHeight="1">
      <c r="B61" t="s">
        <v>83</v>
      </c>
      <c r="C61" t="s">
        <v>144</v>
      </c>
      <c r="D61" t="s">
        <v>143</v>
      </c>
      <c r="E61" s="28">
        <v>3005.44</v>
      </c>
      <c r="F61" s="28">
        <v>2385.2600000000002</v>
      </c>
      <c r="G61" s="28">
        <v>2236.52</v>
      </c>
      <c r="H61" s="28">
        <v>2180.09</v>
      </c>
      <c r="I61" s="28">
        <v>2519.04</v>
      </c>
      <c r="J61" s="28">
        <v>2830.54</v>
      </c>
      <c r="K61" s="28">
        <v>3721.02</v>
      </c>
      <c r="L61" s="28">
        <v>4374.53</v>
      </c>
      <c r="M61" s="28">
        <v>5068.5200000000004</v>
      </c>
      <c r="N61" s="28">
        <v>5400.67</v>
      </c>
      <c r="O61" s="28">
        <v>6304.88</v>
      </c>
      <c r="P61" s="28">
        <v>6271.13</v>
      </c>
      <c r="Q61" s="28">
        <v>6468.65</v>
      </c>
      <c r="R61" s="28">
        <v>5892.01</v>
      </c>
      <c r="S61" s="28">
        <v>6560.23</v>
      </c>
      <c r="T61" s="28">
        <v>7750.28</v>
      </c>
      <c r="U61" s="28">
        <v>7210.49</v>
      </c>
      <c r="V61" s="28">
        <v>6999.25</v>
      </c>
      <c r="W61" s="28">
        <v>7922.16</v>
      </c>
      <c r="X61" s="28">
        <v>7895.13</v>
      </c>
      <c r="Y61" s="28">
        <v>7946.24</v>
      </c>
      <c r="Z61" s="28">
        <v>8237.76</v>
      </c>
      <c r="AA61" s="28">
        <v>8494.66</v>
      </c>
      <c r="AB61" s="28">
        <v>9978.89</v>
      </c>
      <c r="AC61" s="28">
        <v>12174.8</v>
      </c>
      <c r="AD61" s="28">
        <v>12695.8</v>
      </c>
      <c r="AE61" s="28">
        <v>14173.7</v>
      </c>
      <c r="AF61" s="28">
        <v>16048</v>
      </c>
      <c r="AG61" s="28">
        <v>17589.900000000001</v>
      </c>
      <c r="AH61" s="28">
        <v>12742.6</v>
      </c>
    </row>
    <row r="62" spans="2:34" ht="12.75" customHeight="1">
      <c r="B62" t="s">
        <v>82</v>
      </c>
      <c r="C62" t="s">
        <v>144</v>
      </c>
      <c r="D62" t="s">
        <v>143</v>
      </c>
      <c r="E62" s="28">
        <v>482.72699999999998</v>
      </c>
      <c r="F62" s="28">
        <v>449.03699999999998</v>
      </c>
      <c r="G62" s="28">
        <v>410.98</v>
      </c>
      <c r="H62" s="28">
        <v>362.654</v>
      </c>
      <c r="I62" s="28">
        <v>394.48099999999999</v>
      </c>
      <c r="J62" s="28">
        <v>399.51299999999998</v>
      </c>
      <c r="K62" s="28">
        <v>496.80799999999999</v>
      </c>
      <c r="L62" s="28">
        <v>604.96699999999998</v>
      </c>
      <c r="M62" s="28">
        <v>713.53399999999999</v>
      </c>
      <c r="N62" s="28">
        <v>844.12300000000005</v>
      </c>
      <c r="O62" s="28">
        <v>1130.31</v>
      </c>
      <c r="P62" s="28">
        <v>1251.76</v>
      </c>
      <c r="Q62" s="28">
        <v>1542.88</v>
      </c>
      <c r="R62" s="28">
        <v>1355.21</v>
      </c>
      <c r="S62" s="28">
        <v>1570.46</v>
      </c>
      <c r="T62" s="28">
        <v>1914.26</v>
      </c>
      <c r="U62" s="28">
        <v>1731.28</v>
      </c>
      <c r="V62" s="28">
        <v>1629.8</v>
      </c>
      <c r="W62" s="28">
        <v>1833.72</v>
      </c>
      <c r="X62" s="28">
        <v>1983.25</v>
      </c>
      <c r="Y62" s="28">
        <v>2442.6</v>
      </c>
      <c r="Z62" s="28">
        <v>1957.81</v>
      </c>
      <c r="AA62" s="28">
        <v>2225.1999999999998</v>
      </c>
      <c r="AB62" s="28">
        <v>2440.4899999999998</v>
      </c>
      <c r="AC62" s="28">
        <v>2622.79</v>
      </c>
      <c r="AD62" s="28">
        <v>2436.33</v>
      </c>
      <c r="AE62" s="28">
        <v>2831.12</v>
      </c>
      <c r="AF62" s="28">
        <v>3130.69</v>
      </c>
      <c r="AG62" s="28">
        <v>2976.09</v>
      </c>
      <c r="AH62" s="28">
        <v>2183.81</v>
      </c>
    </row>
    <row r="63" spans="2:34" ht="12.75" customHeight="1">
      <c r="B63" t="s">
        <v>81</v>
      </c>
      <c r="C63" t="s">
        <v>144</v>
      </c>
      <c r="D63" t="s">
        <v>143</v>
      </c>
      <c r="E63" s="28">
        <v>84947.5</v>
      </c>
      <c r="F63" s="28">
        <v>78596.600000000006</v>
      </c>
      <c r="G63" s="28">
        <v>75717.399999999994</v>
      </c>
      <c r="H63" s="28">
        <v>73691.8</v>
      </c>
      <c r="I63" s="28">
        <v>75054.899999999994</v>
      </c>
      <c r="J63" s="28">
        <v>77872.5</v>
      </c>
      <c r="K63" s="28">
        <v>80254.899999999994</v>
      </c>
      <c r="L63" s="28">
        <v>93107.7</v>
      </c>
      <c r="M63" s="28">
        <v>103188</v>
      </c>
      <c r="N63" s="28">
        <v>107854</v>
      </c>
      <c r="O63" s="28">
        <v>131775</v>
      </c>
      <c r="P63" s="28">
        <v>133631</v>
      </c>
      <c r="Q63" s="28">
        <v>140335</v>
      </c>
      <c r="R63" s="28">
        <v>139127</v>
      </c>
      <c r="S63" s="28">
        <v>155554</v>
      </c>
      <c r="T63" s="28">
        <v>196276</v>
      </c>
      <c r="U63" s="28">
        <v>197417</v>
      </c>
      <c r="V63" s="28">
        <v>194905</v>
      </c>
      <c r="W63" s="28">
        <v>201374</v>
      </c>
      <c r="X63" s="28">
        <v>200778</v>
      </c>
      <c r="Y63" s="28">
        <v>213382</v>
      </c>
      <c r="Z63" s="28">
        <v>216141</v>
      </c>
      <c r="AA63" s="28">
        <v>219758</v>
      </c>
      <c r="AB63" s="28">
        <v>264798</v>
      </c>
      <c r="AC63" s="28">
        <v>317966</v>
      </c>
      <c r="AD63" s="28">
        <v>349812</v>
      </c>
      <c r="AE63" s="28">
        <v>399569</v>
      </c>
      <c r="AF63" s="28">
        <v>476787</v>
      </c>
      <c r="AG63" s="28">
        <v>541398</v>
      </c>
      <c r="AH63" s="28">
        <v>431801</v>
      </c>
    </row>
    <row r="64" spans="2:34" ht="12.75" customHeight="1">
      <c r="B64" t="s">
        <v>64</v>
      </c>
      <c r="C64" t="s">
        <v>144</v>
      </c>
      <c r="D64" t="s">
        <v>143</v>
      </c>
      <c r="E64" s="28">
        <v>14191</v>
      </c>
      <c r="F64" s="28">
        <v>10675</v>
      </c>
      <c r="G64" s="28">
        <v>11213</v>
      </c>
      <c r="H64" s="28">
        <v>11572</v>
      </c>
      <c r="I64" s="28">
        <v>11750</v>
      </c>
      <c r="J64" s="28">
        <v>11489</v>
      </c>
      <c r="K64" s="28">
        <v>12074</v>
      </c>
      <c r="L64" s="28">
        <v>12205</v>
      </c>
      <c r="M64" s="28">
        <v>13960</v>
      </c>
      <c r="N64" s="28">
        <v>13466</v>
      </c>
      <c r="O64" s="28">
        <v>13627</v>
      </c>
      <c r="P64" s="28">
        <v>14903</v>
      </c>
      <c r="Q64" s="28">
        <v>13324.3</v>
      </c>
      <c r="R64" s="28">
        <v>14143</v>
      </c>
      <c r="S64" s="28">
        <v>17042</v>
      </c>
      <c r="T64" s="28">
        <v>22895</v>
      </c>
      <c r="U64" s="28">
        <v>24440</v>
      </c>
      <c r="V64" s="28">
        <v>25751.3</v>
      </c>
      <c r="W64" s="28">
        <v>27191.3</v>
      </c>
      <c r="X64" s="28">
        <v>27396.9</v>
      </c>
      <c r="Y64" s="28">
        <v>31651.3</v>
      </c>
      <c r="Z64" s="28">
        <v>36092.199999999997</v>
      </c>
      <c r="AA64" s="28">
        <v>41009.800000000003</v>
      </c>
      <c r="AB64" s="28">
        <v>53536.9</v>
      </c>
      <c r="AC64" s="28">
        <v>73791.5</v>
      </c>
      <c r="AD64" s="28">
        <v>89346.9</v>
      </c>
      <c r="AE64" s="28">
        <v>109584</v>
      </c>
      <c r="AF64" s="28">
        <v>136360</v>
      </c>
      <c r="AG64" s="28">
        <v>169537</v>
      </c>
      <c r="AH64" s="28">
        <v>133648</v>
      </c>
    </row>
    <row r="65" spans="1:34" ht="12.75" customHeight="1">
      <c r="B65" t="s">
        <v>80</v>
      </c>
      <c r="C65" t="s">
        <v>144</v>
      </c>
      <c r="D65" t="s">
        <v>143</v>
      </c>
      <c r="E65" s="28">
        <v>4639.54</v>
      </c>
      <c r="F65" s="28">
        <v>4147.74</v>
      </c>
      <c r="G65" s="28">
        <v>4164.34</v>
      </c>
      <c r="H65" s="28">
        <v>4598.72</v>
      </c>
      <c r="I65" s="28">
        <v>5200.41</v>
      </c>
      <c r="J65" s="28">
        <v>5685.14</v>
      </c>
      <c r="K65" s="28">
        <v>7241.61</v>
      </c>
      <c r="L65" s="28">
        <v>9320.41</v>
      </c>
      <c r="M65" s="28">
        <v>10989.3</v>
      </c>
      <c r="N65" s="28">
        <v>12799.3</v>
      </c>
      <c r="O65" s="28">
        <v>16421.8</v>
      </c>
      <c r="P65" s="28">
        <v>16328.9</v>
      </c>
      <c r="Q65" s="28">
        <v>18374.2</v>
      </c>
      <c r="R65" s="28">
        <v>15431.5</v>
      </c>
      <c r="S65" s="28">
        <v>18005.5</v>
      </c>
      <c r="T65" s="28">
        <v>23206.5</v>
      </c>
      <c r="U65" s="28">
        <v>24605.4</v>
      </c>
      <c r="V65" s="28">
        <v>23972.5</v>
      </c>
      <c r="W65" s="28">
        <v>24814</v>
      </c>
      <c r="X65" s="28">
        <v>25227.1</v>
      </c>
      <c r="Y65" s="28">
        <v>23274.1</v>
      </c>
      <c r="Z65" s="28">
        <v>24444.7</v>
      </c>
      <c r="AA65" s="28">
        <v>25523.3</v>
      </c>
      <c r="AB65" s="28">
        <v>30590.799999999999</v>
      </c>
      <c r="AC65" s="28">
        <v>33013.9</v>
      </c>
      <c r="AD65" s="28">
        <v>32203.200000000001</v>
      </c>
      <c r="AE65" s="28">
        <v>42880.800000000003</v>
      </c>
      <c r="AF65" s="28">
        <v>50240.7</v>
      </c>
      <c r="AG65" s="28">
        <v>56091.5</v>
      </c>
      <c r="AH65" s="28">
        <v>43381.8</v>
      </c>
    </row>
    <row r="66" spans="1:34" ht="12.75" customHeight="1">
      <c r="B66" t="s">
        <v>63</v>
      </c>
      <c r="C66" t="s">
        <v>144</v>
      </c>
      <c r="D66" t="s">
        <v>143</v>
      </c>
      <c r="E66" s="28">
        <v>11209</v>
      </c>
      <c r="F66" s="28">
        <v>12610</v>
      </c>
      <c r="G66" s="28">
        <v>11559</v>
      </c>
      <c r="H66" s="28">
        <v>11512</v>
      </c>
      <c r="I66" s="28">
        <v>12646</v>
      </c>
      <c r="J66" s="28">
        <v>12167</v>
      </c>
      <c r="K66" s="28">
        <v>9763.1</v>
      </c>
      <c r="L66" s="28">
        <v>10491.8</v>
      </c>
      <c r="M66" s="28">
        <v>11392.4</v>
      </c>
      <c r="N66" s="28">
        <v>10487.3</v>
      </c>
      <c r="O66" s="28">
        <v>5775.4</v>
      </c>
      <c r="P66" s="28">
        <v>4265.7</v>
      </c>
      <c r="Q66" s="28">
        <v>4363.3999999999996</v>
      </c>
      <c r="R66" s="28">
        <v>4892.2</v>
      </c>
      <c r="S66" s="28">
        <v>6151.3</v>
      </c>
      <c r="T66" s="28">
        <v>7910</v>
      </c>
      <c r="U66" s="28">
        <v>8084.5</v>
      </c>
      <c r="V66" s="28">
        <v>8431.1</v>
      </c>
      <c r="W66" s="28">
        <v>8299.6</v>
      </c>
      <c r="X66" s="28">
        <v>8504.7000000000007</v>
      </c>
      <c r="Y66" s="28">
        <v>10366.5</v>
      </c>
      <c r="Z66" s="28">
        <v>11390.7</v>
      </c>
      <c r="AA66" s="28">
        <v>13875.7</v>
      </c>
      <c r="AB66" s="28">
        <v>17618.5</v>
      </c>
      <c r="AC66" s="28">
        <v>23485.200000000001</v>
      </c>
      <c r="AD66" s="28">
        <v>27729.599999999999</v>
      </c>
      <c r="AE66" s="28">
        <v>32336</v>
      </c>
      <c r="AF66" s="28">
        <v>40041.699999999997</v>
      </c>
      <c r="AG66" s="28">
        <v>49538.9</v>
      </c>
      <c r="AH66" s="28">
        <v>40620.9</v>
      </c>
    </row>
    <row r="67" spans="1:34" ht="12.75" customHeight="1">
      <c r="B67" t="s">
        <v>79</v>
      </c>
      <c r="C67" t="s">
        <v>144</v>
      </c>
      <c r="D67" t="s">
        <v>143</v>
      </c>
      <c r="E67" s="28" t="s">
        <v>142</v>
      </c>
      <c r="F67" s="28" t="s">
        <v>142</v>
      </c>
      <c r="G67" s="28" t="s">
        <v>142</v>
      </c>
      <c r="H67" s="28" t="s">
        <v>142</v>
      </c>
      <c r="I67" s="28" t="s">
        <v>142</v>
      </c>
      <c r="J67" s="28" t="s">
        <v>142</v>
      </c>
      <c r="K67" s="28" t="s">
        <v>142</v>
      </c>
      <c r="L67" s="28" t="s">
        <v>142</v>
      </c>
      <c r="M67" s="28" t="s">
        <v>142</v>
      </c>
      <c r="N67" s="28" t="s">
        <v>142</v>
      </c>
      <c r="O67" s="28" t="s">
        <v>142</v>
      </c>
      <c r="P67" s="28" t="s">
        <v>142</v>
      </c>
      <c r="Q67" s="28" t="s">
        <v>142</v>
      </c>
      <c r="R67" s="28">
        <v>5465.87</v>
      </c>
      <c r="S67" s="28">
        <v>6709.31</v>
      </c>
      <c r="T67" s="28">
        <v>8595</v>
      </c>
      <c r="U67" s="28">
        <v>8823.4500000000007</v>
      </c>
      <c r="V67" s="28">
        <v>8254.34</v>
      </c>
      <c r="W67" s="28">
        <v>10721.2</v>
      </c>
      <c r="X67" s="28">
        <v>10225.9</v>
      </c>
      <c r="Y67" s="28">
        <v>11888.9</v>
      </c>
      <c r="Z67" s="28">
        <v>12640.8</v>
      </c>
      <c r="AA67" s="28">
        <v>14477.6</v>
      </c>
      <c r="AB67" s="28">
        <v>21965.9</v>
      </c>
      <c r="AC67" s="28">
        <v>27605</v>
      </c>
      <c r="AD67" s="28">
        <v>31997.5</v>
      </c>
      <c r="AE67" s="28">
        <v>41939.1</v>
      </c>
      <c r="AF67" s="28">
        <v>57769.9</v>
      </c>
      <c r="AG67" s="28">
        <v>71050.8</v>
      </c>
      <c r="AH67" s="28">
        <v>15644.4</v>
      </c>
    </row>
    <row r="68" spans="1:34" ht="12.75" customHeight="1">
      <c r="B68" t="s">
        <v>78</v>
      </c>
      <c r="C68" t="s">
        <v>144</v>
      </c>
      <c r="D68" t="s">
        <v>143</v>
      </c>
      <c r="E68" s="28" t="s">
        <v>142</v>
      </c>
      <c r="F68" s="28" t="s">
        <v>142</v>
      </c>
      <c r="G68" s="28" t="s">
        <v>142</v>
      </c>
      <c r="H68" s="28" t="s">
        <v>142</v>
      </c>
      <c r="I68" s="28" t="s">
        <v>142</v>
      </c>
      <c r="J68" s="28" t="s">
        <v>142</v>
      </c>
      <c r="K68" s="28" t="s">
        <v>142</v>
      </c>
      <c r="L68" s="28" t="s">
        <v>142</v>
      </c>
      <c r="M68" s="28" t="s">
        <v>142</v>
      </c>
      <c r="N68" s="28" t="s">
        <v>142</v>
      </c>
      <c r="O68" s="28" t="s">
        <v>142</v>
      </c>
      <c r="P68" s="28">
        <v>3852</v>
      </c>
      <c r="Q68" s="28">
        <v>6681.16</v>
      </c>
      <c r="R68" s="28">
        <v>6082.87</v>
      </c>
      <c r="S68" s="28">
        <v>6827.85</v>
      </c>
      <c r="T68" s="28">
        <v>8316.41</v>
      </c>
      <c r="U68" s="28">
        <v>8312</v>
      </c>
      <c r="V68" s="28">
        <v>8372</v>
      </c>
      <c r="W68" s="28">
        <v>9048.0010000000002</v>
      </c>
      <c r="X68" s="28">
        <v>8545.93</v>
      </c>
      <c r="Y68" s="28">
        <v>8732.16</v>
      </c>
      <c r="Z68" s="28">
        <v>9252.44</v>
      </c>
      <c r="AA68" s="28">
        <v>10357</v>
      </c>
      <c r="AB68" s="28">
        <v>12766.7</v>
      </c>
      <c r="AC68" s="28">
        <v>15878.9</v>
      </c>
      <c r="AD68" s="28">
        <v>17896</v>
      </c>
      <c r="AE68" s="28">
        <v>20984.7</v>
      </c>
      <c r="AF68" s="28">
        <v>26552.5</v>
      </c>
      <c r="AG68" s="28">
        <v>28623.5</v>
      </c>
      <c r="AH68" s="28">
        <v>22345.200000000001</v>
      </c>
    </row>
    <row r="69" spans="1:34" ht="12.75" customHeight="1">
      <c r="B69" t="s">
        <v>77</v>
      </c>
      <c r="C69" t="s">
        <v>144</v>
      </c>
      <c r="D69" t="s">
        <v>143</v>
      </c>
      <c r="E69" s="28">
        <v>20720.099999999999</v>
      </c>
      <c r="F69" s="28">
        <v>20333.2</v>
      </c>
      <c r="G69" s="28">
        <v>20497.7</v>
      </c>
      <c r="H69" s="28">
        <v>19733.8</v>
      </c>
      <c r="I69" s="28">
        <v>23564.5</v>
      </c>
      <c r="J69" s="28">
        <v>24246.9</v>
      </c>
      <c r="K69" s="28">
        <v>27206.3</v>
      </c>
      <c r="L69" s="28">
        <v>34192.300000000003</v>
      </c>
      <c r="M69" s="28">
        <v>40341.199999999997</v>
      </c>
      <c r="N69" s="28">
        <v>43450.6</v>
      </c>
      <c r="O69" s="28">
        <v>55521.4</v>
      </c>
      <c r="P69" s="28">
        <v>58621</v>
      </c>
      <c r="Q69" s="28">
        <v>64839.9</v>
      </c>
      <c r="R69" s="28">
        <v>60955.1</v>
      </c>
      <c r="S69" s="28">
        <v>72927</v>
      </c>
      <c r="T69" s="28">
        <v>91045.6</v>
      </c>
      <c r="U69" s="28">
        <v>101996</v>
      </c>
      <c r="V69" s="28">
        <v>104359</v>
      </c>
      <c r="W69" s="28">
        <v>109228</v>
      </c>
      <c r="X69" s="28">
        <v>109964</v>
      </c>
      <c r="Y69" s="28">
        <v>113325</v>
      </c>
      <c r="Z69" s="28">
        <v>115155</v>
      </c>
      <c r="AA69" s="28">
        <v>123507</v>
      </c>
      <c r="AB69" s="28">
        <v>155995</v>
      </c>
      <c r="AC69" s="28">
        <v>182107</v>
      </c>
      <c r="AD69" s="28">
        <v>190982</v>
      </c>
      <c r="AE69" s="28">
        <v>213341</v>
      </c>
      <c r="AF69" s="28">
        <v>248917</v>
      </c>
      <c r="AG69" s="28">
        <v>277696</v>
      </c>
      <c r="AH69" s="28">
        <v>220848</v>
      </c>
    </row>
    <row r="70" spans="1:34" ht="12.75" customHeight="1">
      <c r="B70" t="s">
        <v>76</v>
      </c>
      <c r="C70" t="s">
        <v>144</v>
      </c>
      <c r="D70" t="s">
        <v>143</v>
      </c>
      <c r="E70" s="28">
        <v>30905.5</v>
      </c>
      <c r="F70" s="28">
        <v>28657.8</v>
      </c>
      <c r="G70" s="28">
        <v>26807.599999999999</v>
      </c>
      <c r="H70" s="28">
        <v>27446</v>
      </c>
      <c r="I70" s="28">
        <v>29378</v>
      </c>
      <c r="J70" s="28">
        <v>30460.6</v>
      </c>
      <c r="K70" s="28">
        <v>37262.699999999997</v>
      </c>
      <c r="L70" s="28">
        <v>44505.599999999999</v>
      </c>
      <c r="M70" s="28">
        <v>49746.8</v>
      </c>
      <c r="N70" s="28">
        <v>51546.5</v>
      </c>
      <c r="O70" s="28">
        <v>57537.7</v>
      </c>
      <c r="P70" s="28">
        <v>55216.6</v>
      </c>
      <c r="Q70" s="28">
        <v>56119.5</v>
      </c>
      <c r="R70" s="28">
        <v>49856.5</v>
      </c>
      <c r="S70" s="28">
        <v>61344</v>
      </c>
      <c r="T70" s="28">
        <v>79801.399999999994</v>
      </c>
      <c r="U70" s="28">
        <v>84896.4</v>
      </c>
      <c r="V70" s="28">
        <v>82946.399999999994</v>
      </c>
      <c r="W70" s="28">
        <v>84968.6</v>
      </c>
      <c r="X70" s="28">
        <v>84811.9</v>
      </c>
      <c r="Y70" s="28">
        <v>87724.2</v>
      </c>
      <c r="Z70" s="28">
        <v>78207.899999999994</v>
      </c>
      <c r="AA70" s="28">
        <v>82918.5</v>
      </c>
      <c r="AB70" s="28">
        <v>102407</v>
      </c>
      <c r="AC70" s="28">
        <v>123298</v>
      </c>
      <c r="AD70" s="28">
        <v>130885</v>
      </c>
      <c r="AE70" s="28">
        <v>147904</v>
      </c>
      <c r="AF70" s="28">
        <v>168979</v>
      </c>
      <c r="AG70" s="28">
        <v>183907</v>
      </c>
      <c r="AH70" s="28">
        <v>131321</v>
      </c>
    </row>
    <row r="71" spans="1:34" ht="12.75" customHeight="1">
      <c r="B71" t="s">
        <v>75</v>
      </c>
      <c r="C71" t="s">
        <v>144</v>
      </c>
      <c r="D71" t="s">
        <v>143</v>
      </c>
      <c r="E71" s="28">
        <v>110144</v>
      </c>
      <c r="F71" s="28">
        <v>102916</v>
      </c>
      <c r="G71" s="28">
        <v>97125.2</v>
      </c>
      <c r="H71" s="28">
        <v>91950.9</v>
      </c>
      <c r="I71" s="28">
        <v>93881.5</v>
      </c>
      <c r="J71" s="28">
        <v>101299</v>
      </c>
      <c r="K71" s="28">
        <v>106993</v>
      </c>
      <c r="L71" s="28">
        <v>130838</v>
      </c>
      <c r="M71" s="28">
        <v>145364</v>
      </c>
      <c r="N71" s="28">
        <v>153431</v>
      </c>
      <c r="O71" s="28">
        <v>185107</v>
      </c>
      <c r="P71" s="28">
        <v>185295</v>
      </c>
      <c r="Q71" s="28">
        <v>191143</v>
      </c>
      <c r="R71" s="28">
        <v>181406</v>
      </c>
      <c r="S71" s="28">
        <v>203934</v>
      </c>
      <c r="T71" s="28">
        <v>241976</v>
      </c>
      <c r="U71" s="28">
        <v>262009</v>
      </c>
      <c r="V71" s="28">
        <v>281037</v>
      </c>
      <c r="W71" s="28">
        <v>271718</v>
      </c>
      <c r="X71" s="28">
        <v>268178</v>
      </c>
      <c r="Y71" s="28">
        <v>281744</v>
      </c>
      <c r="Z71" s="28">
        <v>267375</v>
      </c>
      <c r="AA71" s="28">
        <v>276219</v>
      </c>
      <c r="AB71" s="28">
        <v>304111</v>
      </c>
      <c r="AC71" s="28">
        <v>341558</v>
      </c>
      <c r="AD71" s="28">
        <v>371377</v>
      </c>
      <c r="AE71" s="28">
        <v>427650</v>
      </c>
      <c r="AF71" s="28">
        <v>434957</v>
      </c>
      <c r="AG71" s="28">
        <v>460101</v>
      </c>
      <c r="AH71" s="28">
        <v>356319</v>
      </c>
    </row>
    <row r="72" spans="1:34" ht="12.75" customHeight="1"/>
    <row r="73" spans="1:34" s="29" customFormat="1" ht="12.75" customHeight="1">
      <c r="A73" s="31" t="s">
        <v>135</v>
      </c>
      <c r="B73" s="31"/>
      <c r="C73" s="31" t="s">
        <v>144</v>
      </c>
      <c r="D73" s="31" t="s">
        <v>143</v>
      </c>
      <c r="E73" s="30">
        <f t="shared" ref="E73:AH73" si="1">+SUM(E74:E87)</f>
        <v>36981.590000000004</v>
      </c>
      <c r="F73" s="30">
        <f t="shared" si="1"/>
        <v>36704.78</v>
      </c>
      <c r="G73" s="30">
        <f t="shared" si="1"/>
        <v>37291</v>
      </c>
      <c r="H73" s="30">
        <f t="shared" si="1"/>
        <v>37512.67</v>
      </c>
      <c r="I73" s="30">
        <f t="shared" si="1"/>
        <v>40092.519999999997</v>
      </c>
      <c r="J73" s="30">
        <f t="shared" si="1"/>
        <v>53490.23</v>
      </c>
      <c r="K73" s="30">
        <f t="shared" si="1"/>
        <v>52662.130000000005</v>
      </c>
      <c r="L73" s="30">
        <f t="shared" si="1"/>
        <v>58306.759999999995</v>
      </c>
      <c r="M73" s="30">
        <f t="shared" si="1"/>
        <v>67055.67</v>
      </c>
      <c r="N73" s="30">
        <f t="shared" si="1"/>
        <v>64730.3</v>
      </c>
      <c r="O73" s="30">
        <f t="shared" si="1"/>
        <v>50801.229999999996</v>
      </c>
      <c r="P73" s="30">
        <f t="shared" si="1"/>
        <v>49374.58</v>
      </c>
      <c r="Q73" s="30">
        <f t="shared" si="1"/>
        <v>52402.029499999997</v>
      </c>
      <c r="R73" s="30">
        <f t="shared" si="1"/>
        <v>54850.815000000002</v>
      </c>
      <c r="S73" s="30">
        <f t="shared" si="1"/>
        <v>64559</v>
      </c>
      <c r="T73" s="30">
        <f t="shared" si="1"/>
        <v>80291.118000000002</v>
      </c>
      <c r="U73" s="30">
        <f t="shared" si="1"/>
        <v>88722.032999999996</v>
      </c>
      <c r="V73" s="30">
        <f t="shared" si="1"/>
        <v>95874.819000000003</v>
      </c>
      <c r="W73" s="30">
        <f t="shared" si="1"/>
        <v>101838.76700000001</v>
      </c>
      <c r="X73" s="30">
        <f t="shared" si="1"/>
        <v>102913.948</v>
      </c>
      <c r="Y73" s="30">
        <f t="shared" si="1"/>
        <v>115887.027</v>
      </c>
      <c r="Z73" s="30">
        <f t="shared" si="1"/>
        <v>129028.87699999999</v>
      </c>
      <c r="AA73" s="30">
        <f t="shared" si="1"/>
        <v>147412.03099999999</v>
      </c>
      <c r="AB73" s="30">
        <f t="shared" si="1"/>
        <v>189516.978</v>
      </c>
      <c r="AC73" s="30">
        <f t="shared" si="1"/>
        <v>253120.12</v>
      </c>
      <c r="AD73" s="30">
        <f t="shared" si="1"/>
        <v>298467.09899999999</v>
      </c>
      <c r="AE73" s="30">
        <f t="shared" si="1"/>
        <v>356750.13400000002</v>
      </c>
      <c r="AF73" s="30">
        <f t="shared" si="1"/>
        <v>445684.13</v>
      </c>
      <c r="AG73" s="30">
        <f t="shared" si="1"/>
        <v>541965.35000000009</v>
      </c>
      <c r="AH73" s="30">
        <f t="shared" si="1"/>
        <v>421644.48</v>
      </c>
    </row>
    <row r="74" spans="1:34" ht="12.75" customHeight="1">
      <c r="B74" t="s">
        <v>74</v>
      </c>
      <c r="C74" t="s">
        <v>144</v>
      </c>
      <c r="D74" t="s">
        <v>143</v>
      </c>
      <c r="E74" s="28" t="s">
        <v>142</v>
      </c>
      <c r="F74" s="28" t="s">
        <v>142</v>
      </c>
      <c r="G74" s="28" t="s">
        <v>142</v>
      </c>
      <c r="H74" s="28" t="s">
        <v>142</v>
      </c>
      <c r="I74" s="28" t="s">
        <v>142</v>
      </c>
      <c r="J74" s="28" t="s">
        <v>142</v>
      </c>
      <c r="K74" s="28" t="s">
        <v>142</v>
      </c>
      <c r="L74" s="28" t="s">
        <v>142</v>
      </c>
      <c r="M74" s="28" t="s">
        <v>142</v>
      </c>
      <c r="N74" s="28" t="s">
        <v>142</v>
      </c>
      <c r="O74" s="28" t="s">
        <v>142</v>
      </c>
      <c r="P74" s="28" t="s">
        <v>142</v>
      </c>
      <c r="Q74" s="28">
        <v>45.793500000000002</v>
      </c>
      <c r="R74" s="28">
        <v>122.46299999999999</v>
      </c>
      <c r="S74" s="28">
        <v>142.69800000000001</v>
      </c>
      <c r="T74" s="28">
        <v>202.02799999999999</v>
      </c>
      <c r="U74" s="28">
        <v>211.25299999999999</v>
      </c>
      <c r="V74" s="28">
        <v>138.999</v>
      </c>
      <c r="W74" s="28">
        <v>207.73699999999999</v>
      </c>
      <c r="X74" s="28">
        <v>351.11799999999999</v>
      </c>
      <c r="Y74" s="28">
        <v>257.92700000000002</v>
      </c>
      <c r="Z74" s="28">
        <v>307.18700000000001</v>
      </c>
      <c r="AA74" s="28">
        <v>339.55099999999999</v>
      </c>
      <c r="AB74" s="28">
        <v>447.94799999999998</v>
      </c>
      <c r="AC74" s="28">
        <v>605.4</v>
      </c>
      <c r="AD74" s="28">
        <v>658.21900000000005</v>
      </c>
      <c r="AE74" s="28">
        <v>797.72400000000005</v>
      </c>
      <c r="AF74" s="28">
        <v>1077.58</v>
      </c>
      <c r="AG74" s="28">
        <v>1354.83</v>
      </c>
      <c r="AH74" s="28">
        <v>1087.92</v>
      </c>
    </row>
    <row r="75" spans="1:34" ht="12.75" customHeight="1">
      <c r="B75" t="s">
        <v>73</v>
      </c>
      <c r="C75" t="e">
        <v>#N/A</v>
      </c>
      <c r="D75" t="s">
        <v>143</v>
      </c>
      <c r="E75" s="28" t="s">
        <v>142</v>
      </c>
      <c r="F75" s="28" t="s">
        <v>142</v>
      </c>
      <c r="G75" s="28" t="s">
        <v>142</v>
      </c>
      <c r="H75" s="28" t="s">
        <v>142</v>
      </c>
      <c r="I75" s="28" t="s">
        <v>142</v>
      </c>
      <c r="J75" s="28" t="s">
        <v>142</v>
      </c>
      <c r="K75" s="28" t="s">
        <v>142</v>
      </c>
      <c r="L75" s="28" t="s">
        <v>142</v>
      </c>
      <c r="M75" s="28" t="s">
        <v>142</v>
      </c>
      <c r="N75" s="28" t="s">
        <v>142</v>
      </c>
      <c r="O75" s="28" t="s">
        <v>142</v>
      </c>
      <c r="P75" s="28" t="s">
        <v>142</v>
      </c>
      <c r="Q75" s="28" t="s">
        <v>142</v>
      </c>
      <c r="R75" s="28" t="s">
        <v>142</v>
      </c>
      <c r="S75" s="28" t="s">
        <v>142</v>
      </c>
      <c r="T75" s="28" t="s">
        <v>142</v>
      </c>
      <c r="U75" s="28" t="s">
        <v>142</v>
      </c>
      <c r="V75" s="28" t="s">
        <v>142</v>
      </c>
      <c r="W75" s="28" t="s">
        <v>142</v>
      </c>
      <c r="X75" s="28" t="s">
        <v>142</v>
      </c>
      <c r="Y75" s="28" t="s">
        <v>142</v>
      </c>
      <c r="Z75" s="28" t="s">
        <v>142</v>
      </c>
      <c r="AA75" s="28" t="s">
        <v>142</v>
      </c>
      <c r="AB75" s="28" t="s">
        <v>142</v>
      </c>
      <c r="AC75" s="28" t="s">
        <v>142</v>
      </c>
      <c r="AD75" s="28" t="s">
        <v>142</v>
      </c>
      <c r="AE75" s="28" t="s">
        <v>142</v>
      </c>
      <c r="AF75" s="28" t="s">
        <v>142</v>
      </c>
      <c r="AG75" s="28" t="s">
        <v>142</v>
      </c>
      <c r="AH75" s="28" t="s">
        <v>142</v>
      </c>
    </row>
    <row r="76" spans="1:34" ht="12.75" customHeight="1">
      <c r="B76" t="s">
        <v>72</v>
      </c>
      <c r="C76" t="s">
        <v>144</v>
      </c>
      <c r="D76" t="s">
        <v>143</v>
      </c>
      <c r="E76" s="28" t="s">
        <v>142</v>
      </c>
      <c r="F76" s="28" t="s">
        <v>142</v>
      </c>
      <c r="G76" s="28" t="s">
        <v>142</v>
      </c>
      <c r="H76" s="28" t="s">
        <v>142</v>
      </c>
      <c r="I76" s="28" t="s">
        <v>142</v>
      </c>
      <c r="J76" s="28">
        <v>13339.2</v>
      </c>
      <c r="K76" s="28">
        <v>14202.7</v>
      </c>
      <c r="L76" s="28">
        <v>15864.4</v>
      </c>
      <c r="M76" s="28">
        <v>17369.900000000001</v>
      </c>
      <c r="N76" s="28">
        <v>16277.5</v>
      </c>
      <c r="O76" s="28">
        <v>4822.1499999999996</v>
      </c>
      <c r="P76" s="28">
        <v>3120.08</v>
      </c>
      <c r="Q76" s="28">
        <v>3914.35</v>
      </c>
      <c r="R76" s="28">
        <v>3728.66</v>
      </c>
      <c r="S76" s="28">
        <v>3947.03</v>
      </c>
      <c r="T76" s="28">
        <v>5358.75</v>
      </c>
      <c r="U76" s="28">
        <v>6602.19</v>
      </c>
      <c r="V76" s="28">
        <v>5323.26</v>
      </c>
      <c r="W76" s="28">
        <v>4194.5200000000004</v>
      </c>
      <c r="X76" s="28">
        <v>3963.6</v>
      </c>
      <c r="Y76" s="28">
        <v>4809.03</v>
      </c>
      <c r="Z76" s="28">
        <v>5115.2</v>
      </c>
      <c r="AA76" s="28">
        <v>5748.87</v>
      </c>
      <c r="AB76" s="28">
        <v>7540.17</v>
      </c>
      <c r="AC76" s="28">
        <v>9931.31</v>
      </c>
      <c r="AD76" s="28">
        <v>11739.4</v>
      </c>
      <c r="AE76" s="28">
        <v>15101.5</v>
      </c>
      <c r="AF76" s="28">
        <v>18575.099999999999</v>
      </c>
      <c r="AG76" s="28">
        <v>22485.5</v>
      </c>
      <c r="AH76" s="28">
        <v>16502.8</v>
      </c>
    </row>
    <row r="77" spans="1:34" ht="12.75" customHeight="1">
      <c r="B77" t="s">
        <v>71</v>
      </c>
      <c r="C77" t="s">
        <v>144</v>
      </c>
      <c r="D77" t="s">
        <v>143</v>
      </c>
      <c r="E77" s="28" t="s">
        <v>142</v>
      </c>
      <c r="F77" s="28" t="s">
        <v>142</v>
      </c>
      <c r="G77" s="28" t="s">
        <v>142</v>
      </c>
      <c r="H77" s="28" t="s">
        <v>142</v>
      </c>
      <c r="I77" s="28" t="s">
        <v>142</v>
      </c>
      <c r="J77" s="28" t="s">
        <v>142</v>
      </c>
      <c r="K77" s="28" t="s">
        <v>142</v>
      </c>
      <c r="L77" s="28" t="s">
        <v>142</v>
      </c>
      <c r="M77" s="28">
        <v>2642.8</v>
      </c>
      <c r="N77" s="28">
        <v>2808.6</v>
      </c>
      <c r="O77" s="28">
        <v>4019.6</v>
      </c>
      <c r="P77" s="28">
        <v>3292.1</v>
      </c>
      <c r="Q77" s="28">
        <v>4597.5</v>
      </c>
      <c r="R77" s="28">
        <v>3910.32</v>
      </c>
      <c r="S77" s="28">
        <v>4402.8100000000004</v>
      </c>
      <c r="T77" s="28">
        <v>4517.25</v>
      </c>
      <c r="U77" s="28">
        <v>4643.49</v>
      </c>
      <c r="V77" s="28">
        <v>3981.33</v>
      </c>
      <c r="W77" s="28">
        <v>4517.1899999999996</v>
      </c>
      <c r="X77" s="28">
        <v>4302.5</v>
      </c>
      <c r="Y77" s="28">
        <v>4431.6000000000004</v>
      </c>
      <c r="Z77" s="28">
        <v>4665.91</v>
      </c>
      <c r="AA77" s="28">
        <v>4903.58</v>
      </c>
      <c r="AB77" s="28">
        <v>6186.63</v>
      </c>
      <c r="AC77" s="28">
        <v>8024.16</v>
      </c>
      <c r="AD77" s="28">
        <v>8772.5499999999993</v>
      </c>
      <c r="AE77" s="28">
        <v>10376.299999999999</v>
      </c>
      <c r="AF77" s="28">
        <v>12364.3</v>
      </c>
      <c r="AG77" s="28">
        <v>14111.7</v>
      </c>
      <c r="AH77" s="28">
        <v>10473.799999999999</v>
      </c>
    </row>
    <row r="78" spans="1:34" ht="12.75" customHeight="1">
      <c r="B78" t="s">
        <v>70</v>
      </c>
      <c r="C78" t="s">
        <v>144</v>
      </c>
      <c r="D78" t="s">
        <v>143</v>
      </c>
      <c r="E78" s="28" t="s">
        <v>142</v>
      </c>
      <c r="F78" s="28" t="s">
        <v>142</v>
      </c>
      <c r="G78" s="28" t="s">
        <v>142</v>
      </c>
      <c r="H78" s="28" t="s">
        <v>142</v>
      </c>
      <c r="I78" s="28" t="s">
        <v>142</v>
      </c>
      <c r="J78" s="28" t="s">
        <v>142</v>
      </c>
      <c r="K78" s="28" t="s">
        <v>142</v>
      </c>
      <c r="L78" s="28" t="s">
        <v>142</v>
      </c>
      <c r="M78" s="28" t="s">
        <v>142</v>
      </c>
      <c r="N78" s="28" t="s">
        <v>142</v>
      </c>
      <c r="O78" s="28" t="s">
        <v>142</v>
      </c>
      <c r="P78" s="28" t="s">
        <v>142</v>
      </c>
      <c r="Q78" s="28" t="s">
        <v>142</v>
      </c>
      <c r="R78" s="28">
        <v>802.65899999999999</v>
      </c>
      <c r="S78" s="28">
        <v>1312.79</v>
      </c>
      <c r="T78" s="28">
        <v>1663.16</v>
      </c>
      <c r="U78" s="28">
        <v>1765.81</v>
      </c>
      <c r="V78" s="28">
        <v>2127.35</v>
      </c>
      <c r="W78" s="28">
        <v>2509.4499999999998</v>
      </c>
      <c r="X78" s="28">
        <v>2381.4</v>
      </c>
      <c r="Y78" s="28">
        <v>3166.47</v>
      </c>
      <c r="Z78" s="28">
        <v>3313.84</v>
      </c>
      <c r="AA78" s="28">
        <v>3447.98</v>
      </c>
      <c r="AB78" s="28">
        <v>4538.92</v>
      </c>
      <c r="AC78" s="28">
        <v>5933.79</v>
      </c>
      <c r="AD78" s="28">
        <v>7674.85</v>
      </c>
      <c r="AE78" s="28">
        <v>8754.3799999999992</v>
      </c>
      <c r="AF78" s="28">
        <v>10956.5</v>
      </c>
      <c r="AG78" s="28">
        <v>12405</v>
      </c>
      <c r="AH78" s="28">
        <v>9051.41</v>
      </c>
    </row>
    <row r="79" spans="1:34" ht="12.75" customHeight="1">
      <c r="B79" t="s">
        <v>69</v>
      </c>
      <c r="C79" t="s">
        <v>144</v>
      </c>
      <c r="D79" t="s">
        <v>143</v>
      </c>
      <c r="E79" s="28">
        <v>8671.4699999999993</v>
      </c>
      <c r="F79" s="28">
        <v>8706.85</v>
      </c>
      <c r="G79" s="28">
        <v>8773.01</v>
      </c>
      <c r="H79" s="28">
        <v>8701.74</v>
      </c>
      <c r="I79" s="28">
        <v>8562.84</v>
      </c>
      <c r="J79" s="28">
        <v>8538.1299999999992</v>
      </c>
      <c r="K79" s="28">
        <v>9165.43</v>
      </c>
      <c r="L79" s="28">
        <v>9555.56</v>
      </c>
      <c r="M79" s="28">
        <v>9949.3700000000008</v>
      </c>
      <c r="N79" s="28">
        <v>10066.6</v>
      </c>
      <c r="O79" s="28">
        <v>9597.7800000000007</v>
      </c>
      <c r="P79" s="28">
        <v>10199.200000000001</v>
      </c>
      <c r="Q79" s="28">
        <v>10663.5</v>
      </c>
      <c r="R79" s="28">
        <v>8886.36</v>
      </c>
      <c r="S79" s="28">
        <v>10434.200000000001</v>
      </c>
      <c r="T79" s="28">
        <v>12801.4</v>
      </c>
      <c r="U79" s="28">
        <v>15631</v>
      </c>
      <c r="V79" s="28">
        <v>18989.599999999999</v>
      </c>
      <c r="W79" s="28">
        <v>22991.599999999999</v>
      </c>
      <c r="X79" s="28">
        <v>24949.9</v>
      </c>
      <c r="Y79" s="28">
        <v>28015.8</v>
      </c>
      <c r="Z79" s="28">
        <v>30529.7</v>
      </c>
      <c r="AA79" s="28">
        <v>34511.599999999999</v>
      </c>
      <c r="AB79" s="28">
        <v>42532</v>
      </c>
      <c r="AC79" s="28">
        <v>54892.4</v>
      </c>
      <c r="AD79" s="28">
        <v>62178.9</v>
      </c>
      <c r="AE79" s="28">
        <v>74216.399999999994</v>
      </c>
      <c r="AF79" s="28">
        <v>93984.8</v>
      </c>
      <c r="AG79" s="28">
        <v>107465</v>
      </c>
      <c r="AH79" s="28">
        <v>84585.5</v>
      </c>
    </row>
    <row r="80" spans="1:34" ht="12.75" customHeight="1">
      <c r="B80" t="s">
        <v>68</v>
      </c>
      <c r="C80" t="s">
        <v>144</v>
      </c>
      <c r="D80" t="s">
        <v>143</v>
      </c>
      <c r="E80" s="28" t="s">
        <v>142</v>
      </c>
      <c r="F80" s="28" t="s">
        <v>142</v>
      </c>
      <c r="G80" s="28" t="s">
        <v>142</v>
      </c>
      <c r="H80" s="28" t="s">
        <v>142</v>
      </c>
      <c r="I80" s="28" t="s">
        <v>142</v>
      </c>
      <c r="J80" s="28" t="s">
        <v>142</v>
      </c>
      <c r="K80" s="28" t="s">
        <v>142</v>
      </c>
      <c r="L80" s="28" t="s">
        <v>142</v>
      </c>
      <c r="M80" s="28" t="s">
        <v>142</v>
      </c>
      <c r="N80" s="28" t="s">
        <v>142</v>
      </c>
      <c r="O80" s="28" t="s">
        <v>142</v>
      </c>
      <c r="P80" s="28" t="s">
        <v>142</v>
      </c>
      <c r="Q80" s="28">
        <v>777.58600000000001</v>
      </c>
      <c r="R80" s="28">
        <v>997.61300000000006</v>
      </c>
      <c r="S80" s="28">
        <v>991.49199999999996</v>
      </c>
      <c r="T80" s="28">
        <v>1304.98</v>
      </c>
      <c r="U80" s="28">
        <v>1443.29</v>
      </c>
      <c r="V80" s="28">
        <v>1671.63</v>
      </c>
      <c r="W80" s="28">
        <v>1811.12</v>
      </c>
      <c r="X80" s="28">
        <v>1723.08</v>
      </c>
      <c r="Y80" s="28">
        <v>1865.25</v>
      </c>
      <c r="Z80" s="28">
        <v>2000.69</v>
      </c>
      <c r="AA80" s="28">
        <v>2283.73</v>
      </c>
      <c r="AB80" s="28">
        <v>2892.76</v>
      </c>
      <c r="AC80" s="28">
        <v>3982.3</v>
      </c>
      <c r="AD80" s="28">
        <v>5108.4799999999996</v>
      </c>
      <c r="AE80" s="28">
        <v>5895.83</v>
      </c>
      <c r="AF80" s="28">
        <v>7889.75</v>
      </c>
      <c r="AG80" s="28">
        <v>9284.82</v>
      </c>
      <c r="AH80" s="28">
        <v>7006.25</v>
      </c>
    </row>
    <row r="81" spans="1:34" ht="12.75" customHeight="1">
      <c r="B81" t="s">
        <v>67</v>
      </c>
      <c r="C81" t="s">
        <v>144</v>
      </c>
      <c r="D81" t="s">
        <v>143</v>
      </c>
      <c r="E81" s="28" t="s">
        <v>142</v>
      </c>
      <c r="F81" s="28" t="s">
        <v>142</v>
      </c>
      <c r="G81" s="28" t="s">
        <v>142</v>
      </c>
      <c r="H81" s="28" t="s">
        <v>142</v>
      </c>
      <c r="I81" s="28" t="s">
        <v>142</v>
      </c>
      <c r="J81" s="28" t="s">
        <v>142</v>
      </c>
      <c r="K81" s="28" t="s">
        <v>142</v>
      </c>
      <c r="L81" s="28" t="s">
        <v>142</v>
      </c>
      <c r="M81" s="28" t="s">
        <v>142</v>
      </c>
      <c r="N81" s="28" t="s">
        <v>142</v>
      </c>
      <c r="O81" s="28" t="s">
        <v>142</v>
      </c>
      <c r="P81" s="28" t="s">
        <v>142</v>
      </c>
      <c r="Q81" s="28" t="s">
        <v>142</v>
      </c>
      <c r="R81" s="28">
        <v>2024.84</v>
      </c>
      <c r="S81" s="28">
        <v>2028.58</v>
      </c>
      <c r="T81" s="28">
        <v>2039.25</v>
      </c>
      <c r="U81" s="28">
        <v>2655.5</v>
      </c>
      <c r="V81" s="28">
        <v>3200.25</v>
      </c>
      <c r="W81" s="28">
        <v>3235.25</v>
      </c>
      <c r="X81" s="28">
        <v>2753.75</v>
      </c>
      <c r="Y81" s="28">
        <v>3548.25</v>
      </c>
      <c r="Z81" s="28">
        <v>4279.25</v>
      </c>
      <c r="AA81" s="28">
        <v>5232.12</v>
      </c>
      <c r="AB81" s="28">
        <v>6970.35</v>
      </c>
      <c r="AC81" s="28">
        <v>9306.86</v>
      </c>
      <c r="AD81" s="28">
        <v>11781.8</v>
      </c>
      <c r="AE81" s="28">
        <v>14153.3</v>
      </c>
      <c r="AF81" s="28">
        <v>17162.400000000001</v>
      </c>
      <c r="AG81" s="28">
        <v>23755.599999999999</v>
      </c>
      <c r="AH81" s="28">
        <v>16492.900000000001</v>
      </c>
    </row>
    <row r="82" spans="1:34" ht="12.75" customHeight="1">
      <c r="B82" t="s">
        <v>66</v>
      </c>
      <c r="C82" t="e">
        <v>#N/A</v>
      </c>
      <c r="D82" t="s">
        <v>143</v>
      </c>
      <c r="E82" s="28" t="s">
        <v>142</v>
      </c>
      <c r="F82" s="28" t="s">
        <v>142</v>
      </c>
      <c r="G82" s="28" t="s">
        <v>142</v>
      </c>
      <c r="H82" s="28" t="s">
        <v>142</v>
      </c>
      <c r="I82" s="28" t="s">
        <v>142</v>
      </c>
      <c r="J82" s="28" t="s">
        <v>142</v>
      </c>
      <c r="K82" s="28" t="s">
        <v>142</v>
      </c>
      <c r="L82" s="28" t="s">
        <v>142</v>
      </c>
      <c r="M82" s="28" t="s">
        <v>142</v>
      </c>
      <c r="N82" s="28" t="s">
        <v>142</v>
      </c>
      <c r="O82" s="28" t="s">
        <v>142</v>
      </c>
      <c r="P82" s="28" t="s">
        <v>142</v>
      </c>
      <c r="Q82" s="28" t="s">
        <v>142</v>
      </c>
      <c r="R82" s="28" t="s">
        <v>142</v>
      </c>
      <c r="S82" s="28" t="s">
        <v>142</v>
      </c>
      <c r="T82" s="28" t="s">
        <v>142</v>
      </c>
      <c r="U82" s="28" t="s">
        <v>142</v>
      </c>
      <c r="V82" s="28" t="s">
        <v>142</v>
      </c>
      <c r="W82" s="28" t="s">
        <v>142</v>
      </c>
      <c r="X82" s="28" t="s">
        <v>142</v>
      </c>
      <c r="Y82" s="28" t="s">
        <v>142</v>
      </c>
      <c r="Z82" s="28" t="s">
        <v>142</v>
      </c>
      <c r="AA82" s="28" t="s">
        <v>142</v>
      </c>
      <c r="AB82" s="28" t="s">
        <v>142</v>
      </c>
      <c r="AC82" s="28" t="s">
        <v>142</v>
      </c>
      <c r="AD82" s="28" t="s">
        <v>142</v>
      </c>
      <c r="AE82" s="28" t="s">
        <v>142</v>
      </c>
      <c r="AF82" s="28" t="s">
        <v>142</v>
      </c>
      <c r="AG82" s="28" t="s">
        <v>142</v>
      </c>
      <c r="AH82" s="28" t="s">
        <v>142</v>
      </c>
    </row>
    <row r="83" spans="1:34" ht="12.75" customHeight="1">
      <c r="B83" t="s">
        <v>65</v>
      </c>
      <c r="C83" t="e">
        <v>#N/A</v>
      </c>
      <c r="D83" t="s">
        <v>143</v>
      </c>
      <c r="E83" s="28" t="s">
        <v>142</v>
      </c>
      <c r="F83" s="28" t="s">
        <v>142</v>
      </c>
      <c r="G83" s="28" t="s">
        <v>142</v>
      </c>
      <c r="H83" s="28" t="s">
        <v>142</v>
      </c>
      <c r="I83" s="28" t="s">
        <v>142</v>
      </c>
      <c r="J83" s="28" t="s">
        <v>142</v>
      </c>
      <c r="K83" s="28" t="s">
        <v>142</v>
      </c>
      <c r="L83" s="28" t="s">
        <v>142</v>
      </c>
      <c r="M83" s="28" t="s">
        <v>142</v>
      </c>
      <c r="N83" s="28" t="s">
        <v>142</v>
      </c>
      <c r="O83" s="28" t="s">
        <v>142</v>
      </c>
      <c r="P83" s="28" t="s">
        <v>142</v>
      </c>
      <c r="Q83" s="28" t="s">
        <v>142</v>
      </c>
      <c r="R83" s="28" t="s">
        <v>142</v>
      </c>
      <c r="S83" s="28" t="s">
        <v>142</v>
      </c>
      <c r="T83" s="28" t="s">
        <v>142</v>
      </c>
      <c r="U83" s="28" t="s">
        <v>142</v>
      </c>
      <c r="V83" s="28" t="s">
        <v>142</v>
      </c>
      <c r="W83" s="28" t="s">
        <v>142</v>
      </c>
      <c r="X83" s="28" t="s">
        <v>142</v>
      </c>
      <c r="Y83" s="28" t="s">
        <v>142</v>
      </c>
      <c r="Z83" s="28" t="s">
        <v>142</v>
      </c>
      <c r="AA83" s="28" t="s">
        <v>142</v>
      </c>
      <c r="AB83" s="28" t="s">
        <v>142</v>
      </c>
      <c r="AC83" s="28" t="s">
        <v>142</v>
      </c>
      <c r="AD83" s="28" t="s">
        <v>142</v>
      </c>
      <c r="AE83" s="28" t="s">
        <v>142</v>
      </c>
      <c r="AF83" s="28" t="s">
        <v>142</v>
      </c>
      <c r="AG83" s="28" t="s">
        <v>142</v>
      </c>
      <c r="AH83" s="28" t="s">
        <v>142</v>
      </c>
    </row>
    <row r="84" spans="1:34" ht="12.75" customHeight="1">
      <c r="B84" t="s">
        <v>64</v>
      </c>
      <c r="C84" t="s">
        <v>144</v>
      </c>
      <c r="D84" t="s">
        <v>143</v>
      </c>
      <c r="E84" s="28">
        <v>14191</v>
      </c>
      <c r="F84" s="28">
        <v>10675</v>
      </c>
      <c r="G84" s="28">
        <v>11213</v>
      </c>
      <c r="H84" s="28">
        <v>11572</v>
      </c>
      <c r="I84" s="28">
        <v>11750</v>
      </c>
      <c r="J84" s="28">
        <v>11489</v>
      </c>
      <c r="K84" s="28">
        <v>12074</v>
      </c>
      <c r="L84" s="28">
        <v>12205</v>
      </c>
      <c r="M84" s="28">
        <v>13960</v>
      </c>
      <c r="N84" s="28">
        <v>13466</v>
      </c>
      <c r="O84" s="28">
        <v>13627</v>
      </c>
      <c r="P84" s="28">
        <v>14903</v>
      </c>
      <c r="Q84" s="28">
        <v>13324.3</v>
      </c>
      <c r="R84" s="28">
        <v>14143</v>
      </c>
      <c r="S84" s="28">
        <v>17042</v>
      </c>
      <c r="T84" s="28">
        <v>22895</v>
      </c>
      <c r="U84" s="28">
        <v>24440</v>
      </c>
      <c r="V84" s="28">
        <v>25751.3</v>
      </c>
      <c r="W84" s="28">
        <v>27191.3</v>
      </c>
      <c r="X84" s="28">
        <v>27396.9</v>
      </c>
      <c r="Y84" s="28">
        <v>31651.3</v>
      </c>
      <c r="Z84" s="28">
        <v>36092.199999999997</v>
      </c>
      <c r="AA84" s="28">
        <v>41009.800000000003</v>
      </c>
      <c r="AB84" s="28">
        <v>53536.9</v>
      </c>
      <c r="AC84" s="28">
        <v>73791.5</v>
      </c>
      <c r="AD84" s="28">
        <v>89346.9</v>
      </c>
      <c r="AE84" s="28">
        <v>109584</v>
      </c>
      <c r="AF84" s="28">
        <v>136360</v>
      </c>
      <c r="AG84" s="28">
        <v>169537</v>
      </c>
      <c r="AH84" s="28">
        <v>133648</v>
      </c>
    </row>
    <row r="85" spans="1:34" ht="12.75" customHeight="1">
      <c r="B85" t="s">
        <v>63</v>
      </c>
      <c r="C85" t="s">
        <v>144</v>
      </c>
      <c r="D85" t="s">
        <v>143</v>
      </c>
      <c r="E85" s="28">
        <v>11209</v>
      </c>
      <c r="F85" s="28">
        <v>12610</v>
      </c>
      <c r="G85" s="28">
        <v>11559</v>
      </c>
      <c r="H85" s="28">
        <v>11512</v>
      </c>
      <c r="I85" s="28">
        <v>12646</v>
      </c>
      <c r="J85" s="28">
        <v>12167</v>
      </c>
      <c r="K85" s="28">
        <v>9763.1</v>
      </c>
      <c r="L85" s="28">
        <v>10491.8</v>
      </c>
      <c r="M85" s="28">
        <v>11392.4</v>
      </c>
      <c r="N85" s="28">
        <v>10487.3</v>
      </c>
      <c r="O85" s="28">
        <v>5775.4</v>
      </c>
      <c r="P85" s="28">
        <v>4265.7</v>
      </c>
      <c r="Q85" s="28">
        <v>4363.3999999999996</v>
      </c>
      <c r="R85" s="28">
        <v>4892.2</v>
      </c>
      <c r="S85" s="28">
        <v>6151.3</v>
      </c>
      <c r="T85" s="28">
        <v>7910</v>
      </c>
      <c r="U85" s="28">
        <v>8084.5</v>
      </c>
      <c r="V85" s="28">
        <v>8431.1</v>
      </c>
      <c r="W85" s="28">
        <v>8299.6</v>
      </c>
      <c r="X85" s="28">
        <v>8504.7000000000007</v>
      </c>
      <c r="Y85" s="28">
        <v>10366.5</v>
      </c>
      <c r="Z85" s="28">
        <v>11390.7</v>
      </c>
      <c r="AA85" s="28">
        <v>13875.7</v>
      </c>
      <c r="AB85" s="28">
        <v>17618.5</v>
      </c>
      <c r="AC85" s="28">
        <v>23485.200000000001</v>
      </c>
      <c r="AD85" s="28">
        <v>27729.599999999999</v>
      </c>
      <c r="AE85" s="28">
        <v>32336</v>
      </c>
      <c r="AF85" s="28">
        <v>40041.699999999997</v>
      </c>
      <c r="AG85" s="28">
        <v>49538.9</v>
      </c>
      <c r="AH85" s="28">
        <v>40620.9</v>
      </c>
    </row>
    <row r="86" spans="1:34" ht="12.75" customHeight="1">
      <c r="B86" t="s">
        <v>62</v>
      </c>
      <c r="C86" t="e">
        <v>#N/A</v>
      </c>
      <c r="D86" t="s">
        <v>143</v>
      </c>
      <c r="E86" s="28" t="s">
        <v>142</v>
      </c>
      <c r="F86" s="28" t="s">
        <v>142</v>
      </c>
      <c r="G86" s="28" t="s">
        <v>142</v>
      </c>
      <c r="H86" s="28" t="s">
        <v>142</v>
      </c>
      <c r="I86" s="28" t="s">
        <v>142</v>
      </c>
      <c r="J86" s="28" t="s">
        <v>142</v>
      </c>
      <c r="K86" s="28" t="s">
        <v>142</v>
      </c>
      <c r="L86" s="28" t="s">
        <v>142</v>
      </c>
      <c r="M86" s="28" t="s">
        <v>142</v>
      </c>
      <c r="N86" s="28" t="s">
        <v>142</v>
      </c>
      <c r="O86" s="28" t="s">
        <v>142</v>
      </c>
      <c r="P86" s="28" t="s">
        <v>142</v>
      </c>
      <c r="Q86" s="28" t="s">
        <v>142</v>
      </c>
      <c r="R86" s="28" t="s">
        <v>142</v>
      </c>
      <c r="S86" s="28" t="s">
        <v>142</v>
      </c>
      <c r="T86" s="28" t="s">
        <v>142</v>
      </c>
      <c r="U86" s="28" t="s">
        <v>142</v>
      </c>
      <c r="V86" s="28" t="s">
        <v>142</v>
      </c>
      <c r="W86" s="28" t="s">
        <v>142</v>
      </c>
      <c r="X86" s="28" t="s">
        <v>142</v>
      </c>
      <c r="Y86" s="28" t="s">
        <v>142</v>
      </c>
      <c r="Z86" s="28" t="s">
        <v>142</v>
      </c>
      <c r="AA86" s="28" t="s">
        <v>142</v>
      </c>
      <c r="AB86" s="28" t="s">
        <v>142</v>
      </c>
      <c r="AC86" s="28" t="s">
        <v>142</v>
      </c>
      <c r="AD86" s="28" t="s">
        <v>142</v>
      </c>
      <c r="AE86" s="28" t="s">
        <v>142</v>
      </c>
      <c r="AF86" s="28" t="s">
        <v>142</v>
      </c>
      <c r="AG86" s="28" t="s">
        <v>142</v>
      </c>
      <c r="AH86" s="28" t="s">
        <v>142</v>
      </c>
    </row>
    <row r="87" spans="1:34" ht="12.75" customHeight="1">
      <c r="B87" t="s">
        <v>61</v>
      </c>
      <c r="C87" t="s">
        <v>144</v>
      </c>
      <c r="D87" t="s">
        <v>143</v>
      </c>
      <c r="E87" s="28">
        <v>2910.12</v>
      </c>
      <c r="F87" s="28">
        <v>4712.93</v>
      </c>
      <c r="G87" s="28">
        <v>5745.99</v>
      </c>
      <c r="H87" s="28">
        <v>5726.93</v>
      </c>
      <c r="I87" s="28">
        <v>7133.68</v>
      </c>
      <c r="J87" s="28">
        <v>7956.9</v>
      </c>
      <c r="K87" s="28">
        <v>7456.9</v>
      </c>
      <c r="L87" s="28">
        <v>10190</v>
      </c>
      <c r="M87" s="28">
        <v>11741.2</v>
      </c>
      <c r="N87" s="28">
        <v>11624.3</v>
      </c>
      <c r="O87" s="28">
        <v>12959.3</v>
      </c>
      <c r="P87" s="28">
        <v>13594.5</v>
      </c>
      <c r="Q87" s="28">
        <v>14715.6</v>
      </c>
      <c r="R87" s="28">
        <v>15342.7</v>
      </c>
      <c r="S87" s="28">
        <v>18106.099999999999</v>
      </c>
      <c r="T87" s="28">
        <v>21599.3</v>
      </c>
      <c r="U87" s="28">
        <v>23245</v>
      </c>
      <c r="V87" s="28">
        <v>26260</v>
      </c>
      <c r="W87" s="28">
        <v>26881</v>
      </c>
      <c r="X87" s="28">
        <v>26587</v>
      </c>
      <c r="Y87" s="28">
        <v>27774.9</v>
      </c>
      <c r="Z87" s="28">
        <v>31334.2</v>
      </c>
      <c r="AA87" s="28">
        <v>36059.1</v>
      </c>
      <c r="AB87" s="28">
        <v>47252.800000000003</v>
      </c>
      <c r="AC87" s="28">
        <v>63167.199999999997</v>
      </c>
      <c r="AD87" s="28">
        <v>73476.399999999994</v>
      </c>
      <c r="AE87" s="28">
        <v>85534.7</v>
      </c>
      <c r="AF87" s="28">
        <v>107272</v>
      </c>
      <c r="AG87" s="28">
        <v>132027</v>
      </c>
      <c r="AH87" s="28">
        <v>102175</v>
      </c>
    </row>
    <row r="88" spans="1:34" ht="12.75" customHeight="1"/>
    <row r="89" spans="1:34" s="29" customFormat="1" ht="12.75" customHeight="1">
      <c r="A89" s="31" t="s">
        <v>134</v>
      </c>
      <c r="B89" s="31"/>
      <c r="C89" s="31" t="s">
        <v>144</v>
      </c>
      <c r="D89" s="31" t="s">
        <v>143</v>
      </c>
      <c r="E89" s="30">
        <f t="shared" ref="E89:AH89" si="2">+SUM(E90:E102)</f>
        <v>402.8</v>
      </c>
      <c r="F89" s="30">
        <f t="shared" si="2"/>
        <v>468.8</v>
      </c>
      <c r="G89" s="30">
        <f t="shared" si="2"/>
        <v>561.70000000000005</v>
      </c>
      <c r="H89" s="30">
        <f t="shared" si="2"/>
        <v>609.79999999999995</v>
      </c>
      <c r="I89" s="30">
        <f t="shared" si="2"/>
        <v>674.4</v>
      </c>
      <c r="J89" s="30">
        <f t="shared" si="2"/>
        <v>689.1</v>
      </c>
      <c r="K89" s="30">
        <f t="shared" si="2"/>
        <v>716.1</v>
      </c>
      <c r="L89" s="30">
        <f t="shared" si="2"/>
        <v>717.9</v>
      </c>
      <c r="M89" s="30">
        <f t="shared" si="2"/>
        <v>739.1</v>
      </c>
      <c r="N89" s="30">
        <f t="shared" si="2"/>
        <v>721.5</v>
      </c>
      <c r="O89" s="30">
        <f t="shared" si="2"/>
        <v>660.7</v>
      </c>
      <c r="P89" s="30">
        <f t="shared" si="2"/>
        <v>348</v>
      </c>
      <c r="Q89" s="30">
        <f t="shared" si="2"/>
        <v>56160.4</v>
      </c>
      <c r="R89" s="30">
        <f t="shared" si="2"/>
        <v>60150.5</v>
      </c>
      <c r="S89" s="30">
        <f t="shared" si="2"/>
        <v>86691.38</v>
      </c>
      <c r="T89" s="30">
        <f t="shared" si="2"/>
        <v>109467.857</v>
      </c>
      <c r="U89" s="30">
        <f t="shared" si="2"/>
        <v>120172.314</v>
      </c>
      <c r="V89" s="30">
        <f t="shared" si="2"/>
        <v>121104.224</v>
      </c>
      <c r="W89" s="30">
        <f t="shared" si="2"/>
        <v>103102.74800000001</v>
      </c>
      <c r="X89" s="30">
        <f t="shared" si="2"/>
        <v>101905.196</v>
      </c>
      <c r="Y89" s="30">
        <f t="shared" si="2"/>
        <v>140934.32699999999</v>
      </c>
      <c r="Z89" s="30">
        <f t="shared" si="2"/>
        <v>139430.201</v>
      </c>
      <c r="AA89" s="30">
        <f t="shared" si="2"/>
        <v>148358.16699999999</v>
      </c>
      <c r="AB89" s="30">
        <f t="shared" si="2"/>
        <v>188389.476</v>
      </c>
      <c r="AC89" s="30">
        <f t="shared" si="2"/>
        <v>258215.35699999999</v>
      </c>
      <c r="AD89" s="30">
        <f t="shared" si="2"/>
        <v>331737.92700000003</v>
      </c>
      <c r="AE89" s="30">
        <f t="shared" si="2"/>
        <v>415654.34400000004</v>
      </c>
      <c r="AF89" s="30">
        <f t="shared" si="2"/>
        <v>488865.17</v>
      </c>
      <c r="AG89" s="30">
        <f t="shared" si="2"/>
        <v>706031.09</v>
      </c>
      <c r="AH89" s="30">
        <f t="shared" si="2"/>
        <v>386549.40500000003</v>
      </c>
    </row>
    <row r="90" spans="1:34" ht="12.75" customHeight="1">
      <c r="B90" t="s">
        <v>60</v>
      </c>
      <c r="C90" t="s">
        <v>144</v>
      </c>
      <c r="D90" t="s">
        <v>143</v>
      </c>
      <c r="E90" s="28" t="s">
        <v>142</v>
      </c>
      <c r="F90" s="28" t="s">
        <v>142</v>
      </c>
      <c r="G90" s="28" t="s">
        <v>142</v>
      </c>
      <c r="H90" s="28" t="s">
        <v>142</v>
      </c>
      <c r="I90" s="28" t="s">
        <v>142</v>
      </c>
      <c r="J90" s="28" t="s">
        <v>142</v>
      </c>
      <c r="K90" s="28" t="s">
        <v>142</v>
      </c>
      <c r="L90" s="28" t="s">
        <v>142</v>
      </c>
      <c r="M90" s="28" t="s">
        <v>142</v>
      </c>
      <c r="N90" s="28" t="s">
        <v>142</v>
      </c>
      <c r="O90" s="28" t="s">
        <v>142</v>
      </c>
      <c r="P90" s="28" t="s">
        <v>142</v>
      </c>
      <c r="Q90" s="28">
        <v>82.9</v>
      </c>
      <c r="R90" s="28">
        <v>156.19999999999999</v>
      </c>
      <c r="S90" s="28">
        <v>215.5</v>
      </c>
      <c r="T90" s="28">
        <v>270.89999999999998</v>
      </c>
      <c r="U90" s="28">
        <v>290.3</v>
      </c>
      <c r="V90" s="28">
        <v>232.55</v>
      </c>
      <c r="W90" s="28">
        <v>220.5</v>
      </c>
      <c r="X90" s="28">
        <v>232.2</v>
      </c>
      <c r="Y90" s="28">
        <v>294.2</v>
      </c>
      <c r="Z90" s="28">
        <v>342.8</v>
      </c>
      <c r="AA90" s="28">
        <v>505.16</v>
      </c>
      <c r="AB90" s="28">
        <v>685.6</v>
      </c>
      <c r="AC90" s="28">
        <v>715.03</v>
      </c>
      <c r="AD90" s="28">
        <v>950.4</v>
      </c>
      <c r="AE90" s="28">
        <v>1004</v>
      </c>
      <c r="AF90" s="28">
        <v>1219.0899999999999</v>
      </c>
      <c r="AG90" s="28">
        <v>1057.1500000000001</v>
      </c>
      <c r="AH90" s="28">
        <v>697.745</v>
      </c>
    </row>
    <row r="91" spans="1:34" ht="12.75" customHeight="1">
      <c r="B91" t="s">
        <v>59</v>
      </c>
      <c r="C91" t="s">
        <v>144</v>
      </c>
      <c r="D91" t="s">
        <v>143</v>
      </c>
      <c r="E91" s="28" t="s">
        <v>142</v>
      </c>
      <c r="F91" s="28" t="s">
        <v>142</v>
      </c>
      <c r="G91" s="28" t="s">
        <v>142</v>
      </c>
      <c r="H91" s="28" t="s">
        <v>142</v>
      </c>
      <c r="I91" s="28" t="s">
        <v>142</v>
      </c>
      <c r="J91" s="28" t="s">
        <v>142</v>
      </c>
      <c r="K91" s="28" t="s">
        <v>142</v>
      </c>
      <c r="L91" s="28" t="s">
        <v>142</v>
      </c>
      <c r="M91" s="28" t="s">
        <v>142</v>
      </c>
      <c r="N91" s="28" t="s">
        <v>142</v>
      </c>
      <c r="O91" s="28" t="s">
        <v>142</v>
      </c>
      <c r="P91" s="28" t="s">
        <v>142</v>
      </c>
      <c r="Q91" s="28">
        <v>1571.3</v>
      </c>
      <c r="R91" s="28">
        <v>993.2</v>
      </c>
      <c r="S91" s="28">
        <v>637.4</v>
      </c>
      <c r="T91" s="28">
        <v>547.1</v>
      </c>
      <c r="U91" s="28">
        <v>631.245</v>
      </c>
      <c r="V91" s="28">
        <v>781.31</v>
      </c>
      <c r="W91" s="28">
        <v>677.75099999999998</v>
      </c>
      <c r="X91" s="28">
        <v>1025.23</v>
      </c>
      <c r="Y91" s="28">
        <v>1745.2</v>
      </c>
      <c r="Z91" s="28">
        <v>2314.1999999999998</v>
      </c>
      <c r="AA91" s="28">
        <v>2167.4</v>
      </c>
      <c r="AB91" s="28">
        <v>2590.4</v>
      </c>
      <c r="AC91" s="28">
        <v>3615.5</v>
      </c>
      <c r="AD91" s="28">
        <v>4347.2</v>
      </c>
      <c r="AE91" s="28">
        <v>6372.2</v>
      </c>
      <c r="AF91" s="28">
        <v>6058.2</v>
      </c>
      <c r="AG91" s="28">
        <v>47756</v>
      </c>
      <c r="AH91" s="28">
        <v>14698.5</v>
      </c>
    </row>
    <row r="92" spans="1:34" ht="12.75" customHeight="1">
      <c r="B92" t="s">
        <v>58</v>
      </c>
      <c r="C92" t="s">
        <v>144</v>
      </c>
      <c r="D92" t="s">
        <v>143</v>
      </c>
      <c r="E92" s="28" t="s">
        <v>142</v>
      </c>
      <c r="F92" s="28" t="s">
        <v>142</v>
      </c>
      <c r="G92" s="28" t="s">
        <v>142</v>
      </c>
      <c r="H92" s="28" t="s">
        <v>142</v>
      </c>
      <c r="I92" s="28" t="s">
        <v>142</v>
      </c>
      <c r="J92" s="28" t="s">
        <v>142</v>
      </c>
      <c r="K92" s="28" t="s">
        <v>142</v>
      </c>
      <c r="L92" s="28" t="s">
        <v>142</v>
      </c>
      <c r="M92" s="28" t="s">
        <v>142</v>
      </c>
      <c r="N92" s="28" t="s">
        <v>142</v>
      </c>
      <c r="O92" s="28" t="s">
        <v>142</v>
      </c>
      <c r="P92" s="28" t="s">
        <v>142</v>
      </c>
      <c r="Q92" s="28">
        <v>3558.7</v>
      </c>
      <c r="R92" s="28">
        <v>1970.1</v>
      </c>
      <c r="S92" s="28">
        <v>2510</v>
      </c>
      <c r="T92" s="28">
        <v>4803.2</v>
      </c>
      <c r="U92" s="28">
        <v>5651.5</v>
      </c>
      <c r="V92" s="28">
        <v>7301.2</v>
      </c>
      <c r="W92" s="28">
        <v>7069.7</v>
      </c>
      <c r="X92" s="28">
        <v>5908.9</v>
      </c>
      <c r="Y92" s="28">
        <v>7326.4</v>
      </c>
      <c r="Z92" s="28">
        <v>7450.6</v>
      </c>
      <c r="AA92" s="28">
        <v>8020.9</v>
      </c>
      <c r="AB92" s="28">
        <v>9945.6</v>
      </c>
      <c r="AC92" s="28">
        <v>13773.7</v>
      </c>
      <c r="AD92" s="28">
        <v>15979.3</v>
      </c>
      <c r="AE92" s="28">
        <v>19733.7</v>
      </c>
      <c r="AF92" s="28">
        <v>24275.3</v>
      </c>
      <c r="AG92" s="28">
        <v>32902.1</v>
      </c>
      <c r="AH92" s="28">
        <v>21283.1</v>
      </c>
    </row>
    <row r="93" spans="1:34" ht="12.75" customHeight="1">
      <c r="B93" t="s">
        <v>57</v>
      </c>
      <c r="C93" t="s">
        <v>144</v>
      </c>
      <c r="D93" t="s">
        <v>143</v>
      </c>
      <c r="E93" s="28" t="s">
        <v>142</v>
      </c>
      <c r="F93" s="28" t="s">
        <v>142</v>
      </c>
      <c r="G93" s="28" t="s">
        <v>142</v>
      </c>
      <c r="H93" s="28" t="s">
        <v>142</v>
      </c>
      <c r="I93" s="28" t="s">
        <v>142</v>
      </c>
      <c r="J93" s="28" t="s">
        <v>142</v>
      </c>
      <c r="K93" s="28" t="s">
        <v>142</v>
      </c>
      <c r="L93" s="28" t="s">
        <v>142</v>
      </c>
      <c r="M93" s="28" t="s">
        <v>142</v>
      </c>
      <c r="N93" s="28" t="s">
        <v>142</v>
      </c>
      <c r="O93" s="28" t="s">
        <v>142</v>
      </c>
      <c r="P93" s="28" t="s">
        <v>142</v>
      </c>
      <c r="Q93" s="28" t="s">
        <v>142</v>
      </c>
      <c r="R93" s="28" t="s">
        <v>142</v>
      </c>
      <c r="S93" s="28">
        <v>156</v>
      </c>
      <c r="T93" s="28">
        <v>155.19900000000001</v>
      </c>
      <c r="U93" s="28">
        <v>203.02199999999999</v>
      </c>
      <c r="V93" s="28">
        <v>244.227</v>
      </c>
      <c r="W93" s="28">
        <v>191.31700000000001</v>
      </c>
      <c r="X93" s="28">
        <v>238.006</v>
      </c>
      <c r="Y93" s="28">
        <v>322.74900000000002</v>
      </c>
      <c r="Z93" s="28">
        <v>317.63600000000002</v>
      </c>
      <c r="AA93" s="28">
        <v>345.93299999999999</v>
      </c>
      <c r="AB93" s="28">
        <v>461.40600000000001</v>
      </c>
      <c r="AC93" s="28">
        <v>646.90300000000002</v>
      </c>
      <c r="AD93" s="28">
        <v>865.45399999999995</v>
      </c>
      <c r="AE93" s="28">
        <v>992.54399999999998</v>
      </c>
      <c r="AF93" s="28">
        <v>1240.18</v>
      </c>
      <c r="AG93" s="28">
        <v>1507.14</v>
      </c>
      <c r="AH93" s="28">
        <v>1140.1600000000001</v>
      </c>
    </row>
    <row r="94" spans="1:34" ht="12.75" customHeight="1">
      <c r="B94" t="s">
        <v>56</v>
      </c>
      <c r="C94" t="s">
        <v>144</v>
      </c>
      <c r="D94" t="s">
        <v>143</v>
      </c>
      <c r="E94" s="28" t="s">
        <v>142</v>
      </c>
      <c r="F94" s="28" t="s">
        <v>142</v>
      </c>
      <c r="G94" s="28" t="s">
        <v>142</v>
      </c>
      <c r="H94" s="28" t="s">
        <v>142</v>
      </c>
      <c r="I94" s="28" t="s">
        <v>142</v>
      </c>
      <c r="J94" s="28" t="s">
        <v>142</v>
      </c>
      <c r="K94" s="28" t="s">
        <v>142</v>
      </c>
      <c r="L94" s="28" t="s">
        <v>142</v>
      </c>
      <c r="M94" s="28" t="s">
        <v>142</v>
      </c>
      <c r="N94" s="28" t="s">
        <v>142</v>
      </c>
      <c r="O94" s="28" t="s">
        <v>142</v>
      </c>
      <c r="P94" s="28" t="s">
        <v>142</v>
      </c>
      <c r="Q94" s="28" t="s">
        <v>142</v>
      </c>
      <c r="R94" s="28">
        <v>3277</v>
      </c>
      <c r="S94" s="28">
        <v>3230.8</v>
      </c>
      <c r="T94" s="28">
        <v>5250.2</v>
      </c>
      <c r="U94" s="28">
        <v>5911</v>
      </c>
      <c r="V94" s="28">
        <v>6497</v>
      </c>
      <c r="W94" s="28">
        <v>5334.1</v>
      </c>
      <c r="X94" s="28">
        <v>5871.6</v>
      </c>
      <c r="Y94" s="28">
        <v>8812.2000000000007</v>
      </c>
      <c r="Z94" s="28">
        <v>8639.1</v>
      </c>
      <c r="AA94" s="28">
        <v>9670.2999999999993</v>
      </c>
      <c r="AB94" s="28">
        <v>12926.7</v>
      </c>
      <c r="AC94" s="28">
        <v>20093.099999999999</v>
      </c>
      <c r="AD94" s="28">
        <v>27849</v>
      </c>
      <c r="AE94" s="28">
        <v>40470.400000000001</v>
      </c>
      <c r="AF94" s="28">
        <v>46540</v>
      </c>
      <c r="AG94" s="28">
        <v>77191.600000000006</v>
      </c>
      <c r="AH94" s="28" t="s">
        <v>142</v>
      </c>
    </row>
    <row r="95" spans="1:34" ht="12.75" customHeight="1">
      <c r="B95" t="s">
        <v>55</v>
      </c>
      <c r="C95" t="s">
        <v>144</v>
      </c>
      <c r="D95" t="s">
        <v>143</v>
      </c>
      <c r="E95" s="28" t="s">
        <v>142</v>
      </c>
      <c r="F95" s="28" t="s">
        <v>142</v>
      </c>
      <c r="G95" s="28" t="s">
        <v>142</v>
      </c>
      <c r="H95" s="28" t="s">
        <v>142</v>
      </c>
      <c r="I95" s="28" t="s">
        <v>142</v>
      </c>
      <c r="J95" s="28" t="s">
        <v>142</v>
      </c>
      <c r="K95" s="28" t="s">
        <v>142</v>
      </c>
      <c r="L95" s="28" t="s">
        <v>142</v>
      </c>
      <c r="M95" s="28" t="s">
        <v>142</v>
      </c>
      <c r="N95" s="28" t="s">
        <v>142</v>
      </c>
      <c r="O95" s="28" t="s">
        <v>142</v>
      </c>
      <c r="P95" s="28" t="s">
        <v>142</v>
      </c>
      <c r="Q95" s="28" t="s">
        <v>142</v>
      </c>
      <c r="R95" s="28">
        <v>339.7</v>
      </c>
      <c r="S95" s="28">
        <v>340</v>
      </c>
      <c r="T95" s="28">
        <v>408.93799999999999</v>
      </c>
      <c r="U95" s="28">
        <v>505.39699999999999</v>
      </c>
      <c r="V95" s="28">
        <v>603.80700000000002</v>
      </c>
      <c r="W95" s="28">
        <v>513.6</v>
      </c>
      <c r="X95" s="28">
        <v>453.8</v>
      </c>
      <c r="Y95" s="28">
        <v>504.5</v>
      </c>
      <c r="Z95" s="28">
        <v>476.1</v>
      </c>
      <c r="AA95" s="28">
        <v>485.5</v>
      </c>
      <c r="AB95" s="28">
        <v>581.70000000000005</v>
      </c>
      <c r="AC95" s="28">
        <v>733.2</v>
      </c>
      <c r="AD95" s="28">
        <v>672.1</v>
      </c>
      <c r="AE95" s="28">
        <v>794.2</v>
      </c>
      <c r="AF95" s="28">
        <v>1134.3</v>
      </c>
      <c r="AG95" s="28">
        <v>1617.6</v>
      </c>
      <c r="AH95" s="28">
        <v>1439</v>
      </c>
    </row>
    <row r="96" spans="1:34" ht="12.75" customHeight="1">
      <c r="B96" t="s">
        <v>54</v>
      </c>
      <c r="C96" t="s">
        <v>144</v>
      </c>
      <c r="D96" t="s">
        <v>143</v>
      </c>
      <c r="E96" s="28" t="s">
        <v>142</v>
      </c>
      <c r="F96" s="28" t="s">
        <v>142</v>
      </c>
      <c r="G96" s="28" t="s">
        <v>142</v>
      </c>
      <c r="H96" s="28" t="s">
        <v>142</v>
      </c>
      <c r="I96" s="28" t="s">
        <v>142</v>
      </c>
      <c r="J96" s="28" t="s">
        <v>142</v>
      </c>
      <c r="K96" s="28" t="s">
        <v>142</v>
      </c>
      <c r="L96" s="28" t="s">
        <v>142</v>
      </c>
      <c r="M96" s="28" t="s">
        <v>142</v>
      </c>
      <c r="N96" s="28" t="s">
        <v>142</v>
      </c>
      <c r="O96" s="28" t="s">
        <v>142</v>
      </c>
      <c r="P96" s="28" t="s">
        <v>142</v>
      </c>
      <c r="Q96" s="28">
        <v>470</v>
      </c>
      <c r="R96" s="28">
        <v>483</v>
      </c>
      <c r="S96" s="28">
        <v>558.48</v>
      </c>
      <c r="T96" s="28">
        <v>739.02</v>
      </c>
      <c r="U96" s="28">
        <v>822.85</v>
      </c>
      <c r="V96" s="28">
        <v>889.63</v>
      </c>
      <c r="W96" s="28">
        <v>643.58000000000004</v>
      </c>
      <c r="X96" s="28">
        <v>474.26</v>
      </c>
      <c r="Y96" s="28">
        <v>471.5</v>
      </c>
      <c r="Z96" s="28">
        <v>568.1</v>
      </c>
      <c r="AA96" s="28">
        <v>643.9</v>
      </c>
      <c r="AB96" s="28">
        <v>789.2</v>
      </c>
      <c r="AC96" s="28">
        <v>980.2</v>
      </c>
      <c r="AD96" s="28">
        <v>1091.3</v>
      </c>
      <c r="AE96" s="28">
        <v>1051.5999999999999</v>
      </c>
      <c r="AF96" s="28">
        <v>1341.8</v>
      </c>
      <c r="AG96" s="28">
        <v>1334.7</v>
      </c>
      <c r="AH96" s="28">
        <v>1287.5</v>
      </c>
    </row>
    <row r="97" spans="1:34" ht="12.75" customHeight="1">
      <c r="B97" t="s">
        <v>53</v>
      </c>
      <c r="C97" t="s">
        <v>144</v>
      </c>
      <c r="D97" t="s">
        <v>143</v>
      </c>
      <c r="E97" s="28">
        <v>402.8</v>
      </c>
      <c r="F97" s="28">
        <v>468.8</v>
      </c>
      <c r="G97" s="28">
        <v>561.70000000000005</v>
      </c>
      <c r="H97" s="28">
        <v>609.79999999999995</v>
      </c>
      <c r="I97" s="28">
        <v>674.4</v>
      </c>
      <c r="J97" s="28">
        <v>689.1</v>
      </c>
      <c r="K97" s="28">
        <v>716.1</v>
      </c>
      <c r="L97" s="28">
        <v>717.9</v>
      </c>
      <c r="M97" s="28">
        <v>739.1</v>
      </c>
      <c r="N97" s="28">
        <v>721.5</v>
      </c>
      <c r="O97" s="28">
        <v>660.7</v>
      </c>
      <c r="P97" s="28">
        <v>348</v>
      </c>
      <c r="Q97" s="28">
        <v>393.5</v>
      </c>
      <c r="R97" s="28">
        <v>360.9</v>
      </c>
      <c r="S97" s="28">
        <v>353.2</v>
      </c>
      <c r="T97" s="28">
        <v>473.3</v>
      </c>
      <c r="U97" s="28">
        <v>423</v>
      </c>
      <c r="V97" s="28">
        <v>568.5</v>
      </c>
      <c r="W97" s="28">
        <v>345.2</v>
      </c>
      <c r="X97" s="28">
        <v>454.2</v>
      </c>
      <c r="Y97" s="28">
        <v>535.79999999999995</v>
      </c>
      <c r="Z97" s="28">
        <v>521.4</v>
      </c>
      <c r="AA97" s="28">
        <v>524</v>
      </c>
      <c r="AB97" s="28">
        <v>615.9</v>
      </c>
      <c r="AC97" s="28">
        <v>869.7</v>
      </c>
      <c r="AD97" s="28">
        <v>1064.9000000000001</v>
      </c>
      <c r="AE97" s="28">
        <v>1542.8</v>
      </c>
      <c r="AF97" s="28">
        <v>1889</v>
      </c>
      <c r="AG97" s="28">
        <v>2539.3000000000002</v>
      </c>
      <c r="AH97" s="28">
        <v>1902.6</v>
      </c>
    </row>
    <row r="98" spans="1:34" ht="12.75" customHeight="1">
      <c r="B98" t="s">
        <v>52</v>
      </c>
      <c r="C98" t="s">
        <v>144</v>
      </c>
      <c r="D98" t="s">
        <v>143</v>
      </c>
      <c r="E98" s="28" t="s">
        <v>142</v>
      </c>
      <c r="F98" s="28" t="s">
        <v>142</v>
      </c>
      <c r="G98" s="28" t="s">
        <v>142</v>
      </c>
      <c r="H98" s="28" t="s">
        <v>142</v>
      </c>
      <c r="I98" s="28" t="s">
        <v>142</v>
      </c>
      <c r="J98" s="28" t="s">
        <v>142</v>
      </c>
      <c r="K98" s="28" t="s">
        <v>142</v>
      </c>
      <c r="L98" s="28" t="s">
        <v>142</v>
      </c>
      <c r="M98" s="28" t="s">
        <v>142</v>
      </c>
      <c r="N98" s="28" t="s">
        <v>142</v>
      </c>
      <c r="O98" s="28" t="s">
        <v>142</v>
      </c>
      <c r="P98" s="28" t="s">
        <v>142</v>
      </c>
      <c r="Q98" s="28">
        <v>42039</v>
      </c>
      <c r="R98" s="28">
        <v>44297.4</v>
      </c>
      <c r="S98" s="28">
        <v>67826</v>
      </c>
      <c r="T98" s="28">
        <v>82913</v>
      </c>
      <c r="U98" s="28">
        <v>90563</v>
      </c>
      <c r="V98" s="28">
        <v>89008</v>
      </c>
      <c r="W98" s="28">
        <v>74884</v>
      </c>
      <c r="X98" s="28">
        <v>75665</v>
      </c>
      <c r="Y98" s="28">
        <v>105565</v>
      </c>
      <c r="Z98" s="28">
        <v>101884</v>
      </c>
      <c r="AA98" s="28">
        <v>107301</v>
      </c>
      <c r="AB98" s="28">
        <v>135929</v>
      </c>
      <c r="AC98" s="28">
        <v>183207</v>
      </c>
      <c r="AD98" s="28">
        <v>243799</v>
      </c>
      <c r="AE98" s="28">
        <v>303926</v>
      </c>
      <c r="AF98" s="28">
        <v>354403</v>
      </c>
      <c r="AG98" s="28">
        <v>471765</v>
      </c>
      <c r="AH98" s="28">
        <v>303388</v>
      </c>
    </row>
    <row r="99" spans="1:34" ht="12.75" customHeight="1">
      <c r="B99" t="s">
        <v>51</v>
      </c>
      <c r="C99" t="s">
        <v>144</v>
      </c>
      <c r="D99" t="s">
        <v>143</v>
      </c>
      <c r="E99" s="28" t="s">
        <v>142</v>
      </c>
      <c r="F99" s="28" t="s">
        <v>142</v>
      </c>
      <c r="G99" s="28" t="s">
        <v>142</v>
      </c>
      <c r="H99" s="28" t="s">
        <v>142</v>
      </c>
      <c r="I99" s="28" t="s">
        <v>142</v>
      </c>
      <c r="J99" s="28" t="s">
        <v>142</v>
      </c>
      <c r="K99" s="28" t="s">
        <v>142</v>
      </c>
      <c r="L99" s="28" t="s">
        <v>142</v>
      </c>
      <c r="M99" s="28" t="s">
        <v>142</v>
      </c>
      <c r="N99" s="28" t="s">
        <v>142</v>
      </c>
      <c r="O99" s="28" t="s">
        <v>142</v>
      </c>
      <c r="P99" s="28" t="s">
        <v>142</v>
      </c>
      <c r="Q99" s="28" t="s">
        <v>142</v>
      </c>
      <c r="R99" s="28">
        <v>456</v>
      </c>
      <c r="S99" s="28">
        <v>559</v>
      </c>
      <c r="T99" s="28">
        <v>779</v>
      </c>
      <c r="U99" s="28">
        <v>770</v>
      </c>
      <c r="V99" s="28">
        <v>746</v>
      </c>
      <c r="W99" s="28">
        <v>586</v>
      </c>
      <c r="X99" s="28" t="s">
        <v>142</v>
      </c>
      <c r="Y99" s="28">
        <v>784.27800000000002</v>
      </c>
      <c r="Z99" s="28">
        <v>651.56500000000005</v>
      </c>
      <c r="AA99" s="28">
        <v>736.97400000000005</v>
      </c>
      <c r="AB99" s="28">
        <v>797.17</v>
      </c>
      <c r="AC99" s="28">
        <v>914.92399999999998</v>
      </c>
      <c r="AD99" s="28">
        <v>890.87300000000005</v>
      </c>
      <c r="AE99" s="28">
        <v>1398.9</v>
      </c>
      <c r="AF99" s="28">
        <v>1468.2</v>
      </c>
      <c r="AG99" s="28">
        <v>1406.1</v>
      </c>
      <c r="AH99" s="28">
        <v>1009.9</v>
      </c>
    </row>
    <row r="100" spans="1:34" ht="12.75" customHeight="1">
      <c r="B100" t="s">
        <v>50</v>
      </c>
      <c r="C100" t="e">
        <v>#N/A</v>
      </c>
      <c r="D100" t="s">
        <v>143</v>
      </c>
      <c r="E100" s="28" t="s">
        <v>142</v>
      </c>
      <c r="F100" s="28" t="s">
        <v>142</v>
      </c>
      <c r="G100" s="28" t="s">
        <v>142</v>
      </c>
      <c r="H100" s="28" t="s">
        <v>142</v>
      </c>
      <c r="I100" s="28" t="s">
        <v>142</v>
      </c>
      <c r="J100" s="28" t="s">
        <v>142</v>
      </c>
      <c r="K100" s="28" t="s">
        <v>142</v>
      </c>
      <c r="L100" s="28" t="s">
        <v>142</v>
      </c>
      <c r="M100" s="28" t="s">
        <v>142</v>
      </c>
      <c r="N100" s="28" t="s">
        <v>142</v>
      </c>
      <c r="O100" s="28" t="s">
        <v>142</v>
      </c>
      <c r="P100" s="28" t="s">
        <v>142</v>
      </c>
      <c r="Q100" s="28" t="s">
        <v>142</v>
      </c>
      <c r="R100" s="28" t="s">
        <v>142</v>
      </c>
      <c r="S100" s="28" t="s">
        <v>142</v>
      </c>
      <c r="T100" s="28" t="s">
        <v>142</v>
      </c>
      <c r="U100" s="28" t="s">
        <v>142</v>
      </c>
      <c r="V100" s="28" t="s">
        <v>142</v>
      </c>
      <c r="W100" s="28" t="s">
        <v>142</v>
      </c>
      <c r="X100" s="28" t="s">
        <v>142</v>
      </c>
      <c r="Y100" s="28" t="s">
        <v>142</v>
      </c>
      <c r="Z100" s="28" t="s">
        <v>142</v>
      </c>
      <c r="AA100" s="28" t="s">
        <v>142</v>
      </c>
      <c r="AB100" s="28" t="s">
        <v>142</v>
      </c>
      <c r="AC100" s="28" t="s">
        <v>142</v>
      </c>
      <c r="AD100" s="28" t="s">
        <v>142</v>
      </c>
      <c r="AE100" s="28" t="s">
        <v>142</v>
      </c>
      <c r="AF100" s="28" t="s">
        <v>142</v>
      </c>
      <c r="AG100" s="28" t="s">
        <v>142</v>
      </c>
      <c r="AH100" s="28" t="s">
        <v>142</v>
      </c>
    </row>
    <row r="101" spans="1:34" ht="12.75" customHeight="1">
      <c r="B101" t="s">
        <v>49</v>
      </c>
      <c r="C101" t="s">
        <v>144</v>
      </c>
      <c r="D101" t="s">
        <v>143</v>
      </c>
      <c r="E101" s="28" t="s">
        <v>142</v>
      </c>
      <c r="F101" s="28" t="s">
        <v>142</v>
      </c>
      <c r="G101" s="28" t="s">
        <v>142</v>
      </c>
      <c r="H101" s="28" t="s">
        <v>142</v>
      </c>
      <c r="I101" s="28" t="s">
        <v>142</v>
      </c>
      <c r="J101" s="28" t="s">
        <v>142</v>
      </c>
      <c r="K101" s="28" t="s">
        <v>142</v>
      </c>
      <c r="L101" s="28" t="s">
        <v>142</v>
      </c>
      <c r="M101" s="28" t="s">
        <v>142</v>
      </c>
      <c r="N101" s="28" t="s">
        <v>142</v>
      </c>
      <c r="O101" s="28" t="s">
        <v>142</v>
      </c>
      <c r="P101" s="28" t="s">
        <v>142</v>
      </c>
      <c r="Q101" s="28">
        <v>8045</v>
      </c>
      <c r="R101" s="28">
        <v>7817</v>
      </c>
      <c r="S101" s="28">
        <v>10305</v>
      </c>
      <c r="T101" s="28">
        <v>13128</v>
      </c>
      <c r="U101" s="28">
        <v>14401</v>
      </c>
      <c r="V101" s="28">
        <v>14232</v>
      </c>
      <c r="W101" s="28">
        <v>12637</v>
      </c>
      <c r="X101" s="28">
        <v>11582</v>
      </c>
      <c r="Y101" s="28">
        <v>14572.5</v>
      </c>
      <c r="Z101" s="28">
        <v>16264.7</v>
      </c>
      <c r="AA101" s="28">
        <v>17957.099999999999</v>
      </c>
      <c r="AB101" s="28">
        <v>23066.799999999999</v>
      </c>
      <c r="AC101" s="28">
        <v>32666.1</v>
      </c>
      <c r="AD101" s="28">
        <v>34228.400000000001</v>
      </c>
      <c r="AE101" s="28">
        <v>38368</v>
      </c>
      <c r="AF101" s="28">
        <v>49296.1</v>
      </c>
      <c r="AG101" s="28">
        <v>66954.399999999994</v>
      </c>
      <c r="AH101" s="28">
        <v>39702.9</v>
      </c>
    </row>
    <row r="102" spans="1:34" ht="12.75" customHeight="1">
      <c r="B102" t="s">
        <v>48</v>
      </c>
      <c r="C102" t="e">
        <v>#N/A</v>
      </c>
      <c r="D102" t="s">
        <v>143</v>
      </c>
      <c r="E102" s="28" t="s">
        <v>142</v>
      </c>
      <c r="F102" s="28" t="s">
        <v>142</v>
      </c>
      <c r="G102" s="28" t="s">
        <v>142</v>
      </c>
      <c r="H102" s="28" t="s">
        <v>142</v>
      </c>
      <c r="I102" s="28" t="s">
        <v>142</v>
      </c>
      <c r="J102" s="28" t="s">
        <v>142</v>
      </c>
      <c r="K102" s="28" t="s">
        <v>142</v>
      </c>
      <c r="L102" s="28" t="s">
        <v>142</v>
      </c>
      <c r="M102" s="28" t="s">
        <v>142</v>
      </c>
      <c r="N102" s="28" t="s">
        <v>142</v>
      </c>
      <c r="O102" s="28" t="s">
        <v>142</v>
      </c>
      <c r="P102" s="28" t="s">
        <v>142</v>
      </c>
      <c r="Q102" s="28" t="s">
        <v>142</v>
      </c>
      <c r="R102" s="28" t="s">
        <v>142</v>
      </c>
      <c r="S102" s="28" t="s">
        <v>142</v>
      </c>
      <c r="T102" s="28" t="s">
        <v>142</v>
      </c>
      <c r="U102" s="28" t="s">
        <v>142</v>
      </c>
      <c r="V102" s="28" t="s">
        <v>142</v>
      </c>
      <c r="W102" s="28" t="s">
        <v>142</v>
      </c>
      <c r="X102" s="28" t="s">
        <v>142</v>
      </c>
      <c r="Y102" s="28" t="s">
        <v>142</v>
      </c>
      <c r="Z102" s="28" t="s">
        <v>142</v>
      </c>
      <c r="AA102" s="28" t="s">
        <v>142</v>
      </c>
      <c r="AB102" s="28" t="s">
        <v>142</v>
      </c>
      <c r="AC102" s="28" t="s">
        <v>142</v>
      </c>
      <c r="AD102" s="28" t="s">
        <v>142</v>
      </c>
      <c r="AE102" s="28" t="s">
        <v>142</v>
      </c>
      <c r="AF102" s="28" t="s">
        <v>142</v>
      </c>
      <c r="AG102" s="28" t="s">
        <v>142</v>
      </c>
      <c r="AH102" s="28" t="s">
        <v>142</v>
      </c>
    </row>
    <row r="103" spans="1:34" ht="12.75" customHeight="1"/>
    <row r="104" spans="1:34" s="29" customFormat="1" ht="12.75" customHeight="1">
      <c r="A104" s="31" t="s">
        <v>133</v>
      </c>
      <c r="B104" s="31"/>
      <c r="C104" s="31" t="s">
        <v>144</v>
      </c>
      <c r="D104" s="31" t="s">
        <v>143</v>
      </c>
      <c r="E104" s="30">
        <f t="shared" ref="E104:AH104" si="3">+SUM(E105:E130)</f>
        <v>81049.19173999998</v>
      </c>
      <c r="F104" s="30">
        <f t="shared" si="3"/>
        <v>87304.414420000001</v>
      </c>
      <c r="G104" s="30">
        <f t="shared" si="3"/>
        <v>84563.794679999992</v>
      </c>
      <c r="H104" s="30">
        <f t="shared" si="3"/>
        <v>85189.725909999965</v>
      </c>
      <c r="I104" s="30">
        <f t="shared" si="3"/>
        <v>94072.261220000029</v>
      </c>
      <c r="J104" s="30">
        <f t="shared" si="3"/>
        <v>89602.457160000005</v>
      </c>
      <c r="K104" s="30">
        <f t="shared" si="3"/>
        <v>90497.566030000031</v>
      </c>
      <c r="L104" s="30">
        <f t="shared" si="3"/>
        <v>112159.52027999997</v>
      </c>
      <c r="M104" s="30">
        <f t="shared" si="3"/>
        <v>134080.55254999999</v>
      </c>
      <c r="N104" s="30">
        <f t="shared" si="3"/>
        <v>153703.30757</v>
      </c>
      <c r="O104" s="30">
        <f t="shared" si="3"/>
        <v>178167.79161999995</v>
      </c>
      <c r="P104" s="30">
        <f t="shared" si="3"/>
        <v>203579.83097000004</v>
      </c>
      <c r="Q104" s="30">
        <f t="shared" si="3"/>
        <v>236961.27678000001</v>
      </c>
      <c r="R104" s="30">
        <f t="shared" si="3"/>
        <v>261736.39714000002</v>
      </c>
      <c r="S104" s="30">
        <f t="shared" si="3"/>
        <v>321607.02951999998</v>
      </c>
      <c r="T104" s="30">
        <f t="shared" si="3"/>
        <v>392747.51000000007</v>
      </c>
      <c r="U104" s="30">
        <f t="shared" si="3"/>
        <v>417490.53940000001</v>
      </c>
      <c r="V104" s="30">
        <f t="shared" si="3"/>
        <v>466817.26618000004</v>
      </c>
      <c r="W104" s="30">
        <f t="shared" si="3"/>
        <v>456652.19637000002</v>
      </c>
      <c r="X104" s="30">
        <f t="shared" si="3"/>
        <v>495934.9757999999</v>
      </c>
      <c r="Y104" s="30">
        <f t="shared" si="3"/>
        <v>604520.86345000006</v>
      </c>
      <c r="Z104" s="30">
        <f t="shared" si="3"/>
        <v>593866.18333000003</v>
      </c>
      <c r="AA104" s="30">
        <f t="shared" si="3"/>
        <v>676808.11069999996</v>
      </c>
      <c r="AB104" s="30">
        <f t="shared" si="3"/>
        <v>828547.3679999999</v>
      </c>
      <c r="AC104" s="30">
        <f t="shared" si="3"/>
        <v>1066379.4446999999</v>
      </c>
      <c r="AD104" s="30">
        <f t="shared" si="3"/>
        <v>1314611.8614799997</v>
      </c>
      <c r="AE104" s="30">
        <f t="shared" si="3"/>
        <v>1622086.3267000003</v>
      </c>
      <c r="AF104" s="30">
        <f t="shared" si="3"/>
        <v>1969319.22505</v>
      </c>
      <c r="AG104" s="30">
        <f t="shared" si="3"/>
        <v>2327228.5610000002</v>
      </c>
      <c r="AH104" s="30">
        <f t="shared" si="3"/>
        <v>1900104.5319999997</v>
      </c>
    </row>
    <row r="105" spans="1:34" ht="12.75" customHeight="1">
      <c r="B105" t="s">
        <v>47</v>
      </c>
      <c r="C105" t="s">
        <v>144</v>
      </c>
      <c r="D105" t="s">
        <v>143</v>
      </c>
      <c r="E105" s="28">
        <v>670.23</v>
      </c>
      <c r="F105" s="28">
        <v>694.27</v>
      </c>
      <c r="G105" s="28">
        <v>707.62</v>
      </c>
      <c r="H105" s="28">
        <v>728.6</v>
      </c>
      <c r="I105" s="28">
        <v>632.9</v>
      </c>
      <c r="J105" s="28">
        <v>566.83000000000004</v>
      </c>
      <c r="K105" s="28">
        <v>551.9</v>
      </c>
      <c r="L105" s="28">
        <v>511.86</v>
      </c>
      <c r="M105" s="28">
        <v>394.65</v>
      </c>
      <c r="N105" s="28">
        <v>235.94</v>
      </c>
      <c r="O105" s="28">
        <v>235.1</v>
      </c>
      <c r="P105" s="28">
        <v>286</v>
      </c>
      <c r="Q105" s="28">
        <v>91</v>
      </c>
      <c r="R105" s="28">
        <v>180</v>
      </c>
      <c r="S105" s="28">
        <v>24</v>
      </c>
      <c r="T105" s="28">
        <v>26</v>
      </c>
      <c r="U105" s="28" t="s">
        <v>142</v>
      </c>
      <c r="V105" s="28" t="s">
        <v>142</v>
      </c>
      <c r="W105" s="28" t="s">
        <v>142</v>
      </c>
      <c r="X105" s="28" t="s">
        <v>142</v>
      </c>
      <c r="Y105" s="28" t="s">
        <v>142</v>
      </c>
      <c r="Z105" s="28" t="s">
        <v>142</v>
      </c>
      <c r="AA105" s="28" t="s">
        <v>142</v>
      </c>
      <c r="AB105" s="28" t="s">
        <v>142</v>
      </c>
      <c r="AC105" s="28">
        <v>305</v>
      </c>
      <c r="AD105" s="28">
        <v>384</v>
      </c>
      <c r="AE105" s="28">
        <v>408</v>
      </c>
      <c r="AF105" s="28">
        <v>497</v>
      </c>
      <c r="AG105" s="28">
        <v>680</v>
      </c>
      <c r="AH105" s="28" t="s">
        <v>142</v>
      </c>
    </row>
    <row r="106" spans="1:34" ht="12.75" customHeight="1">
      <c r="B106" t="s">
        <v>46</v>
      </c>
      <c r="C106" t="s">
        <v>144</v>
      </c>
      <c r="D106" t="s">
        <v>143</v>
      </c>
      <c r="E106" s="28">
        <v>758.50900000000001</v>
      </c>
      <c r="F106" s="28">
        <v>790.63300000000004</v>
      </c>
      <c r="G106" s="28">
        <v>769.43600000000004</v>
      </c>
      <c r="H106" s="28">
        <v>724.49699999999996</v>
      </c>
      <c r="I106" s="28">
        <v>931.43399999999997</v>
      </c>
      <c r="J106" s="28">
        <v>998.77700000000004</v>
      </c>
      <c r="K106" s="28">
        <v>879.923</v>
      </c>
      <c r="L106" s="28">
        <v>1067.0899999999999</v>
      </c>
      <c r="M106" s="28">
        <v>1290.98</v>
      </c>
      <c r="N106" s="28">
        <v>1304.8699999999999</v>
      </c>
      <c r="O106" s="28">
        <v>1671.34</v>
      </c>
      <c r="P106" s="28">
        <v>1688.84</v>
      </c>
      <c r="Q106" s="28">
        <v>2097.84</v>
      </c>
      <c r="R106" s="28">
        <v>2277.94</v>
      </c>
      <c r="S106" s="28">
        <v>2660.74</v>
      </c>
      <c r="T106" s="28">
        <v>3173.11</v>
      </c>
      <c r="U106" s="28">
        <v>3297.23</v>
      </c>
      <c r="V106" s="28">
        <v>3778.4</v>
      </c>
      <c r="W106" s="28">
        <v>3831.27</v>
      </c>
      <c r="X106" s="28">
        <v>3921.92</v>
      </c>
      <c r="Y106" s="28">
        <v>4786.5</v>
      </c>
      <c r="Z106" s="28">
        <v>4825.99</v>
      </c>
      <c r="AA106" s="28">
        <v>4565.6499999999996</v>
      </c>
      <c r="AB106" s="28">
        <v>5262.74</v>
      </c>
      <c r="AC106" s="28">
        <v>6614.74</v>
      </c>
      <c r="AD106" s="28">
        <v>7232.68</v>
      </c>
      <c r="AE106" s="28">
        <v>9102.5400000000009</v>
      </c>
      <c r="AF106" s="28">
        <v>10233.1</v>
      </c>
      <c r="AG106" s="28">
        <v>11777.3</v>
      </c>
      <c r="AH106" s="28">
        <v>12442.9</v>
      </c>
    </row>
    <row r="107" spans="1:34" ht="12.75" customHeight="1">
      <c r="B107" t="s">
        <v>45</v>
      </c>
      <c r="C107" t="s">
        <v>144</v>
      </c>
      <c r="D107" t="s">
        <v>143</v>
      </c>
      <c r="E107" s="28">
        <v>16.727799999999998</v>
      </c>
      <c r="F107" s="28">
        <v>19.826699999999999</v>
      </c>
      <c r="G107" s="28">
        <v>16.855399999999999</v>
      </c>
      <c r="H107" s="28">
        <v>15.912599999999999</v>
      </c>
      <c r="I107" s="28">
        <v>18.160499999999999</v>
      </c>
      <c r="J107" s="28">
        <v>21.9909</v>
      </c>
      <c r="K107" s="28">
        <v>30.7196</v>
      </c>
      <c r="L107" s="28">
        <v>55.163400000000003</v>
      </c>
      <c r="M107" s="28">
        <v>74.872</v>
      </c>
      <c r="N107" s="28">
        <v>69.785200000000003</v>
      </c>
      <c r="O107" s="28">
        <v>69.778800000000004</v>
      </c>
      <c r="P107" s="28">
        <v>63.194600000000001</v>
      </c>
      <c r="Q107" s="28">
        <v>66.177700000000002</v>
      </c>
      <c r="R107" s="28">
        <v>65.316000000000003</v>
      </c>
      <c r="S107" s="28">
        <v>66.383499999999998</v>
      </c>
      <c r="T107" s="28">
        <v>103.312</v>
      </c>
      <c r="U107" s="28">
        <v>100.29600000000001</v>
      </c>
      <c r="V107" s="28">
        <v>117.703</v>
      </c>
      <c r="W107" s="28">
        <v>107.99</v>
      </c>
      <c r="X107" s="28">
        <v>115.851</v>
      </c>
      <c r="Y107" s="28">
        <v>103</v>
      </c>
      <c r="Z107" s="28">
        <v>106</v>
      </c>
      <c r="AA107" s="28">
        <v>112.70399999999999</v>
      </c>
      <c r="AB107" s="28">
        <v>132.88200000000001</v>
      </c>
      <c r="AC107" s="28">
        <v>183</v>
      </c>
      <c r="AD107" s="28">
        <v>258.2</v>
      </c>
      <c r="AE107" s="28">
        <v>414.327</v>
      </c>
      <c r="AF107" s="28">
        <v>600</v>
      </c>
      <c r="AG107" s="28">
        <v>580</v>
      </c>
      <c r="AH107" s="28" t="s">
        <v>142</v>
      </c>
    </row>
    <row r="108" spans="1:34" ht="12.75" customHeight="1">
      <c r="B108" t="s">
        <v>44</v>
      </c>
      <c r="C108" t="e">
        <v>#N/A</v>
      </c>
      <c r="D108" t="s">
        <v>143</v>
      </c>
      <c r="E108" s="28" t="s">
        <v>142</v>
      </c>
      <c r="F108" s="28" t="s">
        <v>142</v>
      </c>
      <c r="G108" s="28" t="s">
        <v>142</v>
      </c>
      <c r="H108" s="28" t="s">
        <v>142</v>
      </c>
      <c r="I108" s="28" t="s">
        <v>142</v>
      </c>
      <c r="J108" s="28" t="s">
        <v>142</v>
      </c>
      <c r="K108" s="28" t="s">
        <v>142</v>
      </c>
      <c r="L108" s="28" t="s">
        <v>142</v>
      </c>
      <c r="M108" s="28" t="s">
        <v>142</v>
      </c>
      <c r="N108" s="28" t="s">
        <v>142</v>
      </c>
      <c r="O108" s="28" t="s">
        <v>142</v>
      </c>
      <c r="P108" s="28" t="s">
        <v>142</v>
      </c>
      <c r="Q108" s="28" t="s">
        <v>142</v>
      </c>
      <c r="R108" s="28" t="s">
        <v>142</v>
      </c>
      <c r="S108" s="28" t="s">
        <v>142</v>
      </c>
      <c r="T108" s="28" t="s">
        <v>142</v>
      </c>
      <c r="U108" s="28" t="s">
        <v>142</v>
      </c>
      <c r="V108" s="28" t="s">
        <v>142</v>
      </c>
      <c r="W108" s="28" t="s">
        <v>142</v>
      </c>
      <c r="X108" s="28" t="s">
        <v>142</v>
      </c>
      <c r="Y108" s="28" t="s">
        <v>142</v>
      </c>
      <c r="Z108" s="28" t="s">
        <v>142</v>
      </c>
      <c r="AA108" s="28" t="s">
        <v>142</v>
      </c>
      <c r="AB108" s="28" t="s">
        <v>142</v>
      </c>
      <c r="AC108" s="28" t="s">
        <v>142</v>
      </c>
      <c r="AD108" s="28" t="s">
        <v>142</v>
      </c>
      <c r="AE108" s="28" t="s">
        <v>142</v>
      </c>
      <c r="AF108" s="28" t="s">
        <v>142</v>
      </c>
      <c r="AG108" s="28" t="s">
        <v>142</v>
      </c>
      <c r="AH108" s="28" t="s">
        <v>142</v>
      </c>
    </row>
    <row r="109" spans="1:34" ht="12.75" customHeight="1">
      <c r="B109" t="s">
        <v>43</v>
      </c>
      <c r="C109" t="s">
        <v>144</v>
      </c>
      <c r="D109" t="s">
        <v>143</v>
      </c>
      <c r="E109" s="28" t="s">
        <v>142</v>
      </c>
      <c r="F109" s="28" t="s">
        <v>142</v>
      </c>
      <c r="G109" s="28" t="s">
        <v>142</v>
      </c>
      <c r="H109" s="28" t="s">
        <v>142</v>
      </c>
      <c r="I109" s="28" t="s">
        <v>142</v>
      </c>
      <c r="J109" s="28" t="s">
        <v>142</v>
      </c>
      <c r="K109" s="28" t="s">
        <v>142</v>
      </c>
      <c r="L109" s="28" t="s">
        <v>142</v>
      </c>
      <c r="M109" s="28" t="s">
        <v>142</v>
      </c>
      <c r="N109" s="28" t="s">
        <v>142</v>
      </c>
      <c r="O109" s="28" t="s">
        <v>142</v>
      </c>
      <c r="P109" s="28" t="s">
        <v>142</v>
      </c>
      <c r="Q109" s="28" t="s">
        <v>142</v>
      </c>
      <c r="R109" s="28" t="s">
        <v>142</v>
      </c>
      <c r="S109" s="28" t="s">
        <v>142</v>
      </c>
      <c r="T109" s="28" t="s">
        <v>142</v>
      </c>
      <c r="U109" s="28" t="s">
        <v>142</v>
      </c>
      <c r="V109" s="28">
        <v>625.82000000000005</v>
      </c>
      <c r="W109" s="28">
        <v>933.48</v>
      </c>
      <c r="X109" s="28">
        <v>1040.02</v>
      </c>
      <c r="Y109" s="28">
        <v>1122.57</v>
      </c>
      <c r="Z109" s="28">
        <v>1499.57</v>
      </c>
      <c r="AA109" s="28">
        <v>1923</v>
      </c>
      <c r="AB109" s="28">
        <v>2118</v>
      </c>
      <c r="AC109" s="28">
        <v>2798</v>
      </c>
      <c r="AD109" s="28">
        <v>3200</v>
      </c>
      <c r="AE109" s="28">
        <v>3800</v>
      </c>
      <c r="AF109" s="28">
        <v>4400</v>
      </c>
      <c r="AG109" s="28">
        <v>4290</v>
      </c>
      <c r="AH109" s="28" t="s">
        <v>142</v>
      </c>
    </row>
    <row r="110" spans="1:34" ht="12.75" customHeight="1">
      <c r="B110" t="s">
        <v>42</v>
      </c>
      <c r="C110" t="s">
        <v>144</v>
      </c>
      <c r="D110" t="s">
        <v>143</v>
      </c>
      <c r="E110" s="28">
        <v>18099.3</v>
      </c>
      <c r="F110" s="28">
        <v>22007</v>
      </c>
      <c r="G110" s="28">
        <v>22321</v>
      </c>
      <c r="H110" s="28">
        <v>22226</v>
      </c>
      <c r="I110" s="28">
        <v>26139</v>
      </c>
      <c r="J110" s="28">
        <v>27350</v>
      </c>
      <c r="K110" s="28">
        <v>30942</v>
      </c>
      <c r="L110" s="28">
        <v>39437</v>
      </c>
      <c r="M110" s="28">
        <v>47516</v>
      </c>
      <c r="N110" s="28">
        <v>52538</v>
      </c>
      <c r="O110" s="28">
        <v>62091</v>
      </c>
      <c r="P110" s="28">
        <v>71910</v>
      </c>
      <c r="Q110" s="28">
        <v>84940</v>
      </c>
      <c r="R110" s="28">
        <v>91744</v>
      </c>
      <c r="S110" s="28">
        <v>121006</v>
      </c>
      <c r="T110" s="28">
        <v>148780</v>
      </c>
      <c r="U110" s="28">
        <v>151048</v>
      </c>
      <c r="V110" s="28">
        <v>182792</v>
      </c>
      <c r="W110" s="28">
        <v>183712</v>
      </c>
      <c r="X110" s="28">
        <v>194931</v>
      </c>
      <c r="Y110" s="28">
        <v>249203</v>
      </c>
      <c r="Z110" s="28">
        <v>266098</v>
      </c>
      <c r="AA110" s="28">
        <v>325596</v>
      </c>
      <c r="AB110" s="28">
        <v>438228</v>
      </c>
      <c r="AC110" s="28">
        <v>593326</v>
      </c>
      <c r="AD110" s="28">
        <v>761953</v>
      </c>
      <c r="AE110" s="28">
        <v>969380</v>
      </c>
      <c r="AF110" s="28">
        <v>1217790</v>
      </c>
      <c r="AG110" s="28">
        <v>1428660</v>
      </c>
      <c r="AH110" s="28">
        <v>1201790</v>
      </c>
    </row>
    <row r="111" spans="1:34" ht="12.75" customHeight="1">
      <c r="B111" t="s">
        <v>41</v>
      </c>
      <c r="C111" t="s">
        <v>144</v>
      </c>
      <c r="D111" t="s">
        <v>143</v>
      </c>
      <c r="E111" s="28">
        <v>376.85199999999998</v>
      </c>
      <c r="F111" s="28">
        <v>311.29899999999998</v>
      </c>
      <c r="G111" s="28">
        <v>284.38</v>
      </c>
      <c r="H111" s="28">
        <v>239.56299999999999</v>
      </c>
      <c r="I111" s="28">
        <v>256.13200000000001</v>
      </c>
      <c r="J111" s="28">
        <v>236.43899999999999</v>
      </c>
      <c r="K111" s="28">
        <v>273.50299999999999</v>
      </c>
      <c r="L111" s="28" t="s">
        <v>142</v>
      </c>
      <c r="M111" s="28">
        <v>313.50099999999998</v>
      </c>
      <c r="N111" s="28">
        <v>370.53399999999999</v>
      </c>
      <c r="O111" s="28">
        <v>397.60199999999998</v>
      </c>
      <c r="P111" s="28">
        <v>375.93900000000002</v>
      </c>
      <c r="Q111" s="28">
        <v>368.69400000000002</v>
      </c>
      <c r="R111" s="28">
        <v>382.17700000000002</v>
      </c>
      <c r="S111" s="28">
        <v>451.42</v>
      </c>
      <c r="T111" s="28">
        <v>543.76300000000003</v>
      </c>
      <c r="U111" s="28">
        <v>750.22699999999998</v>
      </c>
      <c r="V111" s="28">
        <v>619.69899999999996</v>
      </c>
      <c r="W111" s="28">
        <v>509.75299999999999</v>
      </c>
      <c r="X111" s="28">
        <v>617.20399999999995</v>
      </c>
      <c r="Y111" s="28">
        <v>537.80200000000002</v>
      </c>
      <c r="Z111" s="28">
        <v>533.94000000000005</v>
      </c>
      <c r="AA111" s="28">
        <v>519.43700000000001</v>
      </c>
      <c r="AB111" s="28">
        <v>673.50099999999998</v>
      </c>
      <c r="AC111" s="28">
        <v>693.33900000000006</v>
      </c>
      <c r="AD111" s="28">
        <v>700.86300000000006</v>
      </c>
      <c r="AE111" s="28">
        <v>678.94600000000003</v>
      </c>
      <c r="AF111" s="28">
        <v>754.73699999999997</v>
      </c>
      <c r="AG111" s="28">
        <v>907.99599999999998</v>
      </c>
      <c r="AH111" s="28" t="s">
        <v>142</v>
      </c>
    </row>
    <row r="112" spans="1:34" ht="12.75" customHeight="1">
      <c r="B112" t="s">
        <v>113</v>
      </c>
      <c r="C112" t="s">
        <v>144</v>
      </c>
      <c r="D112" t="s">
        <v>143</v>
      </c>
      <c r="E112" s="28">
        <v>8585.5400000000009</v>
      </c>
      <c r="F112" s="28">
        <v>8295.2999999999993</v>
      </c>
      <c r="G112" s="28">
        <v>9357.8799999999992</v>
      </c>
      <c r="H112" s="28">
        <v>9147.74</v>
      </c>
      <c r="I112" s="28">
        <v>9451.35</v>
      </c>
      <c r="J112" s="28">
        <v>9139.56</v>
      </c>
      <c r="K112" s="28">
        <v>9398.9599999999991</v>
      </c>
      <c r="L112" s="28">
        <v>11297.9</v>
      </c>
      <c r="M112" s="28">
        <v>13233.5</v>
      </c>
      <c r="N112" s="28">
        <v>15871.5</v>
      </c>
      <c r="O112" s="28">
        <v>17969.099999999999</v>
      </c>
      <c r="P112" s="28">
        <v>17726.8</v>
      </c>
      <c r="Q112" s="28">
        <v>19627.5</v>
      </c>
      <c r="R112" s="28">
        <v>21571.599999999999</v>
      </c>
      <c r="S112" s="28">
        <v>25021.8</v>
      </c>
      <c r="T112" s="28">
        <v>30630</v>
      </c>
      <c r="U112" s="28">
        <v>33105.1</v>
      </c>
      <c r="V112" s="28">
        <v>35008.1</v>
      </c>
      <c r="W112" s="28">
        <v>33437</v>
      </c>
      <c r="X112" s="28">
        <v>35666.699999999997</v>
      </c>
      <c r="Y112" s="28">
        <v>42379.3</v>
      </c>
      <c r="Z112" s="28">
        <v>43361.1</v>
      </c>
      <c r="AA112" s="28">
        <v>50372</v>
      </c>
      <c r="AB112" s="28">
        <v>58962.9</v>
      </c>
      <c r="AC112" s="28">
        <v>76648.600000000006</v>
      </c>
      <c r="AD112" s="28">
        <v>99619.6</v>
      </c>
      <c r="AE112" s="28">
        <v>121806</v>
      </c>
      <c r="AF112" s="28">
        <v>149951</v>
      </c>
      <c r="AG112" s="28">
        <v>194531</v>
      </c>
      <c r="AH112" s="28">
        <v>160404</v>
      </c>
    </row>
    <row r="113" spans="2:34" ht="12.75" customHeight="1">
      <c r="B113" t="s">
        <v>27</v>
      </c>
      <c r="C113" t="s">
        <v>144</v>
      </c>
      <c r="D113" t="s">
        <v>143</v>
      </c>
      <c r="E113" s="28">
        <v>21909</v>
      </c>
      <c r="F113" s="28">
        <v>25164.5</v>
      </c>
      <c r="G113" s="28">
        <v>22328.3</v>
      </c>
      <c r="H113" s="28">
        <v>21145.9</v>
      </c>
      <c r="I113" s="28">
        <v>21887.8</v>
      </c>
      <c r="J113" s="28">
        <v>18586.7</v>
      </c>
      <c r="K113" s="28">
        <v>14805</v>
      </c>
      <c r="L113" s="28">
        <v>17135.599999999999</v>
      </c>
      <c r="M113" s="28">
        <v>19218.5</v>
      </c>
      <c r="N113" s="28">
        <v>22159.5</v>
      </c>
      <c r="O113" s="28">
        <v>25675.200000000001</v>
      </c>
      <c r="P113" s="28">
        <v>29142</v>
      </c>
      <c r="Q113" s="28">
        <v>33966.9</v>
      </c>
      <c r="R113" s="28">
        <v>36823</v>
      </c>
      <c r="S113" s="28">
        <v>40055</v>
      </c>
      <c r="T113" s="28">
        <v>45417</v>
      </c>
      <c r="U113" s="28">
        <v>49814</v>
      </c>
      <c r="V113" s="28">
        <v>56298</v>
      </c>
      <c r="W113" s="28">
        <v>50370</v>
      </c>
      <c r="X113" s="28">
        <v>51243</v>
      </c>
      <c r="Y113" s="28">
        <v>65404.3</v>
      </c>
      <c r="Z113" s="28">
        <v>57362.400000000001</v>
      </c>
      <c r="AA113" s="28">
        <v>58773.8</v>
      </c>
      <c r="AB113" s="28">
        <v>64109.2</v>
      </c>
      <c r="AC113" s="28">
        <v>72164.399999999994</v>
      </c>
      <c r="AD113" s="28">
        <v>86720.7</v>
      </c>
      <c r="AE113" s="28">
        <v>103493</v>
      </c>
      <c r="AF113" s="28">
        <v>118728</v>
      </c>
      <c r="AG113" s="28">
        <v>147640</v>
      </c>
      <c r="AH113" s="28">
        <v>119000</v>
      </c>
    </row>
    <row r="114" spans="2:34" ht="12.75" customHeight="1">
      <c r="B114" t="s">
        <v>40</v>
      </c>
      <c r="C114" t="s">
        <v>144</v>
      </c>
      <c r="D114" t="s">
        <v>143</v>
      </c>
      <c r="E114" s="28">
        <v>2.9627300000000001</v>
      </c>
      <c r="F114" s="28">
        <v>4.1104799999999999</v>
      </c>
      <c r="G114" s="28">
        <v>2.3867400000000001</v>
      </c>
      <c r="H114" s="28">
        <v>3.60806</v>
      </c>
      <c r="I114" s="28">
        <v>10.93</v>
      </c>
      <c r="J114" s="28">
        <v>4.2286599999999996</v>
      </c>
      <c r="K114" s="28">
        <v>1.66848</v>
      </c>
      <c r="L114" s="28">
        <v>2.0088499999999998</v>
      </c>
      <c r="M114" s="28">
        <v>5.2120899999999999</v>
      </c>
      <c r="N114" s="28">
        <v>5.0885800000000003</v>
      </c>
      <c r="O114" s="28">
        <v>2.8734099999999998</v>
      </c>
      <c r="P114" s="28">
        <v>2.8798300000000001</v>
      </c>
      <c r="Q114" s="28">
        <v>4.7831700000000001</v>
      </c>
      <c r="R114" s="28" t="s">
        <v>142</v>
      </c>
      <c r="S114" s="28" t="s">
        <v>142</v>
      </c>
      <c r="T114" s="28" t="s">
        <v>142</v>
      </c>
      <c r="U114" s="28" t="s">
        <v>142</v>
      </c>
      <c r="V114" s="28" t="s">
        <v>142</v>
      </c>
      <c r="W114" s="28" t="s">
        <v>142</v>
      </c>
      <c r="X114" s="28" t="s">
        <v>142</v>
      </c>
      <c r="Y114" s="28" t="s">
        <v>142</v>
      </c>
      <c r="Z114" s="28" t="s">
        <v>142</v>
      </c>
      <c r="AA114" s="28" t="s">
        <v>142</v>
      </c>
      <c r="AB114" s="28" t="s">
        <v>142</v>
      </c>
      <c r="AC114" s="28">
        <v>2.4700000000000002</v>
      </c>
      <c r="AD114" s="28">
        <v>4.30938</v>
      </c>
      <c r="AE114" s="28">
        <v>6.306</v>
      </c>
      <c r="AF114" s="28">
        <v>9.7762100000000007</v>
      </c>
      <c r="AG114" s="28">
        <v>15</v>
      </c>
      <c r="AH114" s="28" t="s">
        <v>142</v>
      </c>
    </row>
    <row r="115" spans="2:34" ht="12.75" customHeight="1">
      <c r="B115" t="s">
        <v>39</v>
      </c>
      <c r="C115" t="s">
        <v>144</v>
      </c>
      <c r="D115" t="s">
        <v>143</v>
      </c>
      <c r="E115" s="28">
        <v>28</v>
      </c>
      <c r="F115" s="28">
        <v>23</v>
      </c>
      <c r="G115" s="28">
        <v>40</v>
      </c>
      <c r="H115" s="28">
        <v>41</v>
      </c>
      <c r="I115" s="28">
        <v>44</v>
      </c>
      <c r="J115" s="28">
        <v>54</v>
      </c>
      <c r="K115" s="28">
        <v>55.1</v>
      </c>
      <c r="L115" s="28">
        <v>64.099999999999994</v>
      </c>
      <c r="M115" s="28">
        <v>58</v>
      </c>
      <c r="N115" s="28">
        <v>63.3</v>
      </c>
      <c r="O115" s="28">
        <v>78.7</v>
      </c>
      <c r="P115" s="28">
        <v>96.6</v>
      </c>
      <c r="Q115" s="28">
        <v>132.6</v>
      </c>
      <c r="R115" s="28">
        <v>241</v>
      </c>
      <c r="S115" s="28">
        <v>300.5</v>
      </c>
      <c r="T115" s="28">
        <v>311</v>
      </c>
      <c r="U115" s="28">
        <v>322.8</v>
      </c>
      <c r="V115" s="28">
        <v>359</v>
      </c>
      <c r="W115" s="28">
        <v>369.5</v>
      </c>
      <c r="X115" s="28">
        <v>310.8</v>
      </c>
      <c r="Y115" s="28">
        <v>330.31</v>
      </c>
      <c r="Z115" s="28">
        <v>319.51</v>
      </c>
      <c r="AA115" s="28">
        <v>300.61</v>
      </c>
      <c r="AB115" s="28">
        <v>335.47</v>
      </c>
      <c r="AC115" s="28">
        <v>363.34</v>
      </c>
      <c r="AD115" s="28">
        <v>553.08000000000004</v>
      </c>
      <c r="AE115" s="28">
        <v>882.03</v>
      </c>
      <c r="AF115" s="28">
        <v>841.58399999999995</v>
      </c>
      <c r="AG115" s="28">
        <v>1080</v>
      </c>
      <c r="AH115" s="28" t="s">
        <v>142</v>
      </c>
    </row>
    <row r="116" spans="2:34" ht="12.75" customHeight="1">
      <c r="B116" t="s">
        <v>26</v>
      </c>
      <c r="C116" t="s">
        <v>144</v>
      </c>
      <c r="D116" t="s">
        <v>143</v>
      </c>
      <c r="E116" s="28">
        <v>12944.7</v>
      </c>
      <c r="F116" s="28">
        <v>11769.8</v>
      </c>
      <c r="G116" s="28">
        <v>12030.4</v>
      </c>
      <c r="H116" s="28">
        <v>14104.2</v>
      </c>
      <c r="I116" s="28">
        <v>16482.900000000001</v>
      </c>
      <c r="J116" s="28">
        <v>15315.8</v>
      </c>
      <c r="K116" s="28">
        <v>13689.6</v>
      </c>
      <c r="L116" s="28">
        <v>17957.599999999999</v>
      </c>
      <c r="M116" s="28">
        <v>21081.9</v>
      </c>
      <c r="N116" s="28">
        <v>25047.3</v>
      </c>
      <c r="O116" s="28">
        <v>29452.3</v>
      </c>
      <c r="P116" s="28">
        <v>34350</v>
      </c>
      <c r="Q116" s="28">
        <v>40772.400000000001</v>
      </c>
      <c r="R116" s="28">
        <v>47130.9</v>
      </c>
      <c r="S116" s="28">
        <v>58845</v>
      </c>
      <c r="T116" s="28">
        <v>73913.8</v>
      </c>
      <c r="U116" s="28">
        <v>78327.399999999994</v>
      </c>
      <c r="V116" s="28">
        <v>78741.7</v>
      </c>
      <c r="W116" s="28">
        <v>73254.899999999994</v>
      </c>
      <c r="X116" s="28">
        <v>84621.1</v>
      </c>
      <c r="Y116" s="28">
        <v>98228.9</v>
      </c>
      <c r="Z116" s="28">
        <v>88005.3</v>
      </c>
      <c r="AA116" s="28">
        <v>93265</v>
      </c>
      <c r="AB116" s="28">
        <v>99369</v>
      </c>
      <c r="AC116" s="28">
        <v>125744</v>
      </c>
      <c r="AD116" s="28">
        <v>140870</v>
      </c>
      <c r="AE116" s="28">
        <v>160573</v>
      </c>
      <c r="AF116" s="28">
        <v>176027</v>
      </c>
      <c r="AG116" s="28">
        <v>209673</v>
      </c>
      <c r="AH116" s="28">
        <v>157484</v>
      </c>
    </row>
    <row r="117" spans="2:34" ht="12.75" customHeight="1">
      <c r="B117" t="s">
        <v>38</v>
      </c>
      <c r="C117" t="s">
        <v>144</v>
      </c>
      <c r="D117" t="s">
        <v>143</v>
      </c>
      <c r="E117" s="28">
        <v>7.7779999999999996</v>
      </c>
      <c r="F117" s="28">
        <v>8.6489999999999991</v>
      </c>
      <c r="G117" s="28">
        <v>9.798</v>
      </c>
      <c r="H117" s="28">
        <v>13.379</v>
      </c>
      <c r="I117" s="28">
        <v>17.625</v>
      </c>
      <c r="J117" s="28">
        <v>23.021999999999998</v>
      </c>
      <c r="K117" s="28">
        <v>24.541</v>
      </c>
      <c r="L117" s="28">
        <v>30.768000000000001</v>
      </c>
      <c r="M117" s="28">
        <v>40.177</v>
      </c>
      <c r="N117" s="28">
        <v>44.716999999999999</v>
      </c>
      <c r="O117" s="28">
        <v>53.28</v>
      </c>
      <c r="P117" s="28">
        <v>53.74</v>
      </c>
      <c r="Q117" s="28">
        <v>39.729999999999997</v>
      </c>
      <c r="R117" s="28">
        <v>34.630000000000003</v>
      </c>
      <c r="S117" s="28">
        <v>47.87</v>
      </c>
      <c r="T117" s="28">
        <v>49.59</v>
      </c>
      <c r="U117" s="28">
        <v>59.15</v>
      </c>
      <c r="V117" s="28">
        <v>69.92</v>
      </c>
      <c r="W117" s="28">
        <v>74.31</v>
      </c>
      <c r="X117" s="28">
        <v>63.68</v>
      </c>
      <c r="Y117" s="28">
        <v>75.87</v>
      </c>
      <c r="Z117" s="28">
        <v>76.180000000000007</v>
      </c>
      <c r="AA117" s="28">
        <v>90.38</v>
      </c>
      <c r="AB117" s="28">
        <v>112.52</v>
      </c>
      <c r="AC117" s="28">
        <v>122.36</v>
      </c>
      <c r="AD117" s="28">
        <v>103.49</v>
      </c>
      <c r="AE117" s="28">
        <v>135.08000000000001</v>
      </c>
      <c r="AF117" s="28">
        <v>107.75</v>
      </c>
      <c r="AG117" s="28">
        <v>125.86</v>
      </c>
      <c r="AH117" s="28">
        <v>76.367199999999997</v>
      </c>
    </row>
    <row r="118" spans="2:34" ht="12.75" customHeight="1">
      <c r="B118" t="s">
        <v>37</v>
      </c>
      <c r="C118" t="s">
        <v>144</v>
      </c>
      <c r="D118" t="s">
        <v>143</v>
      </c>
      <c r="E118" s="28">
        <v>476.54899999999998</v>
      </c>
      <c r="F118" s="28">
        <v>465.60399999999998</v>
      </c>
      <c r="G118" s="28">
        <v>395.16</v>
      </c>
      <c r="H118" s="28">
        <v>381.87700000000001</v>
      </c>
      <c r="I118" s="28">
        <v>303.60599999999999</v>
      </c>
      <c r="J118" s="28">
        <v>305.971</v>
      </c>
      <c r="K118" s="28">
        <v>290.60399999999998</v>
      </c>
      <c r="L118" s="28">
        <v>220.99100000000001</v>
      </c>
      <c r="M118" s="28">
        <v>167.143</v>
      </c>
      <c r="N118" s="28">
        <v>212.328</v>
      </c>
      <c r="O118" s="28">
        <v>328.15199999999999</v>
      </c>
      <c r="P118" s="28">
        <v>423.38099999999997</v>
      </c>
      <c r="Q118" s="28">
        <v>536.84299999999996</v>
      </c>
      <c r="R118" s="28">
        <v>592.09</v>
      </c>
      <c r="S118" s="28">
        <v>802.60900000000004</v>
      </c>
      <c r="T118" s="28">
        <v>859.82500000000005</v>
      </c>
      <c r="U118" s="28">
        <v>753.54700000000003</v>
      </c>
      <c r="V118" s="28">
        <v>874.41099999999994</v>
      </c>
      <c r="W118" s="28">
        <v>1077.32</v>
      </c>
      <c r="X118" s="28">
        <v>1135.8599999999999</v>
      </c>
      <c r="Y118" s="28">
        <v>1645.7</v>
      </c>
      <c r="Z118" s="28">
        <v>2381</v>
      </c>
      <c r="AA118" s="28">
        <v>3046.35</v>
      </c>
      <c r="AB118" s="28">
        <v>2483.44</v>
      </c>
      <c r="AC118" s="28">
        <v>2379.96</v>
      </c>
      <c r="AD118" s="28">
        <v>3813.46</v>
      </c>
      <c r="AE118" s="28">
        <v>4585.41</v>
      </c>
      <c r="AF118" s="28">
        <v>6317.37</v>
      </c>
      <c r="AG118" s="28">
        <v>6950.06</v>
      </c>
      <c r="AH118" s="28" t="s">
        <v>142</v>
      </c>
    </row>
    <row r="119" spans="2:34" ht="12.75" customHeight="1">
      <c r="B119" t="s">
        <v>36</v>
      </c>
      <c r="C119" t="s">
        <v>144</v>
      </c>
      <c r="D119" t="s">
        <v>143</v>
      </c>
      <c r="E119" s="28">
        <v>80.349999999999994</v>
      </c>
      <c r="F119" s="28">
        <v>140.73699999999999</v>
      </c>
      <c r="G119" s="28">
        <v>87.709400000000002</v>
      </c>
      <c r="H119" s="28">
        <v>93.349199999999996</v>
      </c>
      <c r="I119" s="28">
        <v>127.498</v>
      </c>
      <c r="J119" s="28">
        <v>159.923</v>
      </c>
      <c r="K119" s="28">
        <v>141.61699999999999</v>
      </c>
      <c r="L119" s="28">
        <v>150.73699999999999</v>
      </c>
      <c r="M119" s="28">
        <v>191.476</v>
      </c>
      <c r="N119" s="28">
        <v>159.35499999999999</v>
      </c>
      <c r="O119" s="28">
        <v>203.92</v>
      </c>
      <c r="P119" s="28">
        <v>256.53699999999998</v>
      </c>
      <c r="Q119" s="28">
        <v>367.63</v>
      </c>
      <c r="R119" s="28">
        <v>384.01</v>
      </c>
      <c r="S119" s="28">
        <v>362.346</v>
      </c>
      <c r="T119" s="28">
        <v>345.49799999999999</v>
      </c>
      <c r="U119" s="28">
        <v>385.21300000000002</v>
      </c>
      <c r="V119" s="28">
        <v>405.916</v>
      </c>
      <c r="W119" s="28">
        <v>473.78399999999999</v>
      </c>
      <c r="X119" s="28">
        <v>601.88300000000004</v>
      </c>
      <c r="Y119" s="28">
        <v>803.43799999999999</v>
      </c>
      <c r="Z119" s="28">
        <v>737.21</v>
      </c>
      <c r="AA119" s="28">
        <v>568.16600000000005</v>
      </c>
      <c r="AB119" s="28">
        <v>661.72299999999996</v>
      </c>
      <c r="AC119" s="28">
        <v>772.14499999999998</v>
      </c>
      <c r="AD119" s="28">
        <v>863.24400000000003</v>
      </c>
      <c r="AE119" s="28">
        <v>837.85799999999995</v>
      </c>
      <c r="AF119" s="28">
        <v>887.68700000000001</v>
      </c>
      <c r="AG119" s="28">
        <v>1100</v>
      </c>
      <c r="AH119" s="28" t="s">
        <v>142</v>
      </c>
    </row>
    <row r="120" spans="2:34" ht="12.75" customHeight="1">
      <c r="B120" t="s">
        <v>35</v>
      </c>
      <c r="C120" t="s">
        <v>144</v>
      </c>
      <c r="D120" t="s">
        <v>143</v>
      </c>
      <c r="E120" s="28">
        <v>2618.4299999999998</v>
      </c>
      <c r="F120" s="28">
        <v>2882.64</v>
      </c>
      <c r="G120" s="28">
        <v>2396.67</v>
      </c>
      <c r="H120" s="28">
        <v>3076.51</v>
      </c>
      <c r="I120" s="28">
        <v>2558.21</v>
      </c>
      <c r="J120" s="28">
        <v>2739.77</v>
      </c>
      <c r="K120" s="28">
        <v>3383.58</v>
      </c>
      <c r="L120" s="28">
        <v>4171.8100000000004</v>
      </c>
      <c r="M120" s="28">
        <v>4522.13</v>
      </c>
      <c r="N120" s="28">
        <v>4709.21</v>
      </c>
      <c r="O120" s="28">
        <v>5588.73</v>
      </c>
      <c r="P120" s="28">
        <v>6528.07</v>
      </c>
      <c r="Q120" s="28">
        <v>7316.78</v>
      </c>
      <c r="R120" s="28">
        <v>6688.09</v>
      </c>
      <c r="S120" s="28">
        <v>7365.39</v>
      </c>
      <c r="T120" s="28">
        <v>7991.57</v>
      </c>
      <c r="U120" s="28">
        <v>9320.9500000000007</v>
      </c>
      <c r="V120" s="28">
        <v>8716.9599999999991</v>
      </c>
      <c r="W120" s="28">
        <v>8493.7099999999991</v>
      </c>
      <c r="X120" s="28">
        <v>8423.52</v>
      </c>
      <c r="Y120" s="28">
        <v>9028.0300000000007</v>
      </c>
      <c r="Z120" s="28">
        <v>9237.86</v>
      </c>
      <c r="AA120" s="28">
        <v>9913.1200000000008</v>
      </c>
      <c r="AB120" s="28">
        <v>11930</v>
      </c>
      <c r="AC120" s="28">
        <v>13379</v>
      </c>
      <c r="AD120" s="28">
        <v>16051</v>
      </c>
      <c r="AE120" s="28">
        <v>16930.099999999999</v>
      </c>
      <c r="AF120" s="28">
        <v>17837.5</v>
      </c>
      <c r="AG120" s="28">
        <v>20323.099999999999</v>
      </c>
      <c r="AH120" s="28" t="s">
        <v>142</v>
      </c>
    </row>
    <row r="121" spans="2:34" ht="12.75" customHeight="1">
      <c r="B121" t="s">
        <v>34</v>
      </c>
      <c r="C121" t="s">
        <v>144</v>
      </c>
      <c r="D121" t="s">
        <v>143</v>
      </c>
      <c r="E121" s="28">
        <v>1031.29</v>
      </c>
      <c r="F121" s="28">
        <v>837.73299999999995</v>
      </c>
      <c r="G121" s="28">
        <v>770.67</v>
      </c>
      <c r="H121" s="28">
        <v>812.52700000000004</v>
      </c>
      <c r="I121" s="28">
        <v>891.52599999999995</v>
      </c>
      <c r="J121" s="28">
        <v>912.20100000000002</v>
      </c>
      <c r="K121" s="28">
        <v>1033.24</v>
      </c>
      <c r="L121" s="28">
        <v>1161.03</v>
      </c>
      <c r="M121" s="28">
        <v>1398.54</v>
      </c>
      <c r="N121" s="28">
        <v>1404.3</v>
      </c>
      <c r="O121" s="28">
        <v>1144.1199999999999</v>
      </c>
      <c r="P121" s="28">
        <v>1337.91</v>
      </c>
      <c r="Q121" s="28">
        <v>1810.2</v>
      </c>
      <c r="R121" s="28">
        <v>2490.73</v>
      </c>
      <c r="S121" s="28">
        <v>2640.36</v>
      </c>
      <c r="T121" s="28">
        <v>2644.5</v>
      </c>
      <c r="U121" s="28">
        <v>2513.86</v>
      </c>
      <c r="V121" s="28">
        <v>2142.12</v>
      </c>
      <c r="W121" s="28">
        <v>1772.29</v>
      </c>
      <c r="X121" s="28">
        <v>1875.37</v>
      </c>
      <c r="Y121" s="28">
        <v>2095.4899999999998</v>
      </c>
      <c r="Z121" s="28">
        <v>1805.25</v>
      </c>
      <c r="AA121" s="28">
        <v>1640.85</v>
      </c>
      <c r="AB121" s="28">
        <v>2206.77</v>
      </c>
      <c r="AC121" s="28">
        <v>2551.87</v>
      </c>
      <c r="AD121" s="28">
        <v>3273.48</v>
      </c>
      <c r="AE121" s="28">
        <v>4165.84</v>
      </c>
      <c r="AF121" s="28">
        <v>4681.16</v>
      </c>
      <c r="AG121" s="28">
        <v>5799.93</v>
      </c>
      <c r="AH121" s="28" t="s">
        <v>142</v>
      </c>
    </row>
    <row r="122" spans="2:34" ht="12.75" customHeight="1">
      <c r="B122" t="s">
        <v>25</v>
      </c>
      <c r="C122" t="s">
        <v>144</v>
      </c>
      <c r="D122" t="s">
        <v>143</v>
      </c>
      <c r="E122" s="28">
        <v>5741.15</v>
      </c>
      <c r="F122" s="28">
        <v>5654.61</v>
      </c>
      <c r="G122" s="28">
        <v>4968.72</v>
      </c>
      <c r="H122" s="28">
        <v>4889.9399999999996</v>
      </c>
      <c r="I122" s="28">
        <v>5273.54</v>
      </c>
      <c r="J122" s="28">
        <v>4611.38</v>
      </c>
      <c r="K122" s="28">
        <v>4805.71</v>
      </c>
      <c r="L122" s="28">
        <v>5676.5</v>
      </c>
      <c r="M122" s="28">
        <v>7021.66</v>
      </c>
      <c r="N122" s="28">
        <v>7766.68</v>
      </c>
      <c r="O122" s="28">
        <v>8116.8</v>
      </c>
      <c r="P122" s="28">
        <v>8801.06</v>
      </c>
      <c r="Q122" s="28">
        <v>9750.56</v>
      </c>
      <c r="R122" s="28">
        <v>11129</v>
      </c>
      <c r="S122" s="28">
        <v>13304.1</v>
      </c>
      <c r="T122" s="28">
        <v>17501.8</v>
      </c>
      <c r="U122" s="28">
        <v>20407.599999999999</v>
      </c>
      <c r="V122" s="28">
        <v>24882</v>
      </c>
      <c r="W122" s="28">
        <v>29414.2</v>
      </c>
      <c r="X122" s="28">
        <v>36576.300000000003</v>
      </c>
      <c r="Y122" s="28">
        <v>39783</v>
      </c>
      <c r="Z122" s="28">
        <v>32664.3</v>
      </c>
      <c r="AA122" s="28">
        <v>36501.9</v>
      </c>
      <c r="AB122" s="28">
        <v>36229.199999999997</v>
      </c>
      <c r="AC122" s="28">
        <v>39680.400000000001</v>
      </c>
      <c r="AD122" s="28">
        <v>39879.300000000003</v>
      </c>
      <c r="AE122" s="28">
        <v>47415.8</v>
      </c>
      <c r="AF122" s="28">
        <v>50270.2</v>
      </c>
      <c r="AG122" s="28">
        <v>49204.9</v>
      </c>
      <c r="AH122" s="28">
        <v>40889.199999999997</v>
      </c>
    </row>
    <row r="123" spans="2:34" ht="12.75" customHeight="1">
      <c r="B123" t="s">
        <v>33</v>
      </c>
      <c r="C123" t="s">
        <v>144</v>
      </c>
      <c r="D123" t="s">
        <v>143</v>
      </c>
      <c r="E123" s="28">
        <v>17.217300000000002</v>
      </c>
      <c r="F123" s="28">
        <v>10.782500000000001</v>
      </c>
      <c r="G123" s="28">
        <v>13.3249</v>
      </c>
      <c r="H123" s="28">
        <v>17.713200000000001</v>
      </c>
      <c r="I123" s="28">
        <v>19.4298</v>
      </c>
      <c r="J123" s="28">
        <v>16.189499999999999</v>
      </c>
      <c r="K123" s="28">
        <v>10.4998</v>
      </c>
      <c r="L123" s="28">
        <v>11.810600000000001</v>
      </c>
      <c r="M123" s="28">
        <v>15.088800000000001</v>
      </c>
      <c r="N123" s="28">
        <v>12.8734</v>
      </c>
      <c r="O123" s="28">
        <v>8.8658099999999997</v>
      </c>
      <c r="P123" s="28">
        <v>6.4634400000000003</v>
      </c>
      <c r="Q123" s="28">
        <v>5.8021099999999999</v>
      </c>
      <c r="R123" s="28">
        <v>6.4459400000000002</v>
      </c>
      <c r="S123" s="28">
        <v>3.6044200000000002</v>
      </c>
      <c r="T123" s="28">
        <v>8.8126999999999995</v>
      </c>
      <c r="U123" s="28">
        <v>10.103199999999999</v>
      </c>
      <c r="V123" s="28">
        <v>15.0374</v>
      </c>
      <c r="W123" s="28">
        <v>14.569699999999999</v>
      </c>
      <c r="X123" s="28">
        <v>20.400600000000001</v>
      </c>
      <c r="Y123" s="28">
        <v>14.2256</v>
      </c>
      <c r="Z123" s="28">
        <v>15.525499999999999</v>
      </c>
      <c r="AA123" s="28">
        <v>13.740600000000001</v>
      </c>
      <c r="AB123" s="28">
        <v>14.9948</v>
      </c>
      <c r="AC123" s="28">
        <v>10.7265</v>
      </c>
      <c r="AD123" s="28">
        <v>11.9153</v>
      </c>
      <c r="AE123" s="28">
        <v>10.664300000000001</v>
      </c>
      <c r="AF123" s="28">
        <v>15.4674</v>
      </c>
      <c r="AG123" s="28">
        <v>11.215999999999999</v>
      </c>
      <c r="AH123" s="28">
        <v>11.6478</v>
      </c>
    </row>
    <row r="124" spans="2:34" ht="12.75" customHeight="1">
      <c r="B124" t="s">
        <v>32</v>
      </c>
      <c r="C124" t="s">
        <v>144</v>
      </c>
      <c r="D124" t="s">
        <v>143</v>
      </c>
      <c r="E124" s="28">
        <v>74.182299999999998</v>
      </c>
      <c r="F124" s="28">
        <v>65.601399999999998</v>
      </c>
      <c r="G124" s="28">
        <v>58.021999999999998</v>
      </c>
      <c r="H124" s="28">
        <v>61.278100000000002</v>
      </c>
      <c r="I124" s="28">
        <v>93.072400000000002</v>
      </c>
      <c r="J124" s="28">
        <v>70.086100000000002</v>
      </c>
      <c r="K124" s="28">
        <v>65.436499999999995</v>
      </c>
      <c r="L124" s="28">
        <v>63.966500000000003</v>
      </c>
      <c r="M124" s="28">
        <v>81.517099999999999</v>
      </c>
      <c r="N124" s="28">
        <v>74.258300000000006</v>
      </c>
      <c r="O124" s="28">
        <v>70.417699999999996</v>
      </c>
      <c r="P124" s="28">
        <v>83.949700000000007</v>
      </c>
      <c r="Q124" s="28">
        <v>102.45399999999999</v>
      </c>
      <c r="R124" s="28">
        <v>128.99</v>
      </c>
      <c r="S124" s="28">
        <v>142.125</v>
      </c>
      <c r="T124" s="28">
        <v>168.37</v>
      </c>
      <c r="U124" s="28">
        <v>161.64400000000001</v>
      </c>
      <c r="V124" s="28">
        <v>156.637</v>
      </c>
      <c r="W124" s="28">
        <v>117.977</v>
      </c>
      <c r="X124" s="28">
        <v>125.538</v>
      </c>
      <c r="Y124" s="28">
        <v>69.019900000000007</v>
      </c>
      <c r="Z124" s="28">
        <v>46.924500000000002</v>
      </c>
      <c r="AA124" s="28">
        <v>57.585500000000003</v>
      </c>
      <c r="AB124" s="28">
        <v>74.002499999999998</v>
      </c>
      <c r="AC124" s="28">
        <v>97.010300000000001</v>
      </c>
      <c r="AD124" s="28">
        <v>104.96299999999999</v>
      </c>
      <c r="AE124" s="28">
        <v>119.97799999999999</v>
      </c>
      <c r="AF124" s="28">
        <v>165.51599999999999</v>
      </c>
      <c r="AG124" s="28">
        <v>210.499</v>
      </c>
      <c r="AH124" s="28">
        <v>163.417</v>
      </c>
    </row>
    <row r="125" spans="2:34" ht="12.75" customHeight="1">
      <c r="B125" t="s">
        <v>31</v>
      </c>
      <c r="C125" t="s">
        <v>144</v>
      </c>
      <c r="D125" t="s">
        <v>143</v>
      </c>
      <c r="E125" s="28">
        <v>1061.9000000000001</v>
      </c>
      <c r="F125" s="28">
        <v>1088.1199999999999</v>
      </c>
      <c r="G125" s="28">
        <v>1030.53</v>
      </c>
      <c r="H125" s="28">
        <v>1063.1099999999999</v>
      </c>
      <c r="I125" s="28">
        <v>1467.07</v>
      </c>
      <c r="J125" s="28">
        <v>1333.32</v>
      </c>
      <c r="K125" s="28">
        <v>1214.97</v>
      </c>
      <c r="L125" s="28">
        <v>1392.7</v>
      </c>
      <c r="M125" s="28">
        <v>1475.7</v>
      </c>
      <c r="N125" s="28">
        <v>1544.54</v>
      </c>
      <c r="O125" s="28">
        <v>1912.16</v>
      </c>
      <c r="P125" s="28">
        <v>1986.66</v>
      </c>
      <c r="Q125" s="28">
        <v>2455.19</v>
      </c>
      <c r="R125" s="28">
        <v>2858.69</v>
      </c>
      <c r="S125" s="28">
        <v>3207.7</v>
      </c>
      <c r="T125" s="28">
        <v>3797.79</v>
      </c>
      <c r="U125" s="28">
        <v>4095.13</v>
      </c>
      <c r="V125" s="28">
        <v>4638.75</v>
      </c>
      <c r="W125" s="28">
        <v>4809.12</v>
      </c>
      <c r="X125" s="28">
        <v>4594.0600000000004</v>
      </c>
      <c r="Y125" s="28">
        <v>5430.17</v>
      </c>
      <c r="Z125" s="28">
        <v>4815.78</v>
      </c>
      <c r="AA125" s="28">
        <v>4699.0600000000004</v>
      </c>
      <c r="AB125" s="28">
        <v>5125.1499999999996</v>
      </c>
      <c r="AC125" s="28">
        <v>5756.9</v>
      </c>
      <c r="AD125" s="28">
        <v>6346.79</v>
      </c>
      <c r="AE125" s="28">
        <v>6885.53</v>
      </c>
      <c r="AF125" s="28">
        <v>7740.43</v>
      </c>
      <c r="AG125" s="28">
        <v>8136.7</v>
      </c>
      <c r="AH125" s="28" t="s">
        <v>142</v>
      </c>
    </row>
    <row r="126" spans="2:34" ht="12.75" customHeight="1">
      <c r="B126" t="s">
        <v>24</v>
      </c>
      <c r="C126" t="s">
        <v>144</v>
      </c>
      <c r="D126" t="s">
        <v>143</v>
      </c>
      <c r="E126" s="28">
        <v>6505.41</v>
      </c>
      <c r="F126" s="28">
        <v>7030.58</v>
      </c>
      <c r="G126" s="28">
        <v>6944.66</v>
      </c>
      <c r="H126" s="28">
        <v>6368.32</v>
      </c>
      <c r="I126" s="28">
        <v>7412.83</v>
      </c>
      <c r="J126" s="28">
        <v>7120.57</v>
      </c>
      <c r="K126" s="28">
        <v>8875.85</v>
      </c>
      <c r="L126" s="28">
        <v>11727</v>
      </c>
      <c r="M126" s="28">
        <v>15952.7</v>
      </c>
      <c r="N126" s="28">
        <v>20078.3</v>
      </c>
      <c r="O126" s="28">
        <v>23068.3</v>
      </c>
      <c r="P126" s="28">
        <v>28428.2</v>
      </c>
      <c r="Q126" s="28">
        <v>32472.400000000001</v>
      </c>
      <c r="R126" s="28">
        <v>36969.300000000003</v>
      </c>
      <c r="S126" s="28">
        <v>45261.2</v>
      </c>
      <c r="T126" s="28">
        <v>56439.4</v>
      </c>
      <c r="U126" s="28">
        <v>55720.7</v>
      </c>
      <c r="V126" s="28">
        <v>57344.800000000003</v>
      </c>
      <c r="W126" s="28">
        <v>54477</v>
      </c>
      <c r="X126" s="28">
        <v>58472.800000000003</v>
      </c>
      <c r="Y126" s="28">
        <v>68962.5</v>
      </c>
      <c r="Z126" s="28">
        <v>64918.8</v>
      </c>
      <c r="AA126" s="28">
        <v>68108.2</v>
      </c>
      <c r="AB126" s="28">
        <v>80323.600000000006</v>
      </c>
      <c r="AC126" s="28">
        <v>96248.2</v>
      </c>
      <c r="AD126" s="28">
        <v>110178</v>
      </c>
      <c r="AE126" s="28">
        <v>130803</v>
      </c>
      <c r="AF126" s="28">
        <v>153124</v>
      </c>
      <c r="AG126" s="28">
        <v>172860</v>
      </c>
      <c r="AH126" s="28">
        <v>152068</v>
      </c>
    </row>
    <row r="127" spans="2:34" ht="12.75" customHeight="1">
      <c r="B127" t="s">
        <v>30</v>
      </c>
      <c r="C127" t="e">
        <v>#N/A</v>
      </c>
      <c r="D127" t="s">
        <v>143</v>
      </c>
      <c r="E127" s="28" t="s">
        <v>142</v>
      </c>
      <c r="F127" s="28" t="s">
        <v>142</v>
      </c>
      <c r="G127" s="28" t="s">
        <v>142</v>
      </c>
      <c r="H127" s="28" t="s">
        <v>142</v>
      </c>
      <c r="I127" s="28" t="s">
        <v>142</v>
      </c>
      <c r="J127" s="28" t="s">
        <v>142</v>
      </c>
      <c r="K127" s="28" t="s">
        <v>142</v>
      </c>
      <c r="L127" s="28" t="s">
        <v>142</v>
      </c>
      <c r="M127" s="28" t="s">
        <v>142</v>
      </c>
      <c r="N127" s="28" t="s">
        <v>142</v>
      </c>
      <c r="O127" s="28" t="s">
        <v>142</v>
      </c>
      <c r="P127" s="28" t="s">
        <v>142</v>
      </c>
      <c r="Q127" s="28" t="s">
        <v>142</v>
      </c>
      <c r="R127" s="28" t="s">
        <v>142</v>
      </c>
      <c r="S127" s="28" t="s">
        <v>142</v>
      </c>
      <c r="T127" s="28" t="s">
        <v>142</v>
      </c>
      <c r="U127" s="28" t="s">
        <v>142</v>
      </c>
      <c r="V127" s="28" t="s">
        <v>142</v>
      </c>
      <c r="W127" s="28" t="s">
        <v>142</v>
      </c>
      <c r="X127" s="28" t="s">
        <v>142</v>
      </c>
      <c r="Y127" s="28" t="s">
        <v>142</v>
      </c>
      <c r="Z127" s="28" t="s">
        <v>142</v>
      </c>
      <c r="AA127" s="28" t="s">
        <v>142</v>
      </c>
      <c r="AB127" s="28" t="s">
        <v>142</v>
      </c>
      <c r="AC127" s="28" t="s">
        <v>142</v>
      </c>
      <c r="AD127" s="28" t="s">
        <v>142</v>
      </c>
      <c r="AE127" s="28" t="s">
        <v>142</v>
      </c>
      <c r="AF127" s="28" t="s">
        <v>142</v>
      </c>
      <c r="AG127" s="28" t="s">
        <v>142</v>
      </c>
      <c r="AH127" s="28" t="s">
        <v>142</v>
      </c>
    </row>
    <row r="128" spans="2:34" ht="12.75" customHeight="1">
      <c r="B128" t="s">
        <v>29</v>
      </c>
      <c r="C128" t="s">
        <v>144</v>
      </c>
      <c r="D128" t="s">
        <v>143</v>
      </c>
      <c r="E128" s="28">
        <v>7.2434099999999999</v>
      </c>
      <c r="F128" s="28">
        <v>7.5340400000000001</v>
      </c>
      <c r="G128" s="28">
        <v>7.4996400000000003</v>
      </c>
      <c r="H128" s="28">
        <v>5.26335</v>
      </c>
      <c r="I128" s="28">
        <v>8.7714200000000009</v>
      </c>
      <c r="J128" s="28">
        <v>5.0266999999999999</v>
      </c>
      <c r="K128" s="28">
        <v>5.8007499999999999</v>
      </c>
      <c r="L128" s="28">
        <v>6.1397300000000001</v>
      </c>
      <c r="M128" s="28">
        <v>7.5243599999999997</v>
      </c>
      <c r="N128" s="28">
        <v>9.1904900000000005</v>
      </c>
      <c r="O128" s="28">
        <v>11.2425</v>
      </c>
      <c r="P128" s="28">
        <v>13.396100000000001</v>
      </c>
      <c r="Q128" s="28">
        <v>12.1995</v>
      </c>
      <c r="R128" s="28">
        <v>15.812099999999999</v>
      </c>
      <c r="S128" s="28">
        <v>13.7623</v>
      </c>
      <c r="T128" s="28">
        <v>14.072699999999999</v>
      </c>
      <c r="U128" s="28">
        <v>11.383900000000001</v>
      </c>
      <c r="V128" s="28">
        <v>9.9727800000000002</v>
      </c>
      <c r="W128" s="28">
        <v>7.2461700000000002</v>
      </c>
      <c r="X128" s="28">
        <v>12.216799999999999</v>
      </c>
      <c r="Y128" s="28">
        <v>8.7715499999999995</v>
      </c>
      <c r="Z128" s="28">
        <v>6.5715300000000001</v>
      </c>
      <c r="AA128" s="28">
        <v>14.3773</v>
      </c>
      <c r="AB128" s="28">
        <v>17.688600000000001</v>
      </c>
      <c r="AC128" s="28">
        <v>14.9839</v>
      </c>
      <c r="AD128" s="28">
        <v>10.035500000000001</v>
      </c>
      <c r="AE128" s="28">
        <v>11</v>
      </c>
      <c r="AF128" s="28">
        <v>8.0440400000000007</v>
      </c>
      <c r="AG128" s="28">
        <v>9</v>
      </c>
      <c r="AH128" s="28" t="s">
        <v>142</v>
      </c>
    </row>
    <row r="129" spans="1:34" ht="12.75" customHeight="1">
      <c r="B129" t="s">
        <v>28</v>
      </c>
      <c r="C129" t="s">
        <v>144</v>
      </c>
      <c r="D129" t="s">
        <v>143</v>
      </c>
      <c r="E129" s="28">
        <v>35.870199999999997</v>
      </c>
      <c r="F129" s="28">
        <v>32.084299999999999</v>
      </c>
      <c r="G129" s="28">
        <v>22.772600000000001</v>
      </c>
      <c r="H129" s="28">
        <v>29.438400000000001</v>
      </c>
      <c r="I129" s="28">
        <v>44.476100000000002</v>
      </c>
      <c r="J129" s="28">
        <v>30.6723</v>
      </c>
      <c r="K129" s="28">
        <v>17.3429</v>
      </c>
      <c r="L129" s="28">
        <v>17.745200000000001</v>
      </c>
      <c r="M129" s="28">
        <v>19.781199999999998</v>
      </c>
      <c r="N129" s="28">
        <v>21.7376</v>
      </c>
      <c r="O129" s="28">
        <v>18.8094</v>
      </c>
      <c r="P129" s="28">
        <v>18.2103</v>
      </c>
      <c r="Q129" s="28">
        <v>23.593299999999999</v>
      </c>
      <c r="R129" s="28">
        <v>22.676100000000002</v>
      </c>
      <c r="S129" s="28">
        <v>25.119299999999999</v>
      </c>
      <c r="T129" s="28">
        <v>28.296600000000002</v>
      </c>
      <c r="U129" s="28">
        <v>30.205300000000001</v>
      </c>
      <c r="V129" s="28">
        <v>35.32</v>
      </c>
      <c r="W129" s="28">
        <v>33.776499999999999</v>
      </c>
      <c r="X129" s="28">
        <v>25.752400000000002</v>
      </c>
      <c r="Y129" s="28">
        <v>25.9664</v>
      </c>
      <c r="Z129" s="28">
        <v>19.971800000000002</v>
      </c>
      <c r="AA129" s="28">
        <v>20.180299999999999</v>
      </c>
      <c r="AB129" s="28">
        <v>27.286100000000001</v>
      </c>
      <c r="AC129" s="28">
        <v>38</v>
      </c>
      <c r="AD129" s="28">
        <v>37.751300000000001</v>
      </c>
      <c r="AE129" s="28">
        <v>36.917400000000001</v>
      </c>
      <c r="AF129" s="28">
        <v>29.903400000000001</v>
      </c>
      <c r="AG129" s="28">
        <v>35</v>
      </c>
      <c r="AH129" s="28" t="s">
        <v>142</v>
      </c>
    </row>
    <row r="130" spans="1:34" ht="12.75" customHeight="1">
      <c r="B130" t="s">
        <v>23</v>
      </c>
      <c r="C130" t="s">
        <v>144</v>
      </c>
      <c r="D130" t="s">
        <v>143</v>
      </c>
      <c r="E130" s="28" t="s">
        <v>142</v>
      </c>
      <c r="F130" s="28" t="s">
        <v>142</v>
      </c>
      <c r="G130" s="28" t="s">
        <v>142</v>
      </c>
      <c r="H130" s="28" t="s">
        <v>142</v>
      </c>
      <c r="I130" s="28" t="s">
        <v>142</v>
      </c>
      <c r="J130" s="28" t="s">
        <v>142</v>
      </c>
      <c r="K130" s="28" t="s">
        <v>142</v>
      </c>
      <c r="L130" s="28" t="s">
        <v>142</v>
      </c>
      <c r="M130" s="28" t="s">
        <v>142</v>
      </c>
      <c r="N130" s="28" t="s">
        <v>142</v>
      </c>
      <c r="O130" s="28" t="s">
        <v>142</v>
      </c>
      <c r="P130" s="28" t="s">
        <v>142</v>
      </c>
      <c r="Q130" s="28" t="s">
        <v>142</v>
      </c>
      <c r="R130" s="28" t="s">
        <v>142</v>
      </c>
      <c r="S130" s="28" t="s">
        <v>142</v>
      </c>
      <c r="T130" s="28" t="s">
        <v>142</v>
      </c>
      <c r="U130" s="28">
        <v>7256</v>
      </c>
      <c r="V130" s="28">
        <v>9185</v>
      </c>
      <c r="W130" s="28">
        <v>9361</v>
      </c>
      <c r="X130" s="28">
        <v>11540</v>
      </c>
      <c r="Y130" s="28">
        <v>14483</v>
      </c>
      <c r="Z130" s="28">
        <v>15029</v>
      </c>
      <c r="AA130" s="28">
        <v>16706</v>
      </c>
      <c r="AB130" s="28">
        <v>20149.3</v>
      </c>
      <c r="AC130" s="28">
        <v>26485</v>
      </c>
      <c r="AD130" s="28">
        <v>32442</v>
      </c>
      <c r="AE130" s="28">
        <v>39605</v>
      </c>
      <c r="AF130" s="28">
        <v>48302</v>
      </c>
      <c r="AG130" s="28">
        <v>62628</v>
      </c>
      <c r="AH130" s="28">
        <v>55775</v>
      </c>
    </row>
    <row r="131" spans="1:34" ht="12.75" customHeight="1"/>
    <row r="132" spans="1:34" s="29" customFormat="1" ht="12.75" customHeight="1">
      <c r="A132" s="31" t="s">
        <v>132</v>
      </c>
      <c r="B132" s="31"/>
      <c r="C132" s="31" t="s">
        <v>144</v>
      </c>
      <c r="D132" s="31" t="s">
        <v>143</v>
      </c>
      <c r="E132" s="30">
        <f t="shared" ref="E132:AH132" si="4">+SUM(E133:E137)</f>
        <v>47100.259999999995</v>
      </c>
      <c r="F132" s="30">
        <f t="shared" si="4"/>
        <v>49619.490000000005</v>
      </c>
      <c r="G132" s="30">
        <f t="shared" si="4"/>
        <v>46272.08</v>
      </c>
      <c r="H132" s="30">
        <f t="shared" si="4"/>
        <v>46508.360000000008</v>
      </c>
      <c r="I132" s="30">
        <f t="shared" si="4"/>
        <v>51057.07</v>
      </c>
      <c r="J132" s="30">
        <f t="shared" si="4"/>
        <v>45634.45</v>
      </c>
      <c r="K132" s="30">
        <f t="shared" si="4"/>
        <v>42176.159999999996</v>
      </c>
      <c r="L132" s="30">
        <f t="shared" si="4"/>
        <v>52496.7</v>
      </c>
      <c r="M132" s="30">
        <f t="shared" si="4"/>
        <v>63274.759999999995</v>
      </c>
      <c r="N132" s="30">
        <f t="shared" si="4"/>
        <v>75051.78</v>
      </c>
      <c r="O132" s="30">
        <f t="shared" si="4"/>
        <v>86312.6</v>
      </c>
      <c r="P132" s="30">
        <f t="shared" si="4"/>
        <v>100721.26</v>
      </c>
      <c r="Q132" s="30">
        <f t="shared" si="4"/>
        <v>116962.26000000001</v>
      </c>
      <c r="R132" s="30">
        <f t="shared" si="4"/>
        <v>132052.20000000001</v>
      </c>
      <c r="S132" s="30">
        <f t="shared" si="4"/>
        <v>157465.29999999999</v>
      </c>
      <c r="T132" s="30">
        <f t="shared" si="4"/>
        <v>193272</v>
      </c>
      <c r="U132" s="30">
        <f t="shared" si="4"/>
        <v>211525.7</v>
      </c>
      <c r="V132" s="30">
        <f t="shared" si="4"/>
        <v>226451.5</v>
      </c>
      <c r="W132" s="30">
        <f t="shared" si="4"/>
        <v>216877.1</v>
      </c>
      <c r="X132" s="30">
        <f t="shared" si="4"/>
        <v>242453.2</v>
      </c>
      <c r="Y132" s="30">
        <f t="shared" si="4"/>
        <v>286861.7</v>
      </c>
      <c r="Z132" s="30">
        <f t="shared" si="4"/>
        <v>257979.8</v>
      </c>
      <c r="AA132" s="30">
        <f t="shared" si="4"/>
        <v>273354.89999999997</v>
      </c>
      <c r="AB132" s="30">
        <f t="shared" si="4"/>
        <v>300180.3</v>
      </c>
      <c r="AC132" s="30">
        <f t="shared" si="4"/>
        <v>360322</v>
      </c>
      <c r="AD132" s="30">
        <f t="shared" si="4"/>
        <v>410090</v>
      </c>
      <c r="AE132" s="30">
        <f t="shared" si="4"/>
        <v>481889.8</v>
      </c>
      <c r="AF132" s="30">
        <f t="shared" si="4"/>
        <v>546451.19999999995</v>
      </c>
      <c r="AG132" s="30">
        <f t="shared" si="4"/>
        <v>642005.9</v>
      </c>
      <c r="AH132" s="30">
        <f t="shared" si="4"/>
        <v>525216.19999999995</v>
      </c>
    </row>
    <row r="133" spans="1:34" ht="12.75" customHeight="1">
      <c r="B133" t="s">
        <v>27</v>
      </c>
      <c r="C133" t="s">
        <v>144</v>
      </c>
      <c r="D133" t="s">
        <v>143</v>
      </c>
      <c r="E133" s="28">
        <v>21909</v>
      </c>
      <c r="F133" s="28">
        <v>25164.5</v>
      </c>
      <c r="G133" s="28">
        <v>22328.3</v>
      </c>
      <c r="H133" s="28">
        <v>21145.9</v>
      </c>
      <c r="I133" s="28">
        <v>21887.8</v>
      </c>
      <c r="J133" s="28">
        <v>18586.7</v>
      </c>
      <c r="K133" s="28">
        <v>14805</v>
      </c>
      <c r="L133" s="28">
        <v>17135.599999999999</v>
      </c>
      <c r="M133" s="28">
        <v>19218.5</v>
      </c>
      <c r="N133" s="28">
        <v>22159.5</v>
      </c>
      <c r="O133" s="28">
        <v>25675.200000000001</v>
      </c>
      <c r="P133" s="28">
        <v>29142</v>
      </c>
      <c r="Q133" s="28">
        <v>33966.9</v>
      </c>
      <c r="R133" s="28">
        <v>36823</v>
      </c>
      <c r="S133" s="28">
        <v>40055</v>
      </c>
      <c r="T133" s="28">
        <v>45417</v>
      </c>
      <c r="U133" s="28">
        <v>49814</v>
      </c>
      <c r="V133" s="28">
        <v>56298</v>
      </c>
      <c r="W133" s="28">
        <v>50370</v>
      </c>
      <c r="X133" s="28">
        <v>51243</v>
      </c>
      <c r="Y133" s="28">
        <v>65404.3</v>
      </c>
      <c r="Z133" s="28">
        <v>57362.400000000001</v>
      </c>
      <c r="AA133" s="28">
        <v>58773.8</v>
      </c>
      <c r="AB133" s="28">
        <v>64109.2</v>
      </c>
      <c r="AC133" s="28">
        <v>72164.399999999994</v>
      </c>
      <c r="AD133" s="28">
        <v>86720.7</v>
      </c>
      <c r="AE133" s="28">
        <v>103493</v>
      </c>
      <c r="AF133" s="28">
        <v>118728</v>
      </c>
      <c r="AG133" s="28">
        <v>147640</v>
      </c>
      <c r="AH133" s="28">
        <v>119000</v>
      </c>
    </row>
    <row r="134" spans="1:34" ht="12.75" customHeight="1">
      <c r="B134" t="s">
        <v>26</v>
      </c>
      <c r="C134" t="s">
        <v>144</v>
      </c>
      <c r="D134" t="s">
        <v>143</v>
      </c>
      <c r="E134" s="28">
        <v>12944.7</v>
      </c>
      <c r="F134" s="28">
        <v>11769.8</v>
      </c>
      <c r="G134" s="28">
        <v>12030.4</v>
      </c>
      <c r="H134" s="28">
        <v>14104.2</v>
      </c>
      <c r="I134" s="28">
        <v>16482.900000000001</v>
      </c>
      <c r="J134" s="28">
        <v>15315.8</v>
      </c>
      <c r="K134" s="28">
        <v>13689.6</v>
      </c>
      <c r="L134" s="28">
        <v>17957.599999999999</v>
      </c>
      <c r="M134" s="28">
        <v>21081.9</v>
      </c>
      <c r="N134" s="28">
        <v>25047.3</v>
      </c>
      <c r="O134" s="28">
        <v>29452.3</v>
      </c>
      <c r="P134" s="28">
        <v>34350</v>
      </c>
      <c r="Q134" s="28">
        <v>40772.400000000001</v>
      </c>
      <c r="R134" s="28">
        <v>47130.9</v>
      </c>
      <c r="S134" s="28">
        <v>58845</v>
      </c>
      <c r="T134" s="28">
        <v>73913.8</v>
      </c>
      <c r="U134" s="28">
        <v>78327.399999999994</v>
      </c>
      <c r="V134" s="28">
        <v>78741.7</v>
      </c>
      <c r="W134" s="28">
        <v>73254.899999999994</v>
      </c>
      <c r="X134" s="28">
        <v>84621.1</v>
      </c>
      <c r="Y134" s="28">
        <v>98228.9</v>
      </c>
      <c r="Z134" s="28">
        <v>88005.3</v>
      </c>
      <c r="AA134" s="28">
        <v>93265</v>
      </c>
      <c r="AB134" s="28">
        <v>99369</v>
      </c>
      <c r="AC134" s="28">
        <v>125744</v>
      </c>
      <c r="AD134" s="28">
        <v>140870</v>
      </c>
      <c r="AE134" s="28">
        <v>160573</v>
      </c>
      <c r="AF134" s="28">
        <v>176027</v>
      </c>
      <c r="AG134" s="28">
        <v>209673</v>
      </c>
      <c r="AH134" s="28">
        <v>157484</v>
      </c>
    </row>
    <row r="135" spans="1:34" ht="12.75" customHeight="1">
      <c r="B135" t="s">
        <v>25</v>
      </c>
      <c r="C135" t="s">
        <v>144</v>
      </c>
      <c r="D135" t="s">
        <v>143</v>
      </c>
      <c r="E135" s="28">
        <v>5741.15</v>
      </c>
      <c r="F135" s="28">
        <v>5654.61</v>
      </c>
      <c r="G135" s="28">
        <v>4968.72</v>
      </c>
      <c r="H135" s="28">
        <v>4889.9399999999996</v>
      </c>
      <c r="I135" s="28">
        <v>5273.54</v>
      </c>
      <c r="J135" s="28">
        <v>4611.38</v>
      </c>
      <c r="K135" s="28">
        <v>4805.71</v>
      </c>
      <c r="L135" s="28">
        <v>5676.5</v>
      </c>
      <c r="M135" s="28">
        <v>7021.66</v>
      </c>
      <c r="N135" s="28">
        <v>7766.68</v>
      </c>
      <c r="O135" s="28">
        <v>8116.8</v>
      </c>
      <c r="P135" s="28">
        <v>8801.06</v>
      </c>
      <c r="Q135" s="28">
        <v>9750.56</v>
      </c>
      <c r="R135" s="28">
        <v>11129</v>
      </c>
      <c r="S135" s="28">
        <v>13304.1</v>
      </c>
      <c r="T135" s="28">
        <v>17501.8</v>
      </c>
      <c r="U135" s="28">
        <v>20407.599999999999</v>
      </c>
      <c r="V135" s="28">
        <v>24882</v>
      </c>
      <c r="W135" s="28">
        <v>29414.2</v>
      </c>
      <c r="X135" s="28">
        <v>36576.300000000003</v>
      </c>
      <c r="Y135" s="28">
        <v>39783</v>
      </c>
      <c r="Z135" s="28">
        <v>32664.3</v>
      </c>
      <c r="AA135" s="28">
        <v>36501.9</v>
      </c>
      <c r="AB135" s="28">
        <v>36229.199999999997</v>
      </c>
      <c r="AC135" s="28">
        <v>39680.400000000001</v>
      </c>
      <c r="AD135" s="28">
        <v>39879.300000000003</v>
      </c>
      <c r="AE135" s="28">
        <v>47415.8</v>
      </c>
      <c r="AF135" s="28">
        <v>50270.2</v>
      </c>
      <c r="AG135" s="28">
        <v>49204.9</v>
      </c>
      <c r="AH135" s="28">
        <v>40889.199999999997</v>
      </c>
    </row>
    <row r="136" spans="1:34" ht="12.75" customHeight="1">
      <c r="B136" t="s">
        <v>24</v>
      </c>
      <c r="C136" t="s">
        <v>144</v>
      </c>
      <c r="D136" t="s">
        <v>143</v>
      </c>
      <c r="E136" s="28">
        <v>6505.41</v>
      </c>
      <c r="F136" s="28">
        <v>7030.58</v>
      </c>
      <c r="G136" s="28">
        <v>6944.66</v>
      </c>
      <c r="H136" s="28">
        <v>6368.32</v>
      </c>
      <c r="I136" s="28">
        <v>7412.83</v>
      </c>
      <c r="J136" s="28">
        <v>7120.57</v>
      </c>
      <c r="K136" s="28">
        <v>8875.85</v>
      </c>
      <c r="L136" s="28">
        <v>11727</v>
      </c>
      <c r="M136" s="28">
        <v>15952.7</v>
      </c>
      <c r="N136" s="28">
        <v>20078.3</v>
      </c>
      <c r="O136" s="28">
        <v>23068.3</v>
      </c>
      <c r="P136" s="28">
        <v>28428.2</v>
      </c>
      <c r="Q136" s="28">
        <v>32472.400000000001</v>
      </c>
      <c r="R136" s="28">
        <v>36969.300000000003</v>
      </c>
      <c r="S136" s="28">
        <v>45261.2</v>
      </c>
      <c r="T136" s="28">
        <v>56439.4</v>
      </c>
      <c r="U136" s="28">
        <v>55720.7</v>
      </c>
      <c r="V136" s="28">
        <v>57344.800000000003</v>
      </c>
      <c r="W136" s="28">
        <v>54477</v>
      </c>
      <c r="X136" s="28">
        <v>58472.800000000003</v>
      </c>
      <c r="Y136" s="28">
        <v>68962.5</v>
      </c>
      <c r="Z136" s="28">
        <v>64918.8</v>
      </c>
      <c r="AA136" s="28">
        <v>68108.2</v>
      </c>
      <c r="AB136" s="28">
        <v>80323.600000000006</v>
      </c>
      <c r="AC136" s="28">
        <v>96248.2</v>
      </c>
      <c r="AD136" s="28">
        <v>110178</v>
      </c>
      <c r="AE136" s="28">
        <v>130803</v>
      </c>
      <c r="AF136" s="28">
        <v>153124</v>
      </c>
      <c r="AG136" s="28">
        <v>172860</v>
      </c>
      <c r="AH136" s="28">
        <v>152068</v>
      </c>
    </row>
    <row r="137" spans="1:34" ht="12.75" customHeight="1">
      <c r="B137" t="s">
        <v>23</v>
      </c>
      <c r="C137" t="s">
        <v>144</v>
      </c>
      <c r="D137" t="s">
        <v>143</v>
      </c>
      <c r="E137" s="28" t="s">
        <v>142</v>
      </c>
      <c r="F137" s="28" t="s">
        <v>142</v>
      </c>
      <c r="G137" s="28" t="s">
        <v>142</v>
      </c>
      <c r="H137" s="28" t="s">
        <v>142</v>
      </c>
      <c r="I137" s="28" t="s">
        <v>142</v>
      </c>
      <c r="J137" s="28" t="s">
        <v>142</v>
      </c>
      <c r="K137" s="28" t="s">
        <v>142</v>
      </c>
      <c r="L137" s="28" t="s">
        <v>142</v>
      </c>
      <c r="M137" s="28" t="s">
        <v>142</v>
      </c>
      <c r="N137" s="28" t="s">
        <v>142</v>
      </c>
      <c r="O137" s="28" t="s">
        <v>142</v>
      </c>
      <c r="P137" s="28" t="s">
        <v>142</v>
      </c>
      <c r="Q137" s="28" t="s">
        <v>142</v>
      </c>
      <c r="R137" s="28" t="s">
        <v>142</v>
      </c>
      <c r="S137" s="28" t="s">
        <v>142</v>
      </c>
      <c r="T137" s="28" t="s">
        <v>142</v>
      </c>
      <c r="U137" s="28">
        <v>7256</v>
      </c>
      <c r="V137" s="28">
        <v>9185</v>
      </c>
      <c r="W137" s="28">
        <v>9361</v>
      </c>
      <c r="X137" s="28">
        <v>11540</v>
      </c>
      <c r="Y137" s="28">
        <v>14483</v>
      </c>
      <c r="Z137" s="28">
        <v>15029</v>
      </c>
      <c r="AA137" s="28">
        <v>16706</v>
      </c>
      <c r="AB137" s="28">
        <v>20149.3</v>
      </c>
      <c r="AC137" s="28">
        <v>26485</v>
      </c>
      <c r="AD137" s="28">
        <v>32442</v>
      </c>
      <c r="AE137" s="28">
        <v>39605</v>
      </c>
      <c r="AF137" s="28">
        <v>48302</v>
      </c>
      <c r="AG137" s="28">
        <v>62628</v>
      </c>
      <c r="AH137" s="28">
        <v>55775</v>
      </c>
    </row>
    <row r="138" spans="1:34" ht="12.75" customHeight="1"/>
    <row r="139" spans="1:34" s="29" customFormat="1" ht="12.75" customHeight="1">
      <c r="A139" s="31" t="s">
        <v>131</v>
      </c>
      <c r="B139" s="31"/>
      <c r="C139" s="31" t="s">
        <v>144</v>
      </c>
      <c r="D139" s="31" t="s">
        <v>143</v>
      </c>
      <c r="E139" s="30">
        <f t="shared" ref="E139:AH139" si="5">+SUM(E140:E159)</f>
        <v>273039.78210000001</v>
      </c>
      <c r="F139" s="30">
        <f t="shared" si="5"/>
        <v>291132.34904</v>
      </c>
      <c r="G139" s="30">
        <f t="shared" si="5"/>
        <v>219267.71299999999</v>
      </c>
      <c r="H139" s="30">
        <f t="shared" si="5"/>
        <v>163498.80979999996</v>
      </c>
      <c r="I139" s="30">
        <f t="shared" si="5"/>
        <v>117408.5955</v>
      </c>
      <c r="J139" s="30">
        <f t="shared" si="5"/>
        <v>106282.17849999998</v>
      </c>
      <c r="K139" s="30">
        <f t="shared" si="5"/>
        <v>75923.622999999992</v>
      </c>
      <c r="L139" s="30">
        <f t="shared" si="5"/>
        <v>91613.923899999994</v>
      </c>
      <c r="M139" s="30">
        <f t="shared" si="5"/>
        <v>87932.789900000003</v>
      </c>
      <c r="N139" s="30">
        <f t="shared" si="5"/>
        <v>109114.76630000002</v>
      </c>
      <c r="O139" s="30">
        <f t="shared" si="5"/>
        <v>146860.36840000001</v>
      </c>
      <c r="P139" s="30">
        <f t="shared" si="5"/>
        <v>141699.87040000001</v>
      </c>
      <c r="Q139" s="30">
        <f t="shared" si="5"/>
        <v>149604.853</v>
      </c>
      <c r="R139" s="30">
        <f t="shared" si="5"/>
        <v>113223.7372</v>
      </c>
      <c r="S139" s="30">
        <f t="shared" si="5"/>
        <v>123709.41320000001</v>
      </c>
      <c r="T139" s="30">
        <f t="shared" si="5"/>
        <v>137208.32210000002</v>
      </c>
      <c r="U139" s="30">
        <f t="shared" si="5"/>
        <v>161042.98779999997</v>
      </c>
      <c r="V139" s="30">
        <f t="shared" si="5"/>
        <v>142639.59659999999</v>
      </c>
      <c r="W139" s="30">
        <f t="shared" si="5"/>
        <v>105382.01479999998</v>
      </c>
      <c r="X139" s="30">
        <f t="shared" si="5"/>
        <v>136651.83689999999</v>
      </c>
      <c r="Y139" s="30">
        <f t="shared" si="5"/>
        <v>251048.99000000005</v>
      </c>
      <c r="Z139" s="30">
        <f t="shared" si="5"/>
        <v>253083.89999999997</v>
      </c>
      <c r="AA139" s="30">
        <f t="shared" si="5"/>
        <v>276806.51300000004</v>
      </c>
      <c r="AB139" s="30">
        <f t="shared" si="5"/>
        <v>343576.44900000002</v>
      </c>
      <c r="AC139" s="30">
        <f t="shared" si="5"/>
        <v>470941.72100000002</v>
      </c>
      <c r="AD139" s="30">
        <f t="shared" si="5"/>
        <v>653231.46010000003</v>
      </c>
      <c r="AE139" s="30">
        <f t="shared" si="5"/>
        <v>827819.1507</v>
      </c>
      <c r="AF139" s="30">
        <f t="shared" si="5"/>
        <v>793315.27</v>
      </c>
      <c r="AG139" s="30">
        <f t="shared" si="5"/>
        <v>1181734.8311000001</v>
      </c>
      <c r="AH139" s="30">
        <f t="shared" si="5"/>
        <v>85639.83</v>
      </c>
    </row>
    <row r="140" spans="1:34" ht="12.75" customHeight="1">
      <c r="B140" t="s">
        <v>22</v>
      </c>
      <c r="C140" t="s">
        <v>144</v>
      </c>
      <c r="D140" t="s">
        <v>143</v>
      </c>
      <c r="E140" s="28">
        <v>13870.9</v>
      </c>
      <c r="F140" s="28">
        <v>14396.1</v>
      </c>
      <c r="G140" s="28">
        <v>13169.7</v>
      </c>
      <c r="H140" s="28">
        <v>12582.7</v>
      </c>
      <c r="I140" s="28">
        <v>12795.3</v>
      </c>
      <c r="J140" s="28">
        <v>12841.4</v>
      </c>
      <c r="K140" s="28">
        <v>7831.88</v>
      </c>
      <c r="L140" s="28">
        <v>8225.39</v>
      </c>
      <c r="M140" s="28">
        <v>7810</v>
      </c>
      <c r="N140" s="28">
        <v>9560.0010000000002</v>
      </c>
      <c r="O140" s="28">
        <v>12880</v>
      </c>
      <c r="P140" s="28">
        <v>12440</v>
      </c>
      <c r="Q140" s="28">
        <v>11510</v>
      </c>
      <c r="R140" s="28">
        <v>10410</v>
      </c>
      <c r="S140" s="28">
        <v>8892</v>
      </c>
      <c r="T140" s="28">
        <v>10258.200000000001</v>
      </c>
      <c r="U140" s="28">
        <v>13250</v>
      </c>
      <c r="V140" s="28" t="s">
        <v>142</v>
      </c>
      <c r="W140" s="28" t="s">
        <v>142</v>
      </c>
      <c r="X140" s="28" t="s">
        <v>142</v>
      </c>
      <c r="Y140" s="28" t="s">
        <v>142</v>
      </c>
      <c r="Z140" s="28">
        <v>19092</v>
      </c>
      <c r="AA140" s="28">
        <v>18700</v>
      </c>
      <c r="AB140" s="28">
        <v>24470</v>
      </c>
      <c r="AC140" s="28">
        <v>32210</v>
      </c>
      <c r="AD140" s="28">
        <v>46372</v>
      </c>
      <c r="AE140" s="28">
        <v>54755</v>
      </c>
      <c r="AF140" s="28">
        <v>59518</v>
      </c>
      <c r="AG140" s="28">
        <v>78233</v>
      </c>
      <c r="AH140" s="28" t="s">
        <v>142</v>
      </c>
    </row>
    <row r="141" spans="1:34" ht="12.75" customHeight="1">
      <c r="B141" t="s">
        <v>21</v>
      </c>
      <c r="C141" t="s">
        <v>144</v>
      </c>
      <c r="D141" t="s">
        <v>143</v>
      </c>
      <c r="E141" s="28">
        <v>3606.36</v>
      </c>
      <c r="F141" s="28">
        <v>4347.34</v>
      </c>
      <c r="G141" s="28">
        <v>3789.36</v>
      </c>
      <c r="H141" s="28">
        <v>3119.41</v>
      </c>
      <c r="I141" s="28">
        <v>3203.99</v>
      </c>
      <c r="J141" s="28">
        <v>2896.81</v>
      </c>
      <c r="K141" s="28">
        <v>2199.4699999999998</v>
      </c>
      <c r="L141" s="28">
        <v>2429.52</v>
      </c>
      <c r="M141" s="28">
        <v>2411.44</v>
      </c>
      <c r="N141" s="28">
        <v>2831.12</v>
      </c>
      <c r="O141" s="28">
        <v>3760.64</v>
      </c>
      <c r="P141" s="28">
        <v>3510.88</v>
      </c>
      <c r="Q141" s="28">
        <v>3464.36</v>
      </c>
      <c r="R141" s="28">
        <v>3722.87</v>
      </c>
      <c r="S141" s="28">
        <v>3622.07</v>
      </c>
      <c r="T141" s="28">
        <v>4112.7700000000004</v>
      </c>
      <c r="U141" s="28">
        <v>4700.2700000000004</v>
      </c>
      <c r="V141" s="28">
        <v>4383.51</v>
      </c>
      <c r="W141" s="28">
        <v>3270.21</v>
      </c>
      <c r="X141" s="28">
        <v>4362.7700000000004</v>
      </c>
      <c r="Y141" s="28">
        <v>6194.41</v>
      </c>
      <c r="Z141" s="28">
        <v>5578.46</v>
      </c>
      <c r="AA141" s="28">
        <v>5785.9</v>
      </c>
      <c r="AB141" s="28">
        <v>6623.67</v>
      </c>
      <c r="AC141" s="28">
        <v>7555.85</v>
      </c>
      <c r="AD141" s="28">
        <v>10160.4</v>
      </c>
      <c r="AE141" s="28">
        <v>11562.8</v>
      </c>
      <c r="AF141" s="28">
        <v>13394.1</v>
      </c>
      <c r="AG141" s="28">
        <v>18865</v>
      </c>
      <c r="AH141" s="28" t="s">
        <v>142</v>
      </c>
    </row>
    <row r="142" spans="1:34" ht="12.75" customHeight="1">
      <c r="B142" t="s">
        <v>20</v>
      </c>
      <c r="C142" t="s">
        <v>144</v>
      </c>
      <c r="D142" t="s">
        <v>143</v>
      </c>
      <c r="E142" s="28">
        <v>12.4971</v>
      </c>
      <c r="F142" s="28">
        <v>8.74404</v>
      </c>
      <c r="G142" s="28">
        <v>12.558999999999999</v>
      </c>
      <c r="H142" s="28">
        <v>10.797800000000001</v>
      </c>
      <c r="I142" s="28">
        <v>13.2905</v>
      </c>
      <c r="J142" s="28">
        <v>13.999499999999999</v>
      </c>
      <c r="K142" s="28">
        <v>20.414000000000001</v>
      </c>
      <c r="L142" s="28">
        <v>27.998899999999999</v>
      </c>
      <c r="M142" s="28">
        <v>23.1599</v>
      </c>
      <c r="N142" s="28">
        <v>24.8873</v>
      </c>
      <c r="O142" s="28">
        <v>24.8704</v>
      </c>
      <c r="P142" s="28">
        <v>17.3474</v>
      </c>
      <c r="Q142" s="28">
        <v>15.755000000000001</v>
      </c>
      <c r="R142" s="28">
        <v>12.103199999999999</v>
      </c>
      <c r="S142" s="28">
        <v>12.103199999999999</v>
      </c>
      <c r="T142" s="28">
        <v>13.5831</v>
      </c>
      <c r="U142" s="28">
        <v>13.723800000000001</v>
      </c>
      <c r="V142" s="28">
        <v>10.7866</v>
      </c>
      <c r="W142" s="28">
        <v>12.3508</v>
      </c>
      <c r="X142" s="28">
        <v>12.1989</v>
      </c>
      <c r="Y142" s="28">
        <v>31.6</v>
      </c>
      <c r="Z142" s="28">
        <v>32</v>
      </c>
      <c r="AA142" s="28">
        <v>35.622999999999998</v>
      </c>
      <c r="AB142" s="28">
        <v>37.249000000000002</v>
      </c>
      <c r="AC142" s="28">
        <v>37.981000000000002</v>
      </c>
      <c r="AD142" s="28">
        <v>39.500100000000003</v>
      </c>
      <c r="AE142" s="28">
        <v>55.170699999999997</v>
      </c>
      <c r="AF142" s="28">
        <v>60</v>
      </c>
      <c r="AG142" s="28">
        <v>68.751099999999994</v>
      </c>
      <c r="AH142" s="28" t="s">
        <v>142</v>
      </c>
    </row>
    <row r="143" spans="1:34" ht="12.75" customHeight="1">
      <c r="B143" t="s">
        <v>19</v>
      </c>
      <c r="C143" t="s">
        <v>144</v>
      </c>
      <c r="D143" t="s">
        <v>143</v>
      </c>
      <c r="E143" s="28">
        <v>3045.97</v>
      </c>
      <c r="F143" s="28">
        <v>3232.88</v>
      </c>
      <c r="G143" s="28">
        <v>3120.2</v>
      </c>
      <c r="H143" s="28">
        <v>3214.71</v>
      </c>
      <c r="I143" s="28">
        <v>3139.91</v>
      </c>
      <c r="J143" s="28">
        <v>1838.14</v>
      </c>
      <c r="K143" s="28">
        <v>2214.27</v>
      </c>
      <c r="L143" s="28">
        <v>2037.19</v>
      </c>
      <c r="M143" s="28">
        <v>2120.41</v>
      </c>
      <c r="N143" s="28">
        <v>2564.61</v>
      </c>
      <c r="O143" s="28">
        <v>2585.15</v>
      </c>
      <c r="P143" s="28">
        <v>3659</v>
      </c>
      <c r="Q143" s="28">
        <v>3051.3</v>
      </c>
      <c r="R143" s="28">
        <v>2243.9</v>
      </c>
      <c r="S143" s="28">
        <v>3463.3</v>
      </c>
      <c r="T143" s="28">
        <v>3434.7</v>
      </c>
      <c r="U143" s="28">
        <v>3534.5</v>
      </c>
      <c r="V143" s="28">
        <v>3920.6</v>
      </c>
      <c r="W143" s="28">
        <v>3130.43</v>
      </c>
      <c r="X143" s="28">
        <v>3559.36</v>
      </c>
      <c r="Y143" s="28">
        <v>4674.8999999999996</v>
      </c>
      <c r="Z143" s="28">
        <v>4127.3</v>
      </c>
      <c r="AA143" s="28">
        <v>4686.7</v>
      </c>
      <c r="AB143" s="28">
        <v>6162.8</v>
      </c>
      <c r="AC143" s="28">
        <v>7682.8</v>
      </c>
      <c r="AD143" s="28">
        <v>10652.2</v>
      </c>
      <c r="AE143" s="28">
        <v>13694.4</v>
      </c>
      <c r="AF143" s="28">
        <v>16200.4</v>
      </c>
      <c r="AG143" s="28">
        <v>26246.3</v>
      </c>
      <c r="AH143" s="28">
        <v>23061.9</v>
      </c>
    </row>
    <row r="144" spans="1:34" ht="12.75" customHeight="1">
      <c r="B144" t="s">
        <v>18</v>
      </c>
      <c r="C144" t="s">
        <v>144</v>
      </c>
      <c r="D144" t="s">
        <v>143</v>
      </c>
      <c r="E144" s="28">
        <v>7109.2</v>
      </c>
      <c r="F144" s="28">
        <v>3947.26</v>
      </c>
      <c r="G144" s="28">
        <v>12968.1</v>
      </c>
      <c r="H144" s="28">
        <v>19378.400000000001</v>
      </c>
      <c r="I144" s="28">
        <v>12421.8</v>
      </c>
      <c r="J144" s="28">
        <v>13327.9</v>
      </c>
      <c r="K144" s="28">
        <v>7171</v>
      </c>
      <c r="L144" s="28">
        <v>11916</v>
      </c>
      <c r="M144" s="28">
        <v>10709</v>
      </c>
      <c r="N144" s="28">
        <v>13081</v>
      </c>
      <c r="O144" s="28">
        <v>19305</v>
      </c>
      <c r="P144" s="28">
        <v>18661</v>
      </c>
      <c r="Q144" s="28">
        <v>19868</v>
      </c>
      <c r="R144" s="28">
        <v>18080</v>
      </c>
      <c r="S144" s="28">
        <v>19434</v>
      </c>
      <c r="T144" s="28">
        <v>18360</v>
      </c>
      <c r="U144" s="28">
        <v>22391</v>
      </c>
      <c r="V144" s="28">
        <v>18381</v>
      </c>
      <c r="W144" s="28">
        <v>13118</v>
      </c>
      <c r="X144" s="28">
        <v>21030</v>
      </c>
      <c r="Y144" s="28">
        <v>28345</v>
      </c>
      <c r="Z144" s="28">
        <v>25689</v>
      </c>
      <c r="AA144" s="28">
        <v>24440</v>
      </c>
      <c r="AB144" s="28">
        <v>33750</v>
      </c>
      <c r="AC144" s="28">
        <v>41697</v>
      </c>
      <c r="AD144" s="28">
        <v>56252</v>
      </c>
      <c r="AE144" s="28">
        <v>77012</v>
      </c>
      <c r="AF144" s="28">
        <v>83000</v>
      </c>
      <c r="AG144" s="28">
        <v>116350</v>
      </c>
      <c r="AH144" s="28" t="s">
        <v>142</v>
      </c>
    </row>
    <row r="145" spans="2:34" ht="12.75" customHeight="1">
      <c r="B145" t="s">
        <v>17</v>
      </c>
      <c r="C145" t="s">
        <v>144</v>
      </c>
      <c r="D145" t="s">
        <v>143</v>
      </c>
      <c r="E145" s="28" t="s">
        <v>142</v>
      </c>
      <c r="F145" s="28" t="s">
        <v>142</v>
      </c>
      <c r="G145" s="28" t="s">
        <v>142</v>
      </c>
      <c r="H145" s="28" t="s">
        <v>142</v>
      </c>
      <c r="I145" s="28" t="s">
        <v>142</v>
      </c>
      <c r="J145" s="28" t="s">
        <v>142</v>
      </c>
      <c r="K145" s="28" t="s">
        <v>142</v>
      </c>
      <c r="L145" s="28" t="s">
        <v>142</v>
      </c>
      <c r="M145" s="28" t="s">
        <v>142</v>
      </c>
      <c r="N145" s="28" t="s">
        <v>142</v>
      </c>
      <c r="O145" s="28" t="s">
        <v>142</v>
      </c>
      <c r="P145" s="28" t="s">
        <v>142</v>
      </c>
      <c r="Q145" s="28" t="s">
        <v>142</v>
      </c>
      <c r="R145" s="28" t="s">
        <v>142</v>
      </c>
      <c r="S145" s="28" t="s">
        <v>142</v>
      </c>
      <c r="T145" s="28" t="s">
        <v>142</v>
      </c>
      <c r="U145" s="28" t="s">
        <v>142</v>
      </c>
      <c r="V145" s="28" t="s">
        <v>142</v>
      </c>
      <c r="W145" s="28" t="s">
        <v>142</v>
      </c>
      <c r="X145" s="28" t="s">
        <v>142</v>
      </c>
      <c r="Y145" s="28" t="s">
        <v>142</v>
      </c>
      <c r="Z145" s="28" t="s">
        <v>142</v>
      </c>
      <c r="AA145" s="28" t="s">
        <v>142</v>
      </c>
      <c r="AB145" s="28" t="s">
        <v>142</v>
      </c>
      <c r="AC145" s="28" t="s">
        <v>142</v>
      </c>
      <c r="AD145" s="28" t="s">
        <v>142</v>
      </c>
      <c r="AE145" s="28" t="s">
        <v>142</v>
      </c>
      <c r="AF145" s="28" t="s">
        <v>142</v>
      </c>
      <c r="AG145" s="28">
        <v>59800</v>
      </c>
      <c r="AH145" s="28" t="s">
        <v>142</v>
      </c>
    </row>
    <row r="146" spans="2:34" ht="12.75" customHeight="1">
      <c r="B146" t="s">
        <v>16</v>
      </c>
      <c r="C146" t="s">
        <v>144</v>
      </c>
      <c r="D146" t="s">
        <v>143</v>
      </c>
      <c r="E146" s="28">
        <v>574.19500000000005</v>
      </c>
      <c r="F146" s="28">
        <v>733.43499999999995</v>
      </c>
      <c r="G146" s="28">
        <v>752.19899999999996</v>
      </c>
      <c r="H146" s="28">
        <v>579.70399999999995</v>
      </c>
      <c r="I146" s="28">
        <v>751.86900000000003</v>
      </c>
      <c r="J146" s="28">
        <v>788.66200000000003</v>
      </c>
      <c r="K146" s="28">
        <v>732.73500000000001</v>
      </c>
      <c r="L146" s="28">
        <v>933.57100000000003</v>
      </c>
      <c r="M146" s="28">
        <v>1019.25</v>
      </c>
      <c r="N146" s="28">
        <v>1106.8800000000001</v>
      </c>
      <c r="O146" s="28">
        <v>1063.8499999999999</v>
      </c>
      <c r="P146" s="28">
        <v>1129.6300000000001</v>
      </c>
      <c r="Q146" s="28">
        <v>1219.3499999999999</v>
      </c>
      <c r="R146" s="28">
        <v>1232.06</v>
      </c>
      <c r="S146" s="28">
        <v>1424.12</v>
      </c>
      <c r="T146" s="28">
        <v>1769.47</v>
      </c>
      <c r="U146" s="28">
        <v>1816.64</v>
      </c>
      <c r="V146" s="28">
        <v>1834.98</v>
      </c>
      <c r="W146" s="28">
        <v>1793.79</v>
      </c>
      <c r="X146" s="28">
        <v>1831.88</v>
      </c>
      <c r="Y146" s="28">
        <v>1899.15</v>
      </c>
      <c r="Z146" s="28">
        <v>2294.14</v>
      </c>
      <c r="AA146" s="28">
        <v>2769.95</v>
      </c>
      <c r="AB146" s="28">
        <v>3081.63</v>
      </c>
      <c r="AC146" s="28">
        <v>3921.72</v>
      </c>
      <c r="AD146" s="28">
        <v>4301.76</v>
      </c>
      <c r="AE146" s="28">
        <v>5174.7</v>
      </c>
      <c r="AF146" s="28">
        <v>5725.34</v>
      </c>
      <c r="AG146" s="28">
        <v>7788.11</v>
      </c>
      <c r="AH146" s="28">
        <v>6531.23</v>
      </c>
    </row>
    <row r="147" spans="2:34" ht="12.75" customHeight="1">
      <c r="B147" t="s">
        <v>15</v>
      </c>
      <c r="C147" t="s">
        <v>144</v>
      </c>
      <c r="D147" t="s">
        <v>143</v>
      </c>
      <c r="E147" s="28">
        <v>19841.8</v>
      </c>
      <c r="F147" s="28">
        <v>16300</v>
      </c>
      <c r="G147" s="28">
        <v>10960.7</v>
      </c>
      <c r="H147" s="28">
        <v>11574.1</v>
      </c>
      <c r="I147" s="28">
        <v>12279.9</v>
      </c>
      <c r="J147" s="28">
        <v>10597</v>
      </c>
      <c r="K147" s="28">
        <v>7251.34</v>
      </c>
      <c r="L147" s="28">
        <v>8264.0499999999993</v>
      </c>
      <c r="M147" s="28">
        <v>7758.42</v>
      </c>
      <c r="N147" s="28">
        <v>11475.7</v>
      </c>
      <c r="O147" s="28">
        <v>7042.35</v>
      </c>
      <c r="P147" s="28">
        <v>1088.4100000000001</v>
      </c>
      <c r="Q147" s="28">
        <v>6571.51</v>
      </c>
      <c r="R147" s="28">
        <v>10245.700000000001</v>
      </c>
      <c r="S147" s="28">
        <v>11259.9</v>
      </c>
      <c r="T147" s="28">
        <v>12785</v>
      </c>
      <c r="U147" s="28">
        <v>14888.9</v>
      </c>
      <c r="V147" s="28">
        <v>14224.3</v>
      </c>
      <c r="W147" s="28">
        <v>9553.57</v>
      </c>
      <c r="X147" s="28">
        <v>12164</v>
      </c>
      <c r="Y147" s="28">
        <v>19434.7</v>
      </c>
      <c r="Z147" s="28">
        <v>16203.4</v>
      </c>
      <c r="AA147" s="28">
        <v>15363.2</v>
      </c>
      <c r="AB147" s="28">
        <v>20677</v>
      </c>
      <c r="AC147" s="28">
        <v>28598.799999999999</v>
      </c>
      <c r="AD147" s="28">
        <v>44868.5</v>
      </c>
      <c r="AE147" s="28">
        <v>56016.1</v>
      </c>
      <c r="AF147" s="28">
        <v>62700.3</v>
      </c>
      <c r="AG147" s="28">
        <v>87463.7</v>
      </c>
      <c r="AH147" s="28" t="s">
        <v>142</v>
      </c>
    </row>
    <row r="148" spans="2:34" ht="12.75" customHeight="1">
      <c r="B148" t="s">
        <v>14</v>
      </c>
      <c r="C148" t="s">
        <v>144</v>
      </c>
      <c r="D148" t="s">
        <v>143</v>
      </c>
      <c r="E148" s="28">
        <v>955</v>
      </c>
      <c r="F148" s="28">
        <v>920</v>
      </c>
      <c r="G148" s="28">
        <v>800</v>
      </c>
      <c r="H148" s="28">
        <v>760</v>
      </c>
      <c r="I148" s="28">
        <v>378.12400000000002</v>
      </c>
      <c r="J148" s="28">
        <v>287.99400000000003</v>
      </c>
      <c r="K148" s="28">
        <v>550</v>
      </c>
      <c r="L148" s="28">
        <v>650</v>
      </c>
      <c r="M148" s="28">
        <v>780</v>
      </c>
      <c r="N148" s="28">
        <v>485.3</v>
      </c>
      <c r="O148" s="28">
        <v>494</v>
      </c>
      <c r="P148" s="28">
        <v>539.1</v>
      </c>
      <c r="Q148" s="28">
        <v>559.70000000000005</v>
      </c>
      <c r="R148" s="28">
        <v>451.86200000000002</v>
      </c>
      <c r="S148" s="28">
        <v>470.399</v>
      </c>
      <c r="T148" s="28">
        <v>655.76900000000001</v>
      </c>
      <c r="U148" s="28">
        <v>736.39400000000001</v>
      </c>
      <c r="V148" s="28">
        <v>643.05999999999995</v>
      </c>
      <c r="W148" s="28">
        <v>661.69399999999996</v>
      </c>
      <c r="X148" s="28">
        <v>676.84799999999996</v>
      </c>
      <c r="Y148" s="28">
        <v>714.58</v>
      </c>
      <c r="Z148" s="28">
        <v>1093</v>
      </c>
      <c r="AA148" s="28">
        <v>1238</v>
      </c>
      <c r="AB148" s="28">
        <v>1813</v>
      </c>
      <c r="AC148" s="28">
        <v>2199</v>
      </c>
      <c r="AD148" s="28">
        <v>2337</v>
      </c>
      <c r="AE148" s="28">
        <v>2283.2800000000002</v>
      </c>
      <c r="AF148" s="28">
        <v>2817.25</v>
      </c>
      <c r="AG148" s="28">
        <v>3479.47</v>
      </c>
      <c r="AH148" s="28" t="s">
        <v>142</v>
      </c>
    </row>
    <row r="149" spans="2:34" ht="12.75" customHeight="1">
      <c r="B149" t="s">
        <v>13</v>
      </c>
      <c r="C149" t="s">
        <v>144</v>
      </c>
      <c r="D149" t="s">
        <v>143</v>
      </c>
      <c r="E149" s="28">
        <v>21909.8</v>
      </c>
      <c r="F149" s="28">
        <v>15571</v>
      </c>
      <c r="G149" s="28">
        <v>13203</v>
      </c>
      <c r="H149" s="28">
        <v>12216.1</v>
      </c>
      <c r="I149" s="28">
        <v>11148</v>
      </c>
      <c r="J149" s="28">
        <v>12314</v>
      </c>
      <c r="K149" s="28">
        <v>7710.95</v>
      </c>
      <c r="L149" s="28">
        <v>7985.76</v>
      </c>
      <c r="M149" s="28">
        <v>6673.29</v>
      </c>
      <c r="N149" s="28">
        <v>8034</v>
      </c>
      <c r="O149" s="28">
        <v>13224.6</v>
      </c>
      <c r="P149" s="28">
        <v>11234</v>
      </c>
      <c r="Q149" s="28">
        <v>10793</v>
      </c>
      <c r="R149" s="28">
        <v>8140.09</v>
      </c>
      <c r="S149" s="28">
        <v>9120.24</v>
      </c>
      <c r="T149" s="28">
        <v>7705.7</v>
      </c>
      <c r="U149" s="28">
        <v>8193</v>
      </c>
      <c r="V149" s="28">
        <v>7498.06</v>
      </c>
      <c r="W149" s="28">
        <v>6659</v>
      </c>
      <c r="X149" s="28">
        <v>7946.99</v>
      </c>
      <c r="Y149" s="28">
        <v>12697</v>
      </c>
      <c r="Z149" s="28">
        <v>11014</v>
      </c>
      <c r="AA149" s="28">
        <v>9803</v>
      </c>
      <c r="AB149" s="28">
        <v>14647</v>
      </c>
      <c r="AC149" s="28">
        <v>20410</v>
      </c>
      <c r="AD149" s="28">
        <v>30948</v>
      </c>
      <c r="AE149" s="28">
        <v>39200</v>
      </c>
      <c r="AF149" s="28">
        <v>45000</v>
      </c>
      <c r="AG149" s="28">
        <v>63050</v>
      </c>
      <c r="AH149" s="28" t="s">
        <v>142</v>
      </c>
    </row>
    <row r="150" spans="2:34" ht="12.75" customHeight="1">
      <c r="B150" t="s">
        <v>12</v>
      </c>
      <c r="C150" t="e">
        <v>#N/A</v>
      </c>
      <c r="D150" t="s">
        <v>143</v>
      </c>
      <c r="E150" s="28" t="s">
        <v>142</v>
      </c>
      <c r="F150" s="28" t="s">
        <v>142</v>
      </c>
      <c r="G150" s="28" t="s">
        <v>142</v>
      </c>
      <c r="H150" s="28" t="s">
        <v>142</v>
      </c>
      <c r="I150" s="28" t="s">
        <v>142</v>
      </c>
      <c r="J150" s="28" t="s">
        <v>142</v>
      </c>
      <c r="K150" s="28" t="s">
        <v>142</v>
      </c>
      <c r="L150" s="28" t="s">
        <v>142</v>
      </c>
      <c r="M150" s="28" t="s">
        <v>142</v>
      </c>
      <c r="N150" s="28" t="s">
        <v>142</v>
      </c>
      <c r="O150" s="28" t="s">
        <v>142</v>
      </c>
      <c r="P150" s="28" t="s">
        <v>142</v>
      </c>
      <c r="Q150" s="28" t="s">
        <v>142</v>
      </c>
      <c r="R150" s="28" t="s">
        <v>142</v>
      </c>
      <c r="S150" s="28" t="s">
        <v>142</v>
      </c>
      <c r="T150" s="28" t="s">
        <v>142</v>
      </c>
      <c r="U150" s="28" t="s">
        <v>142</v>
      </c>
      <c r="V150" s="28" t="s">
        <v>142</v>
      </c>
      <c r="W150" s="28" t="s">
        <v>142</v>
      </c>
      <c r="X150" s="28" t="s">
        <v>142</v>
      </c>
      <c r="Y150" s="28" t="s">
        <v>142</v>
      </c>
      <c r="Z150" s="28" t="s">
        <v>142</v>
      </c>
      <c r="AA150" s="28" t="s">
        <v>142</v>
      </c>
      <c r="AB150" s="28" t="s">
        <v>142</v>
      </c>
      <c r="AC150" s="28" t="s">
        <v>142</v>
      </c>
      <c r="AD150" s="28" t="s">
        <v>142</v>
      </c>
      <c r="AE150" s="28" t="s">
        <v>142</v>
      </c>
      <c r="AF150" s="28" t="s">
        <v>142</v>
      </c>
      <c r="AG150" s="28" t="s">
        <v>142</v>
      </c>
      <c r="AH150" s="28" t="s">
        <v>142</v>
      </c>
    </row>
    <row r="151" spans="2:34" ht="12.75" customHeight="1">
      <c r="B151" t="s">
        <v>11</v>
      </c>
      <c r="C151" t="s">
        <v>144</v>
      </c>
      <c r="D151" t="s">
        <v>143</v>
      </c>
      <c r="E151" s="28">
        <v>2441.25</v>
      </c>
      <c r="F151" s="28">
        <v>2385.84</v>
      </c>
      <c r="G151" s="28">
        <v>2062.16</v>
      </c>
      <c r="H151" s="28">
        <v>2006.02</v>
      </c>
      <c r="I151" s="28">
        <v>2171.12</v>
      </c>
      <c r="J151" s="28">
        <v>2165.0300000000002</v>
      </c>
      <c r="K151" s="28">
        <v>2432.88</v>
      </c>
      <c r="L151" s="28">
        <v>2807.1</v>
      </c>
      <c r="M151" s="28">
        <v>3625.54</v>
      </c>
      <c r="N151" s="28">
        <v>3336.54</v>
      </c>
      <c r="O151" s="28">
        <v>4265.07</v>
      </c>
      <c r="P151" s="28">
        <v>4284.41</v>
      </c>
      <c r="Q151" s="28">
        <v>3972.99</v>
      </c>
      <c r="R151" s="28">
        <v>3054.51</v>
      </c>
      <c r="S151" s="28">
        <v>5555.59</v>
      </c>
      <c r="T151" s="28">
        <v>6881.29</v>
      </c>
      <c r="U151" s="28">
        <v>6881.1</v>
      </c>
      <c r="V151" s="28">
        <v>7032.44</v>
      </c>
      <c r="W151" s="28">
        <v>7152.67</v>
      </c>
      <c r="X151" s="28">
        <v>7366.85</v>
      </c>
      <c r="Y151" s="28">
        <v>7428.2</v>
      </c>
      <c r="Z151" s="28">
        <v>7144.09</v>
      </c>
      <c r="AA151" s="28">
        <v>7849.26</v>
      </c>
      <c r="AB151" s="28">
        <v>8778.33</v>
      </c>
      <c r="AC151" s="28">
        <v>9917.18</v>
      </c>
      <c r="AD151" s="28">
        <v>11184.7</v>
      </c>
      <c r="AE151" s="28">
        <v>12744.1</v>
      </c>
      <c r="AF151" s="28">
        <v>13864.3</v>
      </c>
      <c r="AG151" s="28">
        <v>18525.3</v>
      </c>
      <c r="AH151" s="28">
        <v>13680.6</v>
      </c>
    </row>
    <row r="152" spans="2:34" ht="12.75" customHeight="1">
      <c r="B152" t="s">
        <v>10</v>
      </c>
      <c r="C152" t="s">
        <v>144</v>
      </c>
      <c r="D152" t="s">
        <v>143</v>
      </c>
      <c r="E152" s="28">
        <v>2387.17</v>
      </c>
      <c r="F152" s="28">
        <v>3211.59</v>
      </c>
      <c r="G152" s="28">
        <v>2998.33</v>
      </c>
      <c r="H152" s="28">
        <v>3074.36</v>
      </c>
      <c r="I152" s="28">
        <v>3067.69</v>
      </c>
      <c r="J152" s="28">
        <v>3938.07</v>
      </c>
      <c r="K152" s="28">
        <v>1835.33</v>
      </c>
      <c r="L152" s="28">
        <v>2491.29</v>
      </c>
      <c r="M152" s="28">
        <v>2475.66</v>
      </c>
      <c r="N152" s="28">
        <v>4067.62</v>
      </c>
      <c r="O152" s="28">
        <v>5508.45</v>
      </c>
      <c r="P152" s="28">
        <v>4873.6000000000004</v>
      </c>
      <c r="Q152" s="28">
        <v>5553.45</v>
      </c>
      <c r="R152" s="28">
        <v>5370.35</v>
      </c>
      <c r="S152" s="28">
        <v>5544.86</v>
      </c>
      <c r="T152" s="28">
        <v>6068.14</v>
      </c>
      <c r="U152" s="28">
        <v>7345.9</v>
      </c>
      <c r="V152" s="28">
        <v>7630.17</v>
      </c>
      <c r="W152" s="28">
        <v>5508.45</v>
      </c>
      <c r="X152" s="28">
        <v>7237.97</v>
      </c>
      <c r="Y152" s="28">
        <v>11318.6</v>
      </c>
      <c r="Z152" s="28">
        <v>11074.1</v>
      </c>
      <c r="AA152" s="28">
        <v>11171.7</v>
      </c>
      <c r="AB152" s="28">
        <v>11668.7</v>
      </c>
      <c r="AC152" s="28">
        <v>13341.5</v>
      </c>
      <c r="AD152" s="28">
        <v>18691.8</v>
      </c>
      <c r="AE152" s="28">
        <v>21585.200000000001</v>
      </c>
      <c r="AF152" s="28">
        <v>24135.8</v>
      </c>
      <c r="AG152" s="28">
        <v>37719.1</v>
      </c>
      <c r="AH152" s="28">
        <v>28053.3</v>
      </c>
    </row>
    <row r="153" spans="2:34" ht="12.75" customHeight="1">
      <c r="B153" t="s">
        <v>9</v>
      </c>
      <c r="C153" t="s">
        <v>144</v>
      </c>
      <c r="D153" t="s">
        <v>143</v>
      </c>
      <c r="E153" s="28">
        <v>62611.6</v>
      </c>
      <c r="F153" s="28">
        <v>79699.8</v>
      </c>
      <c r="G153" s="28">
        <v>54985.2</v>
      </c>
      <c r="H153" s="28">
        <v>30086.5</v>
      </c>
      <c r="I153" s="28" t="s">
        <v>142</v>
      </c>
      <c r="J153" s="28" t="s">
        <v>142</v>
      </c>
      <c r="K153" s="28" t="s">
        <v>142</v>
      </c>
      <c r="L153" s="28" t="s">
        <v>142</v>
      </c>
      <c r="M153" s="28" t="s">
        <v>142</v>
      </c>
      <c r="N153" s="28" t="s">
        <v>142</v>
      </c>
      <c r="O153" s="28" t="s">
        <v>142</v>
      </c>
      <c r="P153" s="28" t="s">
        <v>142</v>
      </c>
      <c r="Q153" s="28" t="s">
        <v>142</v>
      </c>
      <c r="R153" s="28" t="s">
        <v>142</v>
      </c>
      <c r="S153" s="28">
        <v>3213</v>
      </c>
      <c r="T153" s="28">
        <v>3651</v>
      </c>
      <c r="U153" s="28">
        <v>3832.88</v>
      </c>
      <c r="V153" s="28">
        <v>3855.91</v>
      </c>
      <c r="W153" s="28">
        <v>5030.38</v>
      </c>
      <c r="X153" s="28">
        <v>7213.76</v>
      </c>
      <c r="Y153" s="28" t="s">
        <v>142</v>
      </c>
      <c r="Z153" s="28" t="s">
        <v>142</v>
      </c>
      <c r="AA153" s="28">
        <v>10978.1</v>
      </c>
      <c r="AB153" s="28">
        <v>13382.3</v>
      </c>
      <c r="AC153" s="28">
        <v>60859.199999999997</v>
      </c>
      <c r="AD153" s="28">
        <v>89019.7</v>
      </c>
      <c r="AE153" s="28">
        <v>144520</v>
      </c>
      <c r="AF153" s="28">
        <v>36970</v>
      </c>
      <c r="AG153" s="28">
        <v>63830</v>
      </c>
      <c r="AH153" s="28" t="s">
        <v>142</v>
      </c>
    </row>
    <row r="154" spans="2:34" ht="12.75" customHeight="1">
      <c r="B154" t="s">
        <v>8</v>
      </c>
      <c r="C154" t="s">
        <v>144</v>
      </c>
      <c r="D154" t="s">
        <v>143</v>
      </c>
      <c r="E154" s="28">
        <v>109116</v>
      </c>
      <c r="F154" s="28">
        <v>119881</v>
      </c>
      <c r="G154" s="28">
        <v>79103.7</v>
      </c>
      <c r="H154" s="28">
        <v>45826.9</v>
      </c>
      <c r="I154" s="28">
        <v>37567</v>
      </c>
      <c r="J154" s="28">
        <v>27481</v>
      </c>
      <c r="K154" s="28">
        <v>20168.900000000001</v>
      </c>
      <c r="L154" s="28">
        <v>23168</v>
      </c>
      <c r="M154" s="28">
        <v>24344</v>
      </c>
      <c r="N154" s="28">
        <v>28344</v>
      </c>
      <c r="O154" s="28">
        <v>44357.3</v>
      </c>
      <c r="P154" s="28">
        <v>47733.3</v>
      </c>
      <c r="Q154" s="28">
        <v>50218.7</v>
      </c>
      <c r="R154" s="28">
        <v>42338.7</v>
      </c>
      <c r="S154" s="28">
        <v>42557.3</v>
      </c>
      <c r="T154" s="28">
        <v>49973.3</v>
      </c>
      <c r="U154" s="28">
        <v>60648</v>
      </c>
      <c r="V154" s="28">
        <v>60650.7</v>
      </c>
      <c r="W154" s="28">
        <v>38770.699999999997</v>
      </c>
      <c r="X154" s="28">
        <v>50693.3</v>
      </c>
      <c r="Y154" s="28">
        <v>77480</v>
      </c>
      <c r="Z154" s="28">
        <v>67973.3</v>
      </c>
      <c r="AA154" s="28">
        <v>72453.3</v>
      </c>
      <c r="AB154" s="28">
        <v>93245.3</v>
      </c>
      <c r="AC154" s="28">
        <v>125997</v>
      </c>
      <c r="AD154" s="28">
        <v>180711</v>
      </c>
      <c r="AE154" s="28">
        <v>211306</v>
      </c>
      <c r="AF154" s="28">
        <v>233329</v>
      </c>
      <c r="AG154" s="28">
        <v>313427</v>
      </c>
      <c r="AH154" s="28" t="s">
        <v>142</v>
      </c>
    </row>
    <row r="155" spans="2:34" ht="12.75" customHeight="1">
      <c r="B155" t="s">
        <v>7</v>
      </c>
      <c r="C155" t="s">
        <v>144</v>
      </c>
      <c r="D155" t="s">
        <v>143</v>
      </c>
      <c r="E155" s="28">
        <v>542.67999999999995</v>
      </c>
      <c r="F155" s="28">
        <v>656.8</v>
      </c>
      <c r="G155" s="28">
        <v>498.065</v>
      </c>
      <c r="H155" s="28">
        <v>623.53800000000001</v>
      </c>
      <c r="I155" s="28">
        <v>628.69200000000001</v>
      </c>
      <c r="J155" s="28">
        <v>373.89299999999997</v>
      </c>
      <c r="K155" s="28">
        <v>333.32400000000001</v>
      </c>
      <c r="L155" s="28">
        <v>503.92399999999998</v>
      </c>
      <c r="M155" s="28">
        <v>509.08</v>
      </c>
      <c r="N155" s="28">
        <v>671.77800000000002</v>
      </c>
      <c r="O155" s="28">
        <v>374.1</v>
      </c>
      <c r="P155" s="28">
        <v>305</v>
      </c>
      <c r="Q155" s="28">
        <v>319.3</v>
      </c>
      <c r="R155" s="28">
        <v>417.3</v>
      </c>
      <c r="S155" s="28">
        <v>502.6</v>
      </c>
      <c r="T155" s="28">
        <v>555.6</v>
      </c>
      <c r="U155" s="28">
        <v>620.29999999999995</v>
      </c>
      <c r="V155" s="28">
        <v>594.20000000000005</v>
      </c>
      <c r="W155" s="28">
        <v>595.75</v>
      </c>
      <c r="X155" s="28">
        <v>780</v>
      </c>
      <c r="Y155" s="28">
        <v>1806.7</v>
      </c>
      <c r="Z155" s="28">
        <v>1698.7</v>
      </c>
      <c r="AA155" s="28">
        <v>1949.1</v>
      </c>
      <c r="AB155" s="28">
        <v>2542.1999999999998</v>
      </c>
      <c r="AC155" s="28">
        <v>3777.8</v>
      </c>
      <c r="AD155" s="28">
        <v>4824.3</v>
      </c>
      <c r="AE155" s="28">
        <v>5656.6</v>
      </c>
      <c r="AF155" s="28">
        <v>8866.2800000000007</v>
      </c>
      <c r="AG155" s="28">
        <v>12450</v>
      </c>
      <c r="AH155" s="28" t="s">
        <v>142</v>
      </c>
    </row>
    <row r="156" spans="2:34" ht="12.75" customHeight="1">
      <c r="B156" t="s">
        <v>6</v>
      </c>
      <c r="C156" t="s">
        <v>144</v>
      </c>
      <c r="D156" t="s">
        <v>143</v>
      </c>
      <c r="E156" s="28">
        <v>2107.69</v>
      </c>
      <c r="F156" s="28">
        <v>2102.88</v>
      </c>
      <c r="G156" s="28">
        <v>2026.37</v>
      </c>
      <c r="H156" s="28">
        <v>1922.93</v>
      </c>
      <c r="I156" s="28">
        <v>1853.43</v>
      </c>
      <c r="J156" s="28">
        <v>1637.45</v>
      </c>
      <c r="K156" s="28">
        <v>1324.56</v>
      </c>
      <c r="L156" s="28">
        <v>3870.47</v>
      </c>
      <c r="M156" s="28">
        <v>1344.56</v>
      </c>
      <c r="N156" s="28">
        <v>3005.76</v>
      </c>
      <c r="O156" s="28">
        <v>4212.03</v>
      </c>
      <c r="P156" s="28">
        <v>3429.84</v>
      </c>
      <c r="Q156" s="28">
        <v>3093.1</v>
      </c>
      <c r="R156" s="28">
        <v>3146.48</v>
      </c>
      <c r="S156" s="28">
        <v>3046.77</v>
      </c>
      <c r="T156" s="28">
        <v>3563.47</v>
      </c>
      <c r="U156" s="28">
        <v>3999.11</v>
      </c>
      <c r="V156" s="28">
        <v>3916.26</v>
      </c>
      <c r="W156" s="28">
        <v>2889.98</v>
      </c>
      <c r="X156" s="28">
        <v>3463.7</v>
      </c>
      <c r="Y156" s="28">
        <v>19259.7</v>
      </c>
      <c r="Z156" s="28">
        <v>21661.4</v>
      </c>
      <c r="AA156" s="28">
        <v>26864.400000000001</v>
      </c>
      <c r="AB156" s="28">
        <v>23611.4</v>
      </c>
      <c r="AC156" s="28">
        <v>7378</v>
      </c>
      <c r="AD156" s="28">
        <v>8708</v>
      </c>
      <c r="AE156" s="28">
        <v>10919.4</v>
      </c>
      <c r="AF156" s="28">
        <v>11545.7</v>
      </c>
      <c r="AG156" s="28">
        <v>14300</v>
      </c>
      <c r="AH156" s="28" t="s">
        <v>142</v>
      </c>
    </row>
    <row r="157" spans="2:34" ht="12.75" customHeight="1">
      <c r="B157" t="s">
        <v>5</v>
      </c>
      <c r="C157" t="s">
        <v>144</v>
      </c>
      <c r="D157" t="s">
        <v>143</v>
      </c>
      <c r="E157" s="28">
        <v>2231.37</v>
      </c>
      <c r="F157" s="28">
        <v>2499.6799999999998</v>
      </c>
      <c r="G157" s="28">
        <v>1981.17</v>
      </c>
      <c r="H157" s="28">
        <v>1850.34</v>
      </c>
      <c r="I157" s="28">
        <v>1796.78</v>
      </c>
      <c r="J157" s="28">
        <v>1737.93</v>
      </c>
      <c r="K157" s="28">
        <v>1759.57</v>
      </c>
      <c r="L157" s="28">
        <v>2138.96</v>
      </c>
      <c r="M157" s="28">
        <v>2394.6799999999998</v>
      </c>
      <c r="N157" s="28">
        <v>2929.57</v>
      </c>
      <c r="O157" s="28">
        <v>3527.08</v>
      </c>
      <c r="P157" s="28">
        <v>3699.36</v>
      </c>
      <c r="Q157" s="28">
        <v>4018.96</v>
      </c>
      <c r="R157" s="28">
        <v>3747.27</v>
      </c>
      <c r="S157" s="28">
        <v>4657.3100000000004</v>
      </c>
      <c r="T157" s="28">
        <v>5475.29</v>
      </c>
      <c r="U157" s="28">
        <v>5516.69</v>
      </c>
      <c r="V157" s="28">
        <v>5559.65</v>
      </c>
      <c r="W157" s="28">
        <v>5737.56</v>
      </c>
      <c r="X157" s="28">
        <v>5871.84</v>
      </c>
      <c r="Y157" s="28">
        <v>5850.15</v>
      </c>
      <c r="Z157" s="28">
        <v>6621.11</v>
      </c>
      <c r="AA157" s="28">
        <v>6871.28</v>
      </c>
      <c r="AB157" s="28">
        <v>8026.87</v>
      </c>
      <c r="AC157" s="28">
        <v>9684.89</v>
      </c>
      <c r="AD157" s="28">
        <v>10493.6</v>
      </c>
      <c r="AE157" s="28">
        <v>11513</v>
      </c>
      <c r="AF157" s="28">
        <v>15028.8</v>
      </c>
      <c r="AG157" s="28">
        <v>19318.8</v>
      </c>
      <c r="AH157" s="28">
        <v>14312.8</v>
      </c>
    </row>
    <row r="158" spans="2:34" ht="12.75" customHeight="1">
      <c r="B158" t="s">
        <v>4</v>
      </c>
      <c r="C158" t="s">
        <v>144</v>
      </c>
      <c r="D158" t="s">
        <v>143</v>
      </c>
      <c r="E158" s="28">
        <v>20676.3</v>
      </c>
      <c r="F158" s="28">
        <v>21238</v>
      </c>
      <c r="G158" s="28">
        <v>16836.900000000001</v>
      </c>
      <c r="H158" s="28">
        <v>14672.3</v>
      </c>
      <c r="I158" s="28">
        <v>14191.7</v>
      </c>
      <c r="J158" s="28">
        <v>14042.9</v>
      </c>
      <c r="K158" s="28">
        <v>12387</v>
      </c>
      <c r="L158" s="28">
        <v>14164.7</v>
      </c>
      <c r="M158" s="28">
        <v>13934.3</v>
      </c>
      <c r="N158" s="28">
        <v>17596</v>
      </c>
      <c r="O158" s="28">
        <v>23543.5</v>
      </c>
      <c r="P158" s="28">
        <v>24435.7</v>
      </c>
      <c r="Q158" s="28">
        <v>24756.3</v>
      </c>
      <c r="R158" s="28" t="s">
        <v>142</v>
      </c>
      <c r="S158" s="28" t="s">
        <v>142</v>
      </c>
      <c r="T158" s="28" t="s">
        <v>142</v>
      </c>
      <c r="U158" s="28" t="s">
        <v>142</v>
      </c>
      <c r="V158" s="28" t="s">
        <v>142</v>
      </c>
      <c r="W158" s="28" t="s">
        <v>142</v>
      </c>
      <c r="X158" s="28" t="s">
        <v>142</v>
      </c>
      <c r="Y158" s="28">
        <v>49835.3</v>
      </c>
      <c r="Z158" s="28">
        <v>48413.9</v>
      </c>
      <c r="AA158" s="28">
        <v>52163</v>
      </c>
      <c r="AB158" s="28">
        <v>67135</v>
      </c>
      <c r="AC158" s="28">
        <v>90997</v>
      </c>
      <c r="AD158" s="28">
        <v>117287</v>
      </c>
      <c r="AE158" s="28">
        <v>142505</v>
      </c>
      <c r="AF158" s="28">
        <v>154000</v>
      </c>
      <c r="AG158" s="28">
        <v>231550</v>
      </c>
      <c r="AH158" s="28" t="s">
        <v>142</v>
      </c>
    </row>
    <row r="159" spans="2:34" ht="12.75" customHeight="1">
      <c r="B159" t="s">
        <v>3</v>
      </c>
      <c r="C159" t="s">
        <v>144</v>
      </c>
      <c r="D159" t="s">
        <v>143</v>
      </c>
      <c r="E159" s="28" t="s">
        <v>142</v>
      </c>
      <c r="F159" s="28" t="s">
        <v>142</v>
      </c>
      <c r="G159" s="28" t="s">
        <v>142</v>
      </c>
      <c r="H159" s="28" t="s">
        <v>142</v>
      </c>
      <c r="I159" s="28" t="s">
        <v>142</v>
      </c>
      <c r="J159" s="28" t="s">
        <v>142</v>
      </c>
      <c r="K159" s="28" t="s">
        <v>142</v>
      </c>
      <c r="L159" s="28" t="s">
        <v>142</v>
      </c>
      <c r="M159" s="28" t="s">
        <v>142</v>
      </c>
      <c r="N159" s="28" t="s">
        <v>142</v>
      </c>
      <c r="O159" s="28">
        <v>692.37800000000004</v>
      </c>
      <c r="P159" s="28">
        <v>659.29300000000001</v>
      </c>
      <c r="Q159" s="28">
        <v>619.07799999999997</v>
      </c>
      <c r="R159" s="28">
        <v>610.54200000000003</v>
      </c>
      <c r="S159" s="28">
        <v>933.851</v>
      </c>
      <c r="T159" s="28">
        <v>1945.04</v>
      </c>
      <c r="U159" s="28">
        <v>2674.58</v>
      </c>
      <c r="V159" s="28">
        <v>2503.9699999999998</v>
      </c>
      <c r="W159" s="28">
        <v>1497.48</v>
      </c>
      <c r="X159" s="28">
        <v>2440.37</v>
      </c>
      <c r="Y159" s="28">
        <v>4079</v>
      </c>
      <c r="Z159" s="28">
        <v>3374</v>
      </c>
      <c r="AA159" s="28">
        <v>3684</v>
      </c>
      <c r="AB159" s="28">
        <v>3924</v>
      </c>
      <c r="AC159" s="28">
        <v>4676</v>
      </c>
      <c r="AD159" s="28">
        <v>6380</v>
      </c>
      <c r="AE159" s="28">
        <v>7316.4</v>
      </c>
      <c r="AF159" s="28">
        <v>7160</v>
      </c>
      <c r="AG159" s="28">
        <v>9270.2999999999993</v>
      </c>
      <c r="AH159" s="28" t="s">
        <v>142</v>
      </c>
    </row>
    <row r="160" spans="2:34" ht="12.75" customHeight="1"/>
    <row r="161" spans="1:34" s="29" customFormat="1" ht="12.75" customHeight="1">
      <c r="A161" s="31" t="s">
        <v>130</v>
      </c>
      <c r="B161" s="31"/>
      <c r="C161" s="31" t="s">
        <v>144</v>
      </c>
      <c r="D161" s="31" t="s">
        <v>143</v>
      </c>
      <c r="E161" s="30">
        <f t="shared" ref="E161:AH161" si="6">+SUM(E162:E205)</f>
        <v>70965.903130000021</v>
      </c>
      <c r="F161" s="30">
        <f t="shared" si="6"/>
        <v>56236.831339999997</v>
      </c>
      <c r="G161" s="30">
        <f t="shared" si="6"/>
        <v>46556.427500000005</v>
      </c>
      <c r="H161" s="30">
        <f t="shared" si="6"/>
        <v>46090.508720000005</v>
      </c>
      <c r="I161" s="30">
        <f t="shared" si="6"/>
        <v>45827.63278</v>
      </c>
      <c r="J161" s="30">
        <f t="shared" si="6"/>
        <v>46629.942770000001</v>
      </c>
      <c r="K161" s="30">
        <f t="shared" si="6"/>
        <v>43092.642660000005</v>
      </c>
      <c r="L161" s="30">
        <f t="shared" si="6"/>
        <v>49449.579940000003</v>
      </c>
      <c r="M161" s="30">
        <f t="shared" si="6"/>
        <v>51230.743760000005</v>
      </c>
      <c r="N161" s="30">
        <f t="shared" si="6"/>
        <v>54503.214689999993</v>
      </c>
      <c r="O161" s="30">
        <f t="shared" si="6"/>
        <v>63129.503219999999</v>
      </c>
      <c r="P161" s="30">
        <f t="shared" si="6"/>
        <v>61460.217130000019</v>
      </c>
      <c r="Q161" s="30">
        <f t="shared" si="6"/>
        <v>61933.214769999999</v>
      </c>
      <c r="R161" s="30">
        <f t="shared" si="6"/>
        <v>59529.737579999986</v>
      </c>
      <c r="S161" s="30">
        <f t="shared" si="6"/>
        <v>62451.133910000004</v>
      </c>
      <c r="T161" s="30">
        <f t="shared" si="6"/>
        <v>74323.855119999993</v>
      </c>
      <c r="U161" s="30">
        <f t="shared" si="6"/>
        <v>83895.961199999991</v>
      </c>
      <c r="V161" s="30">
        <f t="shared" si="6"/>
        <v>84876.987200000003</v>
      </c>
      <c r="W161" s="30">
        <f t="shared" si="6"/>
        <v>71111.226079999993</v>
      </c>
      <c r="X161" s="30">
        <f t="shared" si="6"/>
        <v>74850.347000000009</v>
      </c>
      <c r="Y161" s="30">
        <f t="shared" si="6"/>
        <v>91023.137900000031</v>
      </c>
      <c r="Z161" s="30">
        <f t="shared" si="6"/>
        <v>86174.59599999999</v>
      </c>
      <c r="AA161" s="30">
        <f t="shared" si="6"/>
        <v>88891.662299999996</v>
      </c>
      <c r="AB161" s="30">
        <f t="shared" si="6"/>
        <v>109151.66198999999</v>
      </c>
      <c r="AC161" s="30">
        <f t="shared" si="6"/>
        <v>145773.5404</v>
      </c>
      <c r="AD161" s="30">
        <f t="shared" si="6"/>
        <v>197145.61850000001</v>
      </c>
      <c r="AE161" s="30">
        <f t="shared" si="6"/>
        <v>225216.39087</v>
      </c>
      <c r="AF161" s="30">
        <f t="shared" si="6"/>
        <v>265533.93639999995</v>
      </c>
      <c r="AG161" s="30">
        <f t="shared" si="6"/>
        <v>349019.9988</v>
      </c>
      <c r="AH161" s="30">
        <f t="shared" si="6"/>
        <v>111090.46080000002</v>
      </c>
    </row>
    <row r="162" spans="1:34" ht="12.75" customHeight="1">
      <c r="B162" t="s">
        <v>2</v>
      </c>
      <c r="C162" t="s">
        <v>144</v>
      </c>
      <c r="D162" t="s">
        <v>143</v>
      </c>
      <c r="E162" s="28" t="s">
        <v>142</v>
      </c>
      <c r="F162" s="28" t="s">
        <v>142</v>
      </c>
      <c r="G162" s="28" t="s">
        <v>142</v>
      </c>
      <c r="H162" s="28" t="s">
        <v>142</v>
      </c>
      <c r="I162" s="28" t="s">
        <v>142</v>
      </c>
      <c r="J162" s="28">
        <v>2260</v>
      </c>
      <c r="K162" s="28">
        <v>1316</v>
      </c>
      <c r="L162" s="28">
        <v>2302</v>
      </c>
      <c r="M162" s="28">
        <v>2520</v>
      </c>
      <c r="N162" s="28">
        <v>2984</v>
      </c>
      <c r="O162" s="28">
        <v>3883</v>
      </c>
      <c r="P162" s="28">
        <v>3449</v>
      </c>
      <c r="Q162" s="28">
        <v>3833</v>
      </c>
      <c r="R162" s="28">
        <v>2901</v>
      </c>
      <c r="S162" s="28">
        <v>3018</v>
      </c>
      <c r="T162" s="28">
        <v>3592.44</v>
      </c>
      <c r="U162" s="28">
        <v>4922.18</v>
      </c>
      <c r="V162" s="28">
        <v>4892.41</v>
      </c>
      <c r="W162" s="28">
        <v>3453.59</v>
      </c>
      <c r="X162" s="28">
        <v>5283.46</v>
      </c>
      <c r="Y162" s="28">
        <v>7702.6</v>
      </c>
      <c r="Z162" s="28">
        <v>6379.85</v>
      </c>
      <c r="AA162" s="28">
        <v>7515.84</v>
      </c>
      <c r="AB162" s="28">
        <v>9237.4</v>
      </c>
      <c r="AC162" s="28">
        <v>12974.5</v>
      </c>
      <c r="AD162" s="28">
        <v>23669.5</v>
      </c>
      <c r="AE162" s="28">
        <v>31083.599999999999</v>
      </c>
      <c r="AF162" s="28">
        <v>43451.7</v>
      </c>
      <c r="AG162" s="28">
        <v>72178.5</v>
      </c>
      <c r="AH162" s="28">
        <v>40080.300000000003</v>
      </c>
    </row>
    <row r="163" spans="1:34" ht="12.75" customHeight="1">
      <c r="B163" t="s">
        <v>1</v>
      </c>
      <c r="C163" t="s">
        <v>144</v>
      </c>
      <c r="D163" t="s">
        <v>143</v>
      </c>
      <c r="E163" s="28">
        <v>62.8172</v>
      </c>
      <c r="F163" s="28">
        <v>33.639800000000001</v>
      </c>
      <c r="G163" s="28">
        <v>23.8492</v>
      </c>
      <c r="H163" s="28">
        <v>66.526499999999999</v>
      </c>
      <c r="I163" s="28">
        <v>166.65700000000001</v>
      </c>
      <c r="J163" s="28">
        <v>149.90799999999999</v>
      </c>
      <c r="K163" s="28">
        <v>103.992</v>
      </c>
      <c r="L163" s="28">
        <v>114.029</v>
      </c>
      <c r="M163" s="28">
        <v>70.505700000000004</v>
      </c>
      <c r="N163" s="28">
        <v>77.044300000000007</v>
      </c>
      <c r="O163" s="28">
        <v>122.139</v>
      </c>
      <c r="P163" s="28">
        <v>21.1846</v>
      </c>
      <c r="Q163" s="28">
        <v>335.48500000000001</v>
      </c>
      <c r="R163" s="28">
        <v>383.52499999999998</v>
      </c>
      <c r="S163" s="28">
        <v>397.87099999999998</v>
      </c>
      <c r="T163" s="28">
        <v>419.91500000000002</v>
      </c>
      <c r="U163" s="28">
        <v>654.28300000000002</v>
      </c>
      <c r="V163" s="28">
        <v>417.017</v>
      </c>
      <c r="W163" s="28">
        <v>407.49099999999999</v>
      </c>
      <c r="X163" s="28">
        <v>422.16300000000001</v>
      </c>
      <c r="Y163" s="28">
        <v>392.38900000000001</v>
      </c>
      <c r="Z163" s="28">
        <v>371.947</v>
      </c>
      <c r="AA163" s="28">
        <v>450.31099999999998</v>
      </c>
      <c r="AB163" s="28">
        <v>540.78</v>
      </c>
      <c r="AC163" s="28">
        <v>564.38300000000004</v>
      </c>
      <c r="AD163" s="28">
        <v>573.63</v>
      </c>
      <c r="AE163" s="28">
        <v>567.99699999999996</v>
      </c>
      <c r="AF163" s="28">
        <v>590</v>
      </c>
      <c r="AG163" s="28">
        <v>1050</v>
      </c>
      <c r="AH163" s="28" t="s">
        <v>142</v>
      </c>
    </row>
    <row r="164" spans="1:34" ht="12.75" customHeight="1">
      <c r="B164" t="s">
        <v>0</v>
      </c>
      <c r="C164" t="s">
        <v>144</v>
      </c>
      <c r="D164" t="s">
        <v>143</v>
      </c>
      <c r="E164" s="28">
        <v>504.38200000000001</v>
      </c>
      <c r="F164" s="28">
        <v>397.85599999999999</v>
      </c>
      <c r="G164" s="28">
        <v>474.846</v>
      </c>
      <c r="H164" s="28">
        <v>643.63499999999999</v>
      </c>
      <c r="I164" s="28">
        <v>750.98299999999995</v>
      </c>
      <c r="J164" s="28">
        <v>838.85400000000004</v>
      </c>
      <c r="K164" s="28">
        <v>1042.52</v>
      </c>
      <c r="L164" s="28">
        <v>1895.68</v>
      </c>
      <c r="M164" s="28">
        <v>1798.28</v>
      </c>
      <c r="N164" s="28">
        <v>1853.97</v>
      </c>
      <c r="O164" s="28">
        <v>1784.68</v>
      </c>
      <c r="P164" s="28">
        <v>1843.28</v>
      </c>
      <c r="Q164" s="28">
        <v>1746.3</v>
      </c>
      <c r="R164" s="28">
        <v>1757.17</v>
      </c>
      <c r="S164" s="28">
        <v>1847.86</v>
      </c>
      <c r="T164" s="28">
        <v>2142.09</v>
      </c>
      <c r="U164" s="28">
        <v>2536.5</v>
      </c>
      <c r="V164" s="28">
        <v>2841.51</v>
      </c>
      <c r="W164" s="28">
        <v>1947.89</v>
      </c>
      <c r="X164" s="28" t="s">
        <v>142</v>
      </c>
      <c r="Y164" s="28">
        <v>2675.4</v>
      </c>
      <c r="Z164" s="28">
        <v>2314.5</v>
      </c>
      <c r="AA164" s="28">
        <v>2318.6</v>
      </c>
      <c r="AB164" s="28">
        <v>3024.4</v>
      </c>
      <c r="AC164" s="28">
        <v>3513.09</v>
      </c>
      <c r="AD164" s="28">
        <v>4433.95</v>
      </c>
      <c r="AE164" s="28">
        <v>4509.1899999999996</v>
      </c>
      <c r="AF164" s="28">
        <v>5310</v>
      </c>
      <c r="AG164" s="28">
        <v>5040</v>
      </c>
      <c r="AH164" s="28" t="s">
        <v>142</v>
      </c>
    </row>
    <row r="165" spans="1:34" ht="12.75" customHeight="1">
      <c r="B165" t="s">
        <v>216</v>
      </c>
      <c r="C165" t="s">
        <v>144</v>
      </c>
      <c r="D165" t="s">
        <v>143</v>
      </c>
      <c r="E165" s="28">
        <v>90.045400000000001</v>
      </c>
      <c r="F165" s="28">
        <v>74.415099999999995</v>
      </c>
      <c r="G165" s="28">
        <v>56.204700000000003</v>
      </c>
      <c r="H165" s="28">
        <v>57.878999999999998</v>
      </c>
      <c r="I165" s="28">
        <v>78.795699999999997</v>
      </c>
      <c r="J165" s="28">
        <v>70.516400000000004</v>
      </c>
      <c r="K165" s="28">
        <v>82.577200000000005</v>
      </c>
      <c r="L165" s="28">
        <v>155.255</v>
      </c>
      <c r="M165" s="28">
        <v>141.78399999999999</v>
      </c>
      <c r="N165" s="28">
        <v>94.623099999999994</v>
      </c>
      <c r="O165" s="28">
        <v>151.624</v>
      </c>
      <c r="P165" s="28">
        <v>105.96</v>
      </c>
      <c r="Q165" s="28">
        <v>63.575800000000001</v>
      </c>
      <c r="R165" s="28">
        <v>69.437100000000001</v>
      </c>
      <c r="S165" s="28">
        <v>106.66500000000001</v>
      </c>
      <c r="T165" s="28">
        <v>276.471</v>
      </c>
      <c r="U165" s="28">
        <v>232.709</v>
      </c>
      <c r="V165" s="28">
        <v>232.46600000000001</v>
      </c>
      <c r="W165" s="28">
        <v>319.149</v>
      </c>
      <c r="X165" s="28">
        <v>215.70699999999999</v>
      </c>
      <c r="Y165" s="28">
        <v>212.852</v>
      </c>
      <c r="Z165" s="28">
        <v>226.274</v>
      </c>
      <c r="AA165" s="28">
        <v>248.441</v>
      </c>
      <c r="AB165" s="28">
        <v>320.54399999999998</v>
      </c>
      <c r="AC165" s="28">
        <v>479.28699999999998</v>
      </c>
      <c r="AD165" s="28">
        <v>468</v>
      </c>
      <c r="AE165" s="28">
        <v>588</v>
      </c>
      <c r="AF165" s="28">
        <v>660</v>
      </c>
      <c r="AG165" s="28">
        <v>620</v>
      </c>
      <c r="AH165" s="28" t="s">
        <v>142</v>
      </c>
    </row>
    <row r="166" spans="1:34" ht="12.75" customHeight="1">
      <c r="B166" t="s">
        <v>215</v>
      </c>
      <c r="C166" t="s">
        <v>144</v>
      </c>
      <c r="D166" t="s">
        <v>143</v>
      </c>
      <c r="E166" s="28">
        <v>65.388900000000007</v>
      </c>
      <c r="F166" s="28">
        <v>74.911100000000005</v>
      </c>
      <c r="G166" s="28">
        <v>87.7667</v>
      </c>
      <c r="H166" s="28">
        <v>79.963200000000001</v>
      </c>
      <c r="I166" s="28">
        <v>102.754</v>
      </c>
      <c r="J166" s="28">
        <v>112.23699999999999</v>
      </c>
      <c r="K166" s="28">
        <v>153.642</v>
      </c>
      <c r="L166" s="28">
        <v>89.746200000000002</v>
      </c>
      <c r="M166" s="28">
        <v>132.76599999999999</v>
      </c>
      <c r="N166" s="28">
        <v>77.920599999999993</v>
      </c>
      <c r="O166" s="28">
        <v>74.827600000000004</v>
      </c>
      <c r="P166" s="28">
        <v>90.777299999999997</v>
      </c>
      <c r="Q166" s="28">
        <v>72.940399999999997</v>
      </c>
      <c r="R166" s="28">
        <v>61.908099999999997</v>
      </c>
      <c r="S166" s="28">
        <v>120.831</v>
      </c>
      <c r="T166" s="28">
        <v>105.646</v>
      </c>
      <c r="U166" s="28">
        <v>39.880899999999997</v>
      </c>
      <c r="V166" s="28">
        <v>86.547200000000004</v>
      </c>
      <c r="W166" s="28">
        <v>64.567099999999996</v>
      </c>
      <c r="X166" s="28">
        <v>54.334699999999998</v>
      </c>
      <c r="Y166" s="28">
        <v>50.0227</v>
      </c>
      <c r="Z166" s="28">
        <v>38.517400000000002</v>
      </c>
      <c r="AA166" s="28">
        <v>30.209800000000001</v>
      </c>
      <c r="AB166" s="28">
        <v>37.677900000000001</v>
      </c>
      <c r="AC166" s="28">
        <v>46.9071</v>
      </c>
      <c r="AD166" s="28">
        <v>94.844499999999996</v>
      </c>
      <c r="AE166" s="28">
        <v>58.374099999999999</v>
      </c>
      <c r="AF166" s="28">
        <v>62.417999999999999</v>
      </c>
      <c r="AG166" s="28">
        <v>54.102600000000002</v>
      </c>
      <c r="AH166" s="28">
        <v>62.026800000000001</v>
      </c>
    </row>
    <row r="167" spans="1:34" ht="12.75" customHeight="1">
      <c r="B167" t="s">
        <v>214</v>
      </c>
      <c r="C167" t="s">
        <v>144</v>
      </c>
      <c r="D167" t="s">
        <v>143</v>
      </c>
      <c r="E167" s="28">
        <v>1384.18</v>
      </c>
      <c r="F167" s="28">
        <v>1104.8900000000001</v>
      </c>
      <c r="G167" s="28">
        <v>1062.53</v>
      </c>
      <c r="H167" s="28">
        <v>975.52700000000004</v>
      </c>
      <c r="I167" s="28">
        <v>885.96699999999998</v>
      </c>
      <c r="J167" s="28">
        <v>722.11699999999996</v>
      </c>
      <c r="K167" s="28">
        <v>782.05799999999999</v>
      </c>
      <c r="L167" s="28">
        <v>828.55700000000002</v>
      </c>
      <c r="M167" s="28">
        <v>926.93200000000002</v>
      </c>
      <c r="N167" s="28">
        <v>1272.6600000000001</v>
      </c>
      <c r="O167" s="28">
        <v>2002.13</v>
      </c>
      <c r="P167" s="28">
        <v>1834.02</v>
      </c>
      <c r="Q167" s="28">
        <v>1840.37</v>
      </c>
      <c r="R167" s="28">
        <v>1883.16</v>
      </c>
      <c r="S167" s="28">
        <v>1486.3</v>
      </c>
      <c r="T167" s="28">
        <v>1630.31</v>
      </c>
      <c r="U167" s="28">
        <v>1606.11</v>
      </c>
      <c r="V167" s="28">
        <v>1685.85</v>
      </c>
      <c r="W167" s="28">
        <v>1670.98</v>
      </c>
      <c r="X167" s="28">
        <v>1600.94</v>
      </c>
      <c r="Y167" s="28">
        <v>1833.07</v>
      </c>
      <c r="Z167" s="28">
        <v>1749.02</v>
      </c>
      <c r="AA167" s="28">
        <v>1802.04</v>
      </c>
      <c r="AB167" s="28">
        <v>2282.56</v>
      </c>
      <c r="AC167" s="28">
        <v>2476.7600000000002</v>
      </c>
      <c r="AD167" s="28">
        <v>2797.69</v>
      </c>
      <c r="AE167" s="28">
        <v>3576.42</v>
      </c>
      <c r="AF167" s="28">
        <v>3750</v>
      </c>
      <c r="AG167" s="28">
        <v>4350</v>
      </c>
      <c r="AH167" s="28" t="s">
        <v>142</v>
      </c>
    </row>
    <row r="168" spans="1:34" ht="12.75" customHeight="1">
      <c r="B168" t="s">
        <v>213</v>
      </c>
      <c r="C168" t="s">
        <v>144</v>
      </c>
      <c r="D168" t="s">
        <v>143</v>
      </c>
      <c r="E168" s="28">
        <v>4.2219300000000004</v>
      </c>
      <c r="F168" s="28">
        <v>3.1510899999999999</v>
      </c>
      <c r="G168" s="28">
        <v>3.8368000000000002</v>
      </c>
      <c r="H168" s="28">
        <v>3.32057</v>
      </c>
      <c r="I168" s="28">
        <v>2.6126499999999999</v>
      </c>
      <c r="J168" s="28">
        <v>5.0525500000000001</v>
      </c>
      <c r="K168" s="28">
        <v>4.0796599999999996</v>
      </c>
      <c r="L168" s="28">
        <v>7.8205400000000003</v>
      </c>
      <c r="M168" s="28">
        <v>3.27223</v>
      </c>
      <c r="N168" s="28">
        <v>6.84565</v>
      </c>
      <c r="O168" s="28">
        <v>5.63462</v>
      </c>
      <c r="P168" s="28">
        <v>6.12812</v>
      </c>
      <c r="Q168" s="28">
        <v>4.8098200000000002</v>
      </c>
      <c r="R168" s="28">
        <v>3.8825799999999999</v>
      </c>
      <c r="S168" s="28">
        <v>4.9882099999999996</v>
      </c>
      <c r="T168" s="28">
        <v>8.9433199999999999</v>
      </c>
      <c r="U168" s="28">
        <v>12.575100000000001</v>
      </c>
      <c r="V168" s="28">
        <v>14.047499999999999</v>
      </c>
      <c r="W168" s="28">
        <v>10.4312</v>
      </c>
      <c r="X168" s="28">
        <v>11.447100000000001</v>
      </c>
      <c r="Y168" s="28">
        <v>10.6227</v>
      </c>
      <c r="Z168" s="28">
        <v>10.0162</v>
      </c>
      <c r="AA168" s="28">
        <v>10.5404</v>
      </c>
      <c r="AB168" s="28">
        <v>12.742000000000001</v>
      </c>
      <c r="AC168" s="28">
        <v>15.093999999999999</v>
      </c>
      <c r="AD168" s="28">
        <v>17.516500000000001</v>
      </c>
      <c r="AE168" s="28">
        <v>20.608899999999998</v>
      </c>
      <c r="AF168" s="28">
        <v>19.218399999999999</v>
      </c>
      <c r="AG168" s="28">
        <v>35.441699999999997</v>
      </c>
      <c r="AH168" s="28">
        <v>37.113999999999997</v>
      </c>
    </row>
    <row r="169" spans="1:34" ht="12.75" customHeight="1">
      <c r="B169" t="s">
        <v>212</v>
      </c>
      <c r="C169" t="s">
        <v>144</v>
      </c>
      <c r="D169" t="s">
        <v>143</v>
      </c>
      <c r="E169" s="28">
        <v>115.684</v>
      </c>
      <c r="F169" s="28">
        <v>78.664599999999993</v>
      </c>
      <c r="G169" s="28">
        <v>107.343</v>
      </c>
      <c r="H169" s="28">
        <v>74.436300000000003</v>
      </c>
      <c r="I169" s="28">
        <v>84.865700000000004</v>
      </c>
      <c r="J169" s="28">
        <v>91.743600000000001</v>
      </c>
      <c r="K169" s="28">
        <v>66.343100000000007</v>
      </c>
      <c r="L169" s="28">
        <v>130.36699999999999</v>
      </c>
      <c r="M169" s="28">
        <v>66.372699999999995</v>
      </c>
      <c r="N169" s="28">
        <v>134.37299999999999</v>
      </c>
      <c r="O169" s="28">
        <v>120.361</v>
      </c>
      <c r="P169" s="28">
        <v>46.822699999999998</v>
      </c>
      <c r="Q169" s="28">
        <v>107.023</v>
      </c>
      <c r="R169" s="28">
        <v>109.75700000000001</v>
      </c>
      <c r="S169" s="28">
        <v>151.11500000000001</v>
      </c>
      <c r="T169" s="28">
        <v>170.89099999999999</v>
      </c>
      <c r="U169" s="28">
        <v>146.80799999999999</v>
      </c>
      <c r="V169" s="28">
        <v>162.506</v>
      </c>
      <c r="W169" s="28">
        <v>151.38399999999999</v>
      </c>
      <c r="X169" s="28">
        <v>146.39599999999999</v>
      </c>
      <c r="Y169" s="28">
        <v>161</v>
      </c>
      <c r="Z169" s="28">
        <v>142.31899999999999</v>
      </c>
      <c r="AA169" s="28">
        <v>147</v>
      </c>
      <c r="AB169" s="28">
        <v>127.471</v>
      </c>
      <c r="AC169" s="28">
        <v>126.163</v>
      </c>
      <c r="AD169" s="28">
        <v>129.00299999999999</v>
      </c>
      <c r="AE169" s="28">
        <v>158</v>
      </c>
      <c r="AF169" s="28">
        <v>195</v>
      </c>
      <c r="AG169" s="28">
        <v>185</v>
      </c>
      <c r="AH169" s="28" t="s">
        <v>142</v>
      </c>
    </row>
    <row r="170" spans="1:34" ht="12.75" customHeight="1">
      <c r="B170" t="s">
        <v>211</v>
      </c>
      <c r="C170" t="s">
        <v>144</v>
      </c>
      <c r="D170" t="s">
        <v>143</v>
      </c>
      <c r="E170" s="28">
        <v>70.991299999999995</v>
      </c>
      <c r="F170" s="28">
        <v>83.409599999999998</v>
      </c>
      <c r="G170" s="28">
        <v>57.7226</v>
      </c>
      <c r="H170" s="28">
        <v>104.50700000000001</v>
      </c>
      <c r="I170" s="28">
        <v>131.327</v>
      </c>
      <c r="J170" s="28">
        <v>61.836799999999997</v>
      </c>
      <c r="K170" s="28">
        <v>98.597800000000007</v>
      </c>
      <c r="L170" s="28">
        <v>109.444</v>
      </c>
      <c r="M170" s="28">
        <v>144.03299999999999</v>
      </c>
      <c r="N170" s="28">
        <v>155.38800000000001</v>
      </c>
      <c r="O170" s="28">
        <v>188.06</v>
      </c>
      <c r="P170" s="28">
        <v>193.54400000000001</v>
      </c>
      <c r="Q170" s="28">
        <v>182.28700000000001</v>
      </c>
      <c r="R170" s="28">
        <v>131.83199999999999</v>
      </c>
      <c r="S170" s="28">
        <v>147.98099999999999</v>
      </c>
      <c r="T170" s="28">
        <v>242.96</v>
      </c>
      <c r="U170" s="28">
        <v>238.28399999999999</v>
      </c>
      <c r="V170" s="28">
        <v>236.65799999999999</v>
      </c>
      <c r="W170" s="28">
        <v>261.81</v>
      </c>
      <c r="X170" s="28">
        <v>243.03299999999999</v>
      </c>
      <c r="Y170" s="28">
        <v>182.87100000000001</v>
      </c>
      <c r="Z170" s="28">
        <v>189</v>
      </c>
      <c r="AA170" s="28">
        <v>185</v>
      </c>
      <c r="AB170" s="28">
        <v>601</v>
      </c>
      <c r="AC170" s="28">
        <v>2191</v>
      </c>
      <c r="AD170" s="28">
        <v>3149</v>
      </c>
      <c r="AE170" s="28">
        <v>3408</v>
      </c>
      <c r="AF170" s="28">
        <v>3450</v>
      </c>
      <c r="AG170" s="28">
        <v>4800</v>
      </c>
      <c r="AH170" s="28" t="s">
        <v>142</v>
      </c>
    </row>
    <row r="171" spans="1:34" ht="12.75" customHeight="1">
      <c r="B171" t="s">
        <v>210</v>
      </c>
      <c r="C171" t="s">
        <v>144</v>
      </c>
      <c r="D171" t="s">
        <v>143</v>
      </c>
      <c r="E171" s="28">
        <v>11.1891</v>
      </c>
      <c r="F171" s="28">
        <v>16.4208</v>
      </c>
      <c r="G171" s="28">
        <v>19.582899999999999</v>
      </c>
      <c r="H171" s="28">
        <v>19.469200000000001</v>
      </c>
      <c r="I171" s="28">
        <v>7.0465299999999997</v>
      </c>
      <c r="J171" s="28">
        <v>16.360199999999999</v>
      </c>
      <c r="K171" s="28">
        <v>20.366599999999998</v>
      </c>
      <c r="L171" s="28">
        <v>11.596</v>
      </c>
      <c r="M171" s="28">
        <v>21.484300000000001</v>
      </c>
      <c r="N171" s="28">
        <v>18.209700000000002</v>
      </c>
      <c r="O171" s="28">
        <v>17.934899999999999</v>
      </c>
      <c r="P171" s="28">
        <v>24.912800000000001</v>
      </c>
      <c r="Q171" s="28">
        <v>22.09</v>
      </c>
      <c r="R171" s="28">
        <v>21.8569</v>
      </c>
      <c r="S171" s="28">
        <v>11.2584</v>
      </c>
      <c r="T171" s="28">
        <v>11.3154</v>
      </c>
      <c r="U171" s="28" t="s">
        <v>142</v>
      </c>
      <c r="V171" s="28" t="s">
        <v>142</v>
      </c>
      <c r="W171" s="28" t="s">
        <v>142</v>
      </c>
      <c r="X171" s="28" t="s">
        <v>142</v>
      </c>
      <c r="Y171" s="28">
        <v>14</v>
      </c>
      <c r="Z171" s="28">
        <v>17</v>
      </c>
      <c r="AA171" s="28">
        <v>19</v>
      </c>
      <c r="AB171" s="28">
        <v>26.7</v>
      </c>
      <c r="AC171" s="28">
        <v>18.7</v>
      </c>
      <c r="AD171" s="28">
        <v>12.024699999999999</v>
      </c>
      <c r="AE171" s="28">
        <v>9.9268699999999992</v>
      </c>
      <c r="AF171" s="28">
        <v>8.5</v>
      </c>
      <c r="AG171" s="28">
        <v>15</v>
      </c>
      <c r="AH171" s="28" t="s">
        <v>142</v>
      </c>
    </row>
    <row r="172" spans="1:34" ht="12.75" customHeight="1">
      <c r="B172" t="s">
        <v>209</v>
      </c>
      <c r="C172" t="s">
        <v>144</v>
      </c>
      <c r="D172" t="s">
        <v>143</v>
      </c>
      <c r="E172" s="28" t="s">
        <v>142</v>
      </c>
      <c r="F172" s="28" t="s">
        <v>142</v>
      </c>
      <c r="G172" s="28" t="s">
        <v>142</v>
      </c>
      <c r="H172" s="28" t="s">
        <v>142</v>
      </c>
      <c r="I172" s="28" t="s">
        <v>142</v>
      </c>
      <c r="J172" s="28" t="s">
        <v>142</v>
      </c>
      <c r="K172" s="28" t="s">
        <v>142</v>
      </c>
      <c r="L172" s="28" t="s">
        <v>142</v>
      </c>
      <c r="M172" s="28" t="s">
        <v>142</v>
      </c>
      <c r="N172" s="28" t="s">
        <v>142</v>
      </c>
      <c r="O172" s="28" t="s">
        <v>142</v>
      </c>
      <c r="P172" s="28" t="s">
        <v>142</v>
      </c>
      <c r="Q172" s="28" t="s">
        <v>142</v>
      </c>
      <c r="R172" s="28" t="s">
        <v>142</v>
      </c>
      <c r="S172" s="28" t="s">
        <v>142</v>
      </c>
      <c r="T172" s="28">
        <v>1562.9</v>
      </c>
      <c r="U172" s="28">
        <v>1546.6</v>
      </c>
      <c r="V172" s="28">
        <v>1448.9</v>
      </c>
      <c r="W172" s="28">
        <v>1422.2</v>
      </c>
      <c r="X172" s="28">
        <v>808.7</v>
      </c>
      <c r="Y172" s="28">
        <v>823.5</v>
      </c>
      <c r="Z172" s="28">
        <v>901</v>
      </c>
      <c r="AA172" s="28">
        <v>1131.7</v>
      </c>
      <c r="AB172" s="28">
        <v>1374.1</v>
      </c>
      <c r="AC172" s="28">
        <v>1849.94</v>
      </c>
      <c r="AD172" s="28">
        <v>2190</v>
      </c>
      <c r="AE172" s="28">
        <v>2320</v>
      </c>
      <c r="AF172" s="28">
        <v>2600</v>
      </c>
      <c r="AG172" s="28">
        <v>3950</v>
      </c>
      <c r="AH172" s="28" t="s">
        <v>142</v>
      </c>
    </row>
    <row r="173" spans="1:34" ht="12.75" customHeight="1">
      <c r="B173" t="s">
        <v>208</v>
      </c>
      <c r="C173" t="s">
        <v>144</v>
      </c>
      <c r="D173" t="s">
        <v>143</v>
      </c>
      <c r="E173" s="28">
        <v>910.64200000000005</v>
      </c>
      <c r="F173" s="28">
        <v>811.20899999999995</v>
      </c>
      <c r="G173" s="28">
        <v>992.51</v>
      </c>
      <c r="H173" s="28">
        <v>639.83900000000006</v>
      </c>
      <c r="I173" s="28">
        <v>1182.6400000000001</v>
      </c>
      <c r="J173" s="28">
        <v>1087.3699999999999</v>
      </c>
      <c r="K173" s="28">
        <v>776.75300000000004</v>
      </c>
      <c r="L173" s="28">
        <v>972.92700000000002</v>
      </c>
      <c r="M173" s="28">
        <v>937.39</v>
      </c>
      <c r="N173" s="28">
        <v>1246.68</v>
      </c>
      <c r="O173" s="28">
        <v>981.03</v>
      </c>
      <c r="P173" s="28">
        <v>1029.75</v>
      </c>
      <c r="Q173" s="28">
        <v>1178.73</v>
      </c>
      <c r="R173" s="28">
        <v>1068.73</v>
      </c>
      <c r="S173" s="28">
        <v>958.92600000000004</v>
      </c>
      <c r="T173" s="28">
        <v>1172.5999999999999</v>
      </c>
      <c r="U173" s="28">
        <v>1345.12</v>
      </c>
      <c r="V173" s="28">
        <v>1668.24</v>
      </c>
      <c r="W173" s="28">
        <v>1367.74</v>
      </c>
      <c r="X173" s="28">
        <v>1560.02</v>
      </c>
      <c r="Y173" s="28">
        <v>2489</v>
      </c>
      <c r="Z173" s="28">
        <v>2055</v>
      </c>
      <c r="AA173" s="28">
        <v>2280</v>
      </c>
      <c r="AB173" s="28">
        <v>2677</v>
      </c>
      <c r="AC173" s="28">
        <v>3408</v>
      </c>
      <c r="AD173" s="28">
        <v>4800</v>
      </c>
      <c r="AE173" s="28">
        <v>6780</v>
      </c>
      <c r="AF173" s="28">
        <v>6100</v>
      </c>
      <c r="AG173" s="28">
        <v>9050</v>
      </c>
      <c r="AH173" s="28" t="s">
        <v>142</v>
      </c>
    </row>
    <row r="174" spans="1:34" ht="12.75" customHeight="1">
      <c r="B174" t="s">
        <v>207</v>
      </c>
      <c r="C174" t="s">
        <v>144</v>
      </c>
      <c r="D174" t="s">
        <v>143</v>
      </c>
      <c r="E174" s="28">
        <v>3134.98</v>
      </c>
      <c r="F174" s="28">
        <v>2533.36</v>
      </c>
      <c r="G174" s="28">
        <v>2298.1</v>
      </c>
      <c r="H174" s="28">
        <v>2090.5300000000002</v>
      </c>
      <c r="I174" s="28">
        <v>2706.92</v>
      </c>
      <c r="J174" s="28">
        <v>2969.45</v>
      </c>
      <c r="K174" s="28">
        <v>3354.41</v>
      </c>
      <c r="L174" s="28">
        <v>3109.76</v>
      </c>
      <c r="M174" s="28">
        <v>2769.92</v>
      </c>
      <c r="N174" s="28">
        <v>2807.45</v>
      </c>
      <c r="O174" s="28">
        <v>3072.12</v>
      </c>
      <c r="P174" s="28">
        <v>2686.07</v>
      </c>
      <c r="Q174" s="28">
        <v>2875.22</v>
      </c>
      <c r="R174" s="28">
        <v>2518.69</v>
      </c>
      <c r="S174" s="28">
        <v>2828.69</v>
      </c>
      <c r="T174" s="28">
        <v>3734.96</v>
      </c>
      <c r="U174" s="28">
        <v>4279.33</v>
      </c>
      <c r="V174" s="28">
        <v>4150.12</v>
      </c>
      <c r="W174" s="28">
        <v>4394.6000000000004</v>
      </c>
      <c r="X174" s="28">
        <v>4298.37</v>
      </c>
      <c r="Y174" s="28">
        <v>3613.88</v>
      </c>
      <c r="Z174" s="28">
        <v>3650.01</v>
      </c>
      <c r="AA174" s="28">
        <v>5008.9799999999996</v>
      </c>
      <c r="AB174" s="28">
        <v>5487.95</v>
      </c>
      <c r="AC174" s="28">
        <v>6545.14</v>
      </c>
      <c r="AD174" s="28">
        <v>7252</v>
      </c>
      <c r="AE174" s="28">
        <v>8140.14</v>
      </c>
      <c r="AF174" s="28">
        <v>8046.04</v>
      </c>
      <c r="AG174" s="28">
        <v>9825.7000000000007</v>
      </c>
      <c r="AH174" s="28" t="s">
        <v>142</v>
      </c>
    </row>
    <row r="175" spans="1:34" ht="12.75" customHeight="1">
      <c r="B175" t="s">
        <v>206</v>
      </c>
      <c r="C175" t="s">
        <v>144</v>
      </c>
      <c r="D175" t="s">
        <v>143</v>
      </c>
      <c r="E175" s="28">
        <v>13.69</v>
      </c>
      <c r="F175" s="28">
        <v>11.286899999999999</v>
      </c>
      <c r="G175" s="28">
        <v>11.5549</v>
      </c>
      <c r="H175" s="28">
        <v>13.315300000000001</v>
      </c>
      <c r="I175" s="28">
        <v>14.9351</v>
      </c>
      <c r="J175" s="28">
        <v>16.628299999999999</v>
      </c>
      <c r="K175" s="28">
        <v>24.3888</v>
      </c>
      <c r="L175" s="28">
        <v>38.697499999999998</v>
      </c>
      <c r="M175" s="28">
        <v>49.4178</v>
      </c>
      <c r="N175" s="28">
        <v>40.516199999999998</v>
      </c>
      <c r="O175" s="28">
        <v>62.424500000000002</v>
      </c>
      <c r="P175" s="28">
        <v>37.347499999999997</v>
      </c>
      <c r="Q175" s="28">
        <v>50.269799999999996</v>
      </c>
      <c r="R175" s="28">
        <v>56.716500000000003</v>
      </c>
      <c r="S175" s="28">
        <v>61.995199999999997</v>
      </c>
      <c r="T175" s="28">
        <v>85.511600000000001</v>
      </c>
      <c r="U175" s="28">
        <v>175.31299999999999</v>
      </c>
      <c r="V175" s="28">
        <v>495.49299999999999</v>
      </c>
      <c r="W175" s="28">
        <v>439</v>
      </c>
      <c r="X175" s="28">
        <v>709</v>
      </c>
      <c r="Y175" s="28">
        <v>1097</v>
      </c>
      <c r="Z175" s="28">
        <v>1735</v>
      </c>
      <c r="AA175" s="28">
        <v>2117</v>
      </c>
      <c r="AB175" s="28">
        <v>2801</v>
      </c>
      <c r="AC175" s="28">
        <v>4598.84</v>
      </c>
      <c r="AD175" s="28">
        <v>6990.57</v>
      </c>
      <c r="AE175" s="28">
        <v>8216</v>
      </c>
      <c r="AF175" s="28">
        <v>10100</v>
      </c>
      <c r="AG175" s="28">
        <v>18750</v>
      </c>
      <c r="AH175" s="28" t="s">
        <v>142</v>
      </c>
    </row>
    <row r="176" spans="1:34" ht="12.75" customHeight="1">
      <c r="B176" t="s">
        <v>205</v>
      </c>
      <c r="C176" t="e">
        <v>#N/A</v>
      </c>
      <c r="D176" t="s">
        <v>143</v>
      </c>
      <c r="E176" s="28" t="s">
        <v>142</v>
      </c>
      <c r="F176" s="28" t="s">
        <v>142</v>
      </c>
      <c r="G176" s="28" t="s">
        <v>142</v>
      </c>
      <c r="H176" s="28" t="s">
        <v>142</v>
      </c>
      <c r="I176" s="28" t="s">
        <v>142</v>
      </c>
      <c r="J176" s="28" t="s">
        <v>142</v>
      </c>
      <c r="K176" s="28" t="s">
        <v>142</v>
      </c>
      <c r="L176" s="28" t="s">
        <v>142</v>
      </c>
      <c r="M176" s="28" t="s">
        <v>142</v>
      </c>
      <c r="N176" s="28" t="s">
        <v>142</v>
      </c>
      <c r="O176" s="28" t="s">
        <v>142</v>
      </c>
      <c r="P176" s="28" t="s">
        <v>142</v>
      </c>
      <c r="Q176" s="28" t="s">
        <v>142</v>
      </c>
      <c r="R176" s="28" t="s">
        <v>142</v>
      </c>
      <c r="S176" s="28" t="s">
        <v>142</v>
      </c>
      <c r="T176" s="28" t="s">
        <v>142</v>
      </c>
      <c r="U176" s="28" t="s">
        <v>142</v>
      </c>
      <c r="V176" s="28" t="s">
        <v>142</v>
      </c>
      <c r="W176" s="28" t="s">
        <v>142</v>
      </c>
      <c r="X176" s="28" t="s">
        <v>142</v>
      </c>
      <c r="Y176" s="28" t="s">
        <v>142</v>
      </c>
      <c r="Z176" s="28" t="s">
        <v>142</v>
      </c>
      <c r="AA176" s="28" t="s">
        <v>142</v>
      </c>
      <c r="AB176" s="28" t="s">
        <v>142</v>
      </c>
      <c r="AC176" s="28" t="s">
        <v>142</v>
      </c>
      <c r="AD176" s="28" t="s">
        <v>142</v>
      </c>
      <c r="AE176" s="28" t="s">
        <v>142</v>
      </c>
      <c r="AF176" s="28" t="s">
        <v>142</v>
      </c>
      <c r="AG176" s="28" t="s">
        <v>142</v>
      </c>
      <c r="AH176" s="28" t="s">
        <v>142</v>
      </c>
    </row>
    <row r="177" spans="2:34" ht="12.75" customHeight="1">
      <c r="B177" t="s">
        <v>204</v>
      </c>
      <c r="C177" t="s">
        <v>144</v>
      </c>
      <c r="D177" t="s">
        <v>143</v>
      </c>
      <c r="E177" s="28">
        <v>424.517</v>
      </c>
      <c r="F177" s="28">
        <v>388.91300000000001</v>
      </c>
      <c r="G177" s="28">
        <v>403.59899999999999</v>
      </c>
      <c r="H177" s="28">
        <v>402.55099999999999</v>
      </c>
      <c r="I177" s="28">
        <v>416.77800000000002</v>
      </c>
      <c r="J177" s="28">
        <v>333.05799999999999</v>
      </c>
      <c r="K177" s="28">
        <v>454.899</v>
      </c>
      <c r="L177" s="28">
        <v>355.16899999999998</v>
      </c>
      <c r="M177" s="28">
        <v>429.27499999999998</v>
      </c>
      <c r="N177" s="28">
        <v>440.33800000000002</v>
      </c>
      <c r="O177" s="28">
        <v>297.50700000000001</v>
      </c>
      <c r="P177" s="28">
        <v>188.63800000000001</v>
      </c>
      <c r="Q177" s="28">
        <v>168.90100000000001</v>
      </c>
      <c r="R177" s="28">
        <v>198.83199999999999</v>
      </c>
      <c r="S177" s="28">
        <v>372.49</v>
      </c>
      <c r="T177" s="28">
        <v>422.62400000000002</v>
      </c>
      <c r="U177" s="28">
        <v>417.47800000000001</v>
      </c>
      <c r="V177" s="28">
        <v>586.87699999999995</v>
      </c>
      <c r="W177" s="28">
        <v>560.65499999999997</v>
      </c>
      <c r="X177" s="28">
        <v>467.24799999999999</v>
      </c>
      <c r="Y177" s="28">
        <v>485.64400000000001</v>
      </c>
      <c r="Z177" s="28">
        <v>455.21899999999999</v>
      </c>
      <c r="AA177" s="28">
        <v>480.23399999999998</v>
      </c>
      <c r="AB177" s="28">
        <v>496.36200000000002</v>
      </c>
      <c r="AC177" s="28">
        <v>678.30200000000002</v>
      </c>
      <c r="AD177" s="28">
        <v>903.05700000000002</v>
      </c>
      <c r="AE177" s="28">
        <v>1036.1600000000001</v>
      </c>
      <c r="AF177" s="28">
        <v>1287.6500000000001</v>
      </c>
      <c r="AG177" s="28">
        <v>1500</v>
      </c>
      <c r="AH177" s="28" t="s">
        <v>142</v>
      </c>
    </row>
    <row r="178" spans="2:34" ht="12.75" customHeight="1">
      <c r="B178" t="s">
        <v>203</v>
      </c>
      <c r="C178" t="s">
        <v>144</v>
      </c>
      <c r="D178" t="s">
        <v>143</v>
      </c>
      <c r="E178" s="28">
        <v>2172.7600000000002</v>
      </c>
      <c r="F178" s="28">
        <v>2200.6999999999998</v>
      </c>
      <c r="G178" s="28">
        <v>2160.64</v>
      </c>
      <c r="H178" s="28">
        <v>2000.18</v>
      </c>
      <c r="I178" s="28">
        <v>2011.41</v>
      </c>
      <c r="J178" s="28">
        <v>1951.42</v>
      </c>
      <c r="K178" s="28">
        <v>1270.55</v>
      </c>
      <c r="L178" s="28">
        <v>1287.7</v>
      </c>
      <c r="M178" s="28">
        <v>1195.58</v>
      </c>
      <c r="N178" s="28">
        <v>1597.45</v>
      </c>
      <c r="O178" s="28">
        <v>2203.7399999999998</v>
      </c>
      <c r="P178" s="28">
        <v>2242.77</v>
      </c>
      <c r="Q178" s="28">
        <v>2082.04</v>
      </c>
      <c r="R178" s="28">
        <v>2294.79</v>
      </c>
      <c r="S178" s="28">
        <v>2350.3000000000002</v>
      </c>
      <c r="T178" s="28">
        <v>2713.42</v>
      </c>
      <c r="U178" s="28">
        <v>3183.84</v>
      </c>
      <c r="V178" s="28">
        <v>3024.31</v>
      </c>
      <c r="W178" s="28">
        <v>1915.75</v>
      </c>
      <c r="X178" s="28">
        <v>2393.6999999999998</v>
      </c>
      <c r="Y178" s="28">
        <v>2602</v>
      </c>
      <c r="Z178" s="28">
        <v>2522</v>
      </c>
      <c r="AA178" s="28">
        <v>2411</v>
      </c>
      <c r="AB178" s="28">
        <v>2826</v>
      </c>
      <c r="AC178" s="28">
        <v>3620</v>
      </c>
      <c r="AD178" s="28">
        <v>4860</v>
      </c>
      <c r="AE178" s="28">
        <v>5250</v>
      </c>
      <c r="AF178" s="28">
        <v>5950</v>
      </c>
      <c r="AG178" s="28">
        <v>8350</v>
      </c>
      <c r="AH178" s="28" t="s">
        <v>142</v>
      </c>
    </row>
    <row r="179" spans="2:34" ht="12.75" customHeight="1">
      <c r="B179" t="s">
        <v>202</v>
      </c>
      <c r="C179" t="s">
        <v>144</v>
      </c>
      <c r="D179" t="s">
        <v>143</v>
      </c>
      <c r="E179" s="28">
        <v>31.158200000000001</v>
      </c>
      <c r="F179" s="28">
        <v>27.2409</v>
      </c>
      <c r="G179" s="28">
        <v>44.052300000000002</v>
      </c>
      <c r="H179" s="28">
        <v>48.49</v>
      </c>
      <c r="I179" s="28">
        <v>48.916400000000003</v>
      </c>
      <c r="J179" s="28">
        <v>43.219099999999997</v>
      </c>
      <c r="K179" s="28">
        <v>34.816499999999998</v>
      </c>
      <c r="L179" s="28">
        <v>39.703400000000002</v>
      </c>
      <c r="M179" s="28">
        <v>58.325200000000002</v>
      </c>
      <c r="N179" s="28">
        <v>26.854800000000001</v>
      </c>
      <c r="O179" s="28">
        <v>30.813199999999998</v>
      </c>
      <c r="P179" s="28">
        <v>37.985300000000002</v>
      </c>
      <c r="Q179" s="28">
        <v>57.2911</v>
      </c>
      <c r="R179" s="28">
        <v>66.714600000000004</v>
      </c>
      <c r="S179" s="28">
        <v>35.202300000000001</v>
      </c>
      <c r="T179" s="28">
        <v>16.336099999999998</v>
      </c>
      <c r="U179" s="28">
        <v>21.3659</v>
      </c>
      <c r="V179" s="28">
        <v>14.781599999999999</v>
      </c>
      <c r="W179" s="28">
        <v>21.079499999999999</v>
      </c>
      <c r="X179" s="28">
        <v>11.9962</v>
      </c>
      <c r="Y179" s="28">
        <v>14.999700000000001</v>
      </c>
      <c r="Z179" s="28">
        <v>9.9999000000000002</v>
      </c>
      <c r="AA179" s="28">
        <v>12.6669</v>
      </c>
      <c r="AB179" s="28">
        <v>7.6452900000000001</v>
      </c>
      <c r="AC179" s="28">
        <v>10.0212</v>
      </c>
      <c r="AD179" s="28">
        <v>8</v>
      </c>
      <c r="AE179" s="28">
        <v>11.464</v>
      </c>
      <c r="AF179" s="28">
        <v>13</v>
      </c>
      <c r="AG179" s="28">
        <v>13.9215</v>
      </c>
      <c r="AH179" s="28" t="s">
        <v>142</v>
      </c>
    </row>
    <row r="180" spans="2:34" ht="12.75" customHeight="1">
      <c r="B180" t="s">
        <v>201</v>
      </c>
      <c r="C180" t="s">
        <v>144</v>
      </c>
      <c r="D180" t="s">
        <v>143</v>
      </c>
      <c r="E180" s="28">
        <v>1258.1300000000001</v>
      </c>
      <c r="F180" s="28">
        <v>1063.8399999999999</v>
      </c>
      <c r="G180" s="28">
        <v>873.92399999999998</v>
      </c>
      <c r="H180" s="28">
        <v>2625.21</v>
      </c>
      <c r="I180" s="28">
        <v>540.60299999999995</v>
      </c>
      <c r="J180" s="28">
        <v>622.91999999999996</v>
      </c>
      <c r="K180" s="28">
        <v>876.46299999999997</v>
      </c>
      <c r="L180" s="28">
        <v>950.69399999999996</v>
      </c>
      <c r="M180" s="28">
        <v>1009.77</v>
      </c>
      <c r="N180" s="28">
        <v>1020.14</v>
      </c>
      <c r="O180" s="28" t="s">
        <v>142</v>
      </c>
      <c r="P180" s="28">
        <v>1250.8499999999999</v>
      </c>
      <c r="Q180" s="28">
        <v>1260.9100000000001</v>
      </c>
      <c r="R180" s="28">
        <v>967.83500000000004</v>
      </c>
      <c r="S180" s="28">
        <v>1428.72</v>
      </c>
      <c r="T180" s="28">
        <v>1725.95</v>
      </c>
      <c r="U180" s="28">
        <v>1670.83</v>
      </c>
      <c r="V180" s="28">
        <v>1637.19</v>
      </c>
      <c r="W180" s="28">
        <v>1796.59</v>
      </c>
      <c r="X180" s="28">
        <v>1895.75</v>
      </c>
      <c r="Y180" s="28">
        <v>1318.2</v>
      </c>
      <c r="Z180" s="28">
        <v>1716</v>
      </c>
      <c r="AA180" s="28">
        <v>1850</v>
      </c>
      <c r="AB180" s="28">
        <v>2324.3000000000002</v>
      </c>
      <c r="AC180" s="28">
        <v>2450</v>
      </c>
      <c r="AD180" s="28">
        <v>2803.54</v>
      </c>
      <c r="AE180" s="28">
        <v>3737.13</v>
      </c>
      <c r="AF180" s="28">
        <v>4321.1499999999996</v>
      </c>
      <c r="AG180" s="28">
        <v>5650</v>
      </c>
      <c r="AH180" s="28" t="s">
        <v>142</v>
      </c>
    </row>
    <row r="181" spans="2:34" ht="12.75" customHeight="1">
      <c r="B181" t="s">
        <v>200</v>
      </c>
      <c r="C181" t="s">
        <v>144</v>
      </c>
      <c r="D181" t="s">
        <v>143</v>
      </c>
      <c r="E181" s="28" t="s">
        <v>142</v>
      </c>
      <c r="F181" s="28" t="s">
        <v>142</v>
      </c>
      <c r="G181" s="28">
        <v>459</v>
      </c>
      <c r="H181" s="28">
        <v>488</v>
      </c>
      <c r="I181" s="28">
        <v>517</v>
      </c>
      <c r="J181" s="28">
        <v>492</v>
      </c>
      <c r="K181" s="28">
        <v>530</v>
      </c>
      <c r="L181" s="28">
        <v>544</v>
      </c>
      <c r="M181" s="28">
        <v>511</v>
      </c>
      <c r="N181" s="28">
        <v>595</v>
      </c>
      <c r="O181" s="28">
        <v>671</v>
      </c>
      <c r="P181" s="28">
        <v>687.1</v>
      </c>
      <c r="Q181" s="28">
        <v>517.20000000000005</v>
      </c>
      <c r="R181" s="28">
        <v>561.1</v>
      </c>
      <c r="S181" s="28">
        <v>515.70000000000005</v>
      </c>
      <c r="T181" s="28">
        <v>702</v>
      </c>
      <c r="U181" s="28">
        <v>709</v>
      </c>
      <c r="V181" s="28">
        <v>685</v>
      </c>
      <c r="W181" s="28">
        <v>693</v>
      </c>
      <c r="X181" s="28">
        <v>635.70000000000005</v>
      </c>
      <c r="Y181" s="28">
        <v>666</v>
      </c>
      <c r="Z181" s="28">
        <v>731</v>
      </c>
      <c r="AA181" s="28">
        <v>709</v>
      </c>
      <c r="AB181" s="28">
        <v>609</v>
      </c>
      <c r="AC181" s="28">
        <v>726</v>
      </c>
      <c r="AD181" s="28">
        <v>890</v>
      </c>
      <c r="AE181" s="28">
        <v>900</v>
      </c>
      <c r="AF181" s="28">
        <v>1100</v>
      </c>
      <c r="AG181" s="28">
        <v>1300</v>
      </c>
      <c r="AH181" s="28" t="s">
        <v>142</v>
      </c>
    </row>
    <row r="182" spans="2:34" ht="12.75" customHeight="1">
      <c r="B182" t="s">
        <v>199</v>
      </c>
      <c r="C182" t="s">
        <v>144</v>
      </c>
      <c r="D182" t="s">
        <v>143</v>
      </c>
      <c r="E182" s="28">
        <v>10.9633</v>
      </c>
      <c r="F182" s="28">
        <v>14.0578</v>
      </c>
      <c r="G182" s="28">
        <v>12.020200000000001</v>
      </c>
      <c r="H182" s="28">
        <v>8.5563500000000001</v>
      </c>
      <c r="I182" s="28">
        <v>17.434999999999999</v>
      </c>
      <c r="J182" s="28">
        <v>11.555</v>
      </c>
      <c r="K182" s="28" t="s">
        <v>142</v>
      </c>
      <c r="L182" s="28" t="s">
        <v>142</v>
      </c>
      <c r="M182" s="28">
        <v>15.9</v>
      </c>
      <c r="N182" s="28">
        <v>14.2</v>
      </c>
      <c r="O182" s="28">
        <v>19.260000000000002</v>
      </c>
      <c r="P182" s="28">
        <v>20.440000000000001</v>
      </c>
      <c r="Q182" s="28">
        <v>5.8375500000000002</v>
      </c>
      <c r="R182" s="28">
        <v>28.498899999999999</v>
      </c>
      <c r="S182" s="28">
        <v>86.204700000000003</v>
      </c>
      <c r="T182" s="28">
        <v>44.303600000000003</v>
      </c>
      <c r="U182" s="28">
        <v>28.1784</v>
      </c>
      <c r="V182" s="28">
        <v>48.486400000000003</v>
      </c>
      <c r="W182" s="28">
        <v>26.7819</v>
      </c>
      <c r="X182" s="28">
        <v>51.1614</v>
      </c>
      <c r="Y182" s="28">
        <v>62.221200000000003</v>
      </c>
      <c r="Z182" s="28">
        <v>62.8889</v>
      </c>
      <c r="AA182" s="28">
        <v>53.946399999999997</v>
      </c>
      <c r="AB182" s="28">
        <v>65.209900000000005</v>
      </c>
      <c r="AC182" s="28">
        <v>88.020700000000005</v>
      </c>
      <c r="AD182" s="28">
        <v>80.004800000000003</v>
      </c>
      <c r="AE182" s="28">
        <v>75</v>
      </c>
      <c r="AF182" s="28">
        <v>70</v>
      </c>
      <c r="AG182" s="28">
        <v>98</v>
      </c>
      <c r="AH182" s="28" t="s">
        <v>142</v>
      </c>
    </row>
    <row r="183" spans="2:34" ht="12.75" customHeight="1">
      <c r="B183" t="s">
        <v>198</v>
      </c>
      <c r="C183" t="s">
        <v>144</v>
      </c>
      <c r="D183" t="s">
        <v>143</v>
      </c>
      <c r="E183" s="28">
        <v>1245.26</v>
      </c>
      <c r="F183" s="28">
        <v>1138.57</v>
      </c>
      <c r="G183" s="28">
        <v>1024.73</v>
      </c>
      <c r="H183" s="28">
        <v>869.14200000000005</v>
      </c>
      <c r="I183" s="28">
        <v>1074.21</v>
      </c>
      <c r="J183" s="28">
        <v>957.529</v>
      </c>
      <c r="K183" s="28">
        <v>1199.54</v>
      </c>
      <c r="L183" s="28">
        <v>960.63199999999995</v>
      </c>
      <c r="M183" s="28">
        <v>1066.95</v>
      </c>
      <c r="N183" s="28">
        <v>951.09299999999996</v>
      </c>
      <c r="O183" s="28">
        <v>1032.1199999999999</v>
      </c>
      <c r="P183" s="28">
        <v>1107.82</v>
      </c>
      <c r="Q183" s="28">
        <v>1339.29</v>
      </c>
      <c r="R183" s="28">
        <v>1374.39</v>
      </c>
      <c r="S183" s="28">
        <v>1586.88</v>
      </c>
      <c r="T183" s="28">
        <v>1878.55</v>
      </c>
      <c r="U183" s="28">
        <v>2067.52</v>
      </c>
      <c r="V183" s="28">
        <v>2053.66</v>
      </c>
      <c r="W183" s="28">
        <v>2008.36</v>
      </c>
      <c r="X183" s="28">
        <v>1747.21</v>
      </c>
      <c r="Y183" s="28">
        <v>1733.9</v>
      </c>
      <c r="Z183" s="28">
        <v>1944.01</v>
      </c>
      <c r="AA183" s="28">
        <v>2116.25</v>
      </c>
      <c r="AB183" s="28">
        <v>2411.2199999999998</v>
      </c>
      <c r="AC183" s="28">
        <v>2683.99</v>
      </c>
      <c r="AD183" s="28">
        <v>3292.85</v>
      </c>
      <c r="AE183" s="28">
        <v>3436.9</v>
      </c>
      <c r="AF183" s="28">
        <v>4079.87</v>
      </c>
      <c r="AG183" s="28">
        <v>4972.17</v>
      </c>
      <c r="AH183" s="28">
        <v>5736.78</v>
      </c>
    </row>
    <row r="184" spans="2:34" ht="12.75" customHeight="1">
      <c r="B184" t="s">
        <v>197</v>
      </c>
      <c r="C184" t="s">
        <v>144</v>
      </c>
      <c r="D184" t="s">
        <v>143</v>
      </c>
      <c r="E184" s="28">
        <v>57.992699999999999</v>
      </c>
      <c r="F184" s="28">
        <v>50.269799999999996</v>
      </c>
      <c r="G184" s="28">
        <v>35.896599999999999</v>
      </c>
      <c r="H184" s="28">
        <v>29.696300000000001</v>
      </c>
      <c r="I184" s="28">
        <v>27.275500000000001</v>
      </c>
      <c r="J184" s="28">
        <v>22.335699999999999</v>
      </c>
      <c r="K184" s="28">
        <v>25.484200000000001</v>
      </c>
      <c r="L184" s="28">
        <v>46.542499999999997</v>
      </c>
      <c r="M184" s="28">
        <v>64.187799999999996</v>
      </c>
      <c r="N184" s="28">
        <v>66.334599999999995</v>
      </c>
      <c r="O184" s="28">
        <v>61.674100000000003</v>
      </c>
      <c r="P184" s="28">
        <v>67.1828</v>
      </c>
      <c r="Q184" s="28">
        <v>109.27</v>
      </c>
      <c r="R184" s="28">
        <v>132.27199999999999</v>
      </c>
      <c r="S184" s="28">
        <v>143.435</v>
      </c>
      <c r="T184" s="28">
        <v>160.14699999999999</v>
      </c>
      <c r="U184" s="28">
        <v>186.91</v>
      </c>
      <c r="V184" s="28">
        <v>195.21799999999999</v>
      </c>
      <c r="W184" s="28">
        <v>193.63499999999999</v>
      </c>
      <c r="X184" s="28">
        <v>172.39500000000001</v>
      </c>
      <c r="Y184" s="28">
        <v>220.69499999999999</v>
      </c>
      <c r="Z184" s="28">
        <v>279.62599999999998</v>
      </c>
      <c r="AA184" s="28">
        <v>357.95100000000002</v>
      </c>
      <c r="AB184" s="28">
        <v>475.56299999999999</v>
      </c>
      <c r="AC184" s="28">
        <v>708</v>
      </c>
      <c r="AD184" s="28">
        <v>650.57299999999998</v>
      </c>
      <c r="AE184" s="28">
        <v>694.899</v>
      </c>
      <c r="AF184" s="28">
        <v>810.62</v>
      </c>
      <c r="AG184" s="28">
        <v>900</v>
      </c>
      <c r="AH184" s="28" t="s">
        <v>142</v>
      </c>
    </row>
    <row r="185" spans="2:34" ht="12.75" customHeight="1">
      <c r="B185" t="s">
        <v>196</v>
      </c>
      <c r="C185" t="s">
        <v>144</v>
      </c>
      <c r="D185" t="s">
        <v>143</v>
      </c>
      <c r="E185" s="28">
        <v>600.4</v>
      </c>
      <c r="F185" s="28">
        <v>529.16</v>
      </c>
      <c r="G185" s="28">
        <v>477.44</v>
      </c>
      <c r="H185" s="28">
        <v>427.6</v>
      </c>
      <c r="I185" s="28">
        <v>452.12</v>
      </c>
      <c r="J185" s="28">
        <v>435.6</v>
      </c>
      <c r="K185" s="28">
        <v>408.37</v>
      </c>
      <c r="L185" s="28">
        <v>382.2</v>
      </c>
      <c r="M185" s="28">
        <v>396.33</v>
      </c>
      <c r="N185" s="28">
        <v>460.11</v>
      </c>
      <c r="O185" s="28" t="s">
        <v>142</v>
      </c>
      <c r="P185" s="28" t="s">
        <v>142</v>
      </c>
      <c r="Q185" s="28" t="s">
        <v>142</v>
      </c>
      <c r="R185" s="28" t="s">
        <v>142</v>
      </c>
      <c r="S185" s="28" t="s">
        <v>142</v>
      </c>
      <c r="T185" s="28" t="s">
        <v>142</v>
      </c>
      <c r="U185" s="28" t="s">
        <v>142</v>
      </c>
      <c r="V185" s="28" t="s">
        <v>142</v>
      </c>
      <c r="W185" s="28" t="s">
        <v>142</v>
      </c>
      <c r="X185" s="28" t="s">
        <v>142</v>
      </c>
      <c r="Y185" s="28" t="s">
        <v>142</v>
      </c>
      <c r="Z185" s="28" t="s">
        <v>142</v>
      </c>
      <c r="AA185" s="28" t="s">
        <v>142</v>
      </c>
      <c r="AB185" s="28" t="s">
        <v>142</v>
      </c>
      <c r="AC185" s="28">
        <v>103.8</v>
      </c>
      <c r="AD185" s="28">
        <v>131.30000000000001</v>
      </c>
      <c r="AE185" s="28">
        <v>157.80000000000001</v>
      </c>
      <c r="AF185" s="28">
        <v>200.2</v>
      </c>
      <c r="AG185" s="28">
        <v>262</v>
      </c>
      <c r="AH185" s="28" t="s">
        <v>142</v>
      </c>
    </row>
    <row r="186" spans="2:34" ht="12.75" customHeight="1">
      <c r="B186" t="s">
        <v>195</v>
      </c>
      <c r="C186" t="s">
        <v>144</v>
      </c>
      <c r="D186" t="s">
        <v>143</v>
      </c>
      <c r="E186" s="28">
        <v>401.49099999999999</v>
      </c>
      <c r="F186" s="28">
        <v>317.23899999999998</v>
      </c>
      <c r="G186" s="28">
        <v>311.279</v>
      </c>
      <c r="H186" s="28">
        <v>297.20999999999998</v>
      </c>
      <c r="I186" s="28">
        <v>332.14800000000002</v>
      </c>
      <c r="J186" s="28">
        <v>274.20100000000002</v>
      </c>
      <c r="K186" s="28">
        <v>313.33800000000002</v>
      </c>
      <c r="L186" s="28">
        <v>331.05099999999999</v>
      </c>
      <c r="M186" s="28">
        <v>278.012</v>
      </c>
      <c r="N186" s="28">
        <v>321.31299999999999</v>
      </c>
      <c r="O186" s="28">
        <v>319.24799999999999</v>
      </c>
      <c r="P186" s="28">
        <v>305</v>
      </c>
      <c r="Q186" s="28">
        <v>278.03500000000003</v>
      </c>
      <c r="R186" s="28">
        <v>260.30700000000002</v>
      </c>
      <c r="S186" s="28">
        <v>368.84100000000001</v>
      </c>
      <c r="T186" s="28">
        <v>369.47399999999999</v>
      </c>
      <c r="U186" s="28">
        <v>460.73899999999998</v>
      </c>
      <c r="V186" s="28">
        <v>412.63400000000001</v>
      </c>
      <c r="W186" s="28">
        <v>542.18200000000002</v>
      </c>
      <c r="X186" s="28">
        <v>584</v>
      </c>
      <c r="Y186" s="28">
        <v>824</v>
      </c>
      <c r="Z186" s="28">
        <v>928</v>
      </c>
      <c r="AA186" s="28">
        <v>486</v>
      </c>
      <c r="AB186" s="28">
        <v>856.06500000000005</v>
      </c>
      <c r="AC186" s="28">
        <v>991.61300000000006</v>
      </c>
      <c r="AD186" s="28">
        <v>855.01599999999996</v>
      </c>
      <c r="AE186" s="28">
        <v>985.97299999999996</v>
      </c>
      <c r="AF186" s="28">
        <v>1343.55</v>
      </c>
      <c r="AG186" s="28">
        <v>1669.04</v>
      </c>
      <c r="AH186" s="28" t="s">
        <v>142</v>
      </c>
    </row>
    <row r="187" spans="2:34" ht="12.75" customHeight="1">
      <c r="B187" t="s">
        <v>194</v>
      </c>
      <c r="C187" t="s">
        <v>144</v>
      </c>
      <c r="D187" t="s">
        <v>143</v>
      </c>
      <c r="E187" s="28">
        <v>295.32100000000003</v>
      </c>
      <c r="F187" s="28">
        <v>282.99700000000001</v>
      </c>
      <c r="G187" s="28">
        <v>238.53700000000001</v>
      </c>
      <c r="H187" s="28">
        <v>228.68199999999999</v>
      </c>
      <c r="I187" s="28">
        <v>314.45299999999997</v>
      </c>
      <c r="J187" s="28">
        <v>245.57599999999999</v>
      </c>
      <c r="K187" s="28">
        <v>245.745</v>
      </c>
      <c r="L187" s="28">
        <v>276.65300000000002</v>
      </c>
      <c r="M187" s="28">
        <v>288.06400000000002</v>
      </c>
      <c r="N187" s="28">
        <v>266.96499999999997</v>
      </c>
      <c r="O187" s="28">
        <v>416.911</v>
      </c>
      <c r="P187" s="28">
        <v>469.238</v>
      </c>
      <c r="Q187" s="28">
        <v>396.22699999999998</v>
      </c>
      <c r="R187" s="28">
        <v>320.041</v>
      </c>
      <c r="S187" s="28">
        <v>342.15199999999999</v>
      </c>
      <c r="T187" s="28">
        <v>405.28399999999999</v>
      </c>
      <c r="U187" s="28">
        <v>480.661</v>
      </c>
      <c r="V187" s="28">
        <v>536.80999999999995</v>
      </c>
      <c r="W187" s="28">
        <v>431.17599999999999</v>
      </c>
      <c r="X187" s="28">
        <v>452.71100000000001</v>
      </c>
      <c r="Y187" s="28">
        <v>379.274</v>
      </c>
      <c r="Z187" s="28">
        <v>457.88400000000001</v>
      </c>
      <c r="AA187" s="28">
        <v>404.58300000000003</v>
      </c>
      <c r="AB187" s="28">
        <v>520.23800000000006</v>
      </c>
      <c r="AC187" s="28">
        <v>483.149</v>
      </c>
      <c r="AD187" s="28">
        <v>501.505</v>
      </c>
      <c r="AE187" s="28">
        <v>542.59100000000001</v>
      </c>
      <c r="AF187" s="28">
        <v>670</v>
      </c>
      <c r="AG187" s="28">
        <v>790</v>
      </c>
      <c r="AH187" s="28" t="s">
        <v>142</v>
      </c>
    </row>
    <row r="188" spans="2:34" ht="12.75" customHeight="1">
      <c r="B188" t="s">
        <v>193</v>
      </c>
      <c r="C188" t="s">
        <v>144</v>
      </c>
      <c r="D188" t="s">
        <v>143</v>
      </c>
      <c r="E188" s="28">
        <v>205.29400000000001</v>
      </c>
      <c r="F188" s="28">
        <v>154.64400000000001</v>
      </c>
      <c r="G188" s="28">
        <v>145.767</v>
      </c>
      <c r="H188" s="28">
        <v>165.06299999999999</v>
      </c>
      <c r="I188" s="28">
        <v>132.66800000000001</v>
      </c>
      <c r="J188" s="28">
        <v>123.669</v>
      </c>
      <c r="K188" s="28">
        <v>211.77799999999999</v>
      </c>
      <c r="L188" s="28">
        <v>178.98</v>
      </c>
      <c r="M188" s="28">
        <v>214.505</v>
      </c>
      <c r="N188" s="28">
        <v>246.953</v>
      </c>
      <c r="O188" s="28">
        <v>358.76799999999997</v>
      </c>
      <c r="P188" s="28">
        <v>312.15100000000001</v>
      </c>
      <c r="Q188" s="28">
        <v>342.738</v>
      </c>
      <c r="R188" s="28">
        <v>477.81700000000001</v>
      </c>
      <c r="S188" s="28">
        <v>334.92200000000003</v>
      </c>
      <c r="T188" s="28">
        <v>441.75200000000001</v>
      </c>
      <c r="U188" s="28">
        <v>432.82</v>
      </c>
      <c r="V188" s="28">
        <v>561.44799999999998</v>
      </c>
      <c r="W188" s="28">
        <v>561.23199999999997</v>
      </c>
      <c r="X188" s="28">
        <v>571.00900000000001</v>
      </c>
      <c r="Y188" s="28">
        <v>551.00199999999995</v>
      </c>
      <c r="Z188" s="28">
        <v>725.20100000000002</v>
      </c>
      <c r="AA188" s="28">
        <v>872.41200000000003</v>
      </c>
      <c r="AB188" s="28">
        <v>925.11</v>
      </c>
      <c r="AC188" s="28">
        <v>976.43299999999999</v>
      </c>
      <c r="AD188" s="28">
        <v>1100.92</v>
      </c>
      <c r="AE188" s="28">
        <v>1544.23</v>
      </c>
      <c r="AF188" s="28">
        <v>1620</v>
      </c>
      <c r="AG188" s="28">
        <v>1650</v>
      </c>
      <c r="AH188" s="28" t="s">
        <v>142</v>
      </c>
    </row>
    <row r="189" spans="2:34" ht="12.75" customHeight="1">
      <c r="B189" t="s">
        <v>192</v>
      </c>
      <c r="C189" t="s">
        <v>144</v>
      </c>
      <c r="D189" t="s">
        <v>143</v>
      </c>
      <c r="E189" s="28">
        <v>434.80700000000002</v>
      </c>
      <c r="F189" s="28">
        <v>331.83499999999998</v>
      </c>
      <c r="G189" s="28">
        <v>366.40199999999999</v>
      </c>
      <c r="H189" s="28">
        <v>366.33499999999998</v>
      </c>
      <c r="I189" s="28">
        <v>372.42</v>
      </c>
      <c r="J189" s="28">
        <v>440.02199999999999</v>
      </c>
      <c r="K189" s="28">
        <v>675.81200000000001</v>
      </c>
      <c r="L189" s="28">
        <v>880.01400000000001</v>
      </c>
      <c r="M189" s="28">
        <v>997.10400000000004</v>
      </c>
      <c r="N189" s="28">
        <v>985.74</v>
      </c>
      <c r="O189" s="28">
        <v>1193.77</v>
      </c>
      <c r="P189" s="28">
        <v>1193.97</v>
      </c>
      <c r="Q189" s="28">
        <v>1302.44</v>
      </c>
      <c r="R189" s="28">
        <v>1298.8499999999999</v>
      </c>
      <c r="S189" s="28">
        <v>1346.76</v>
      </c>
      <c r="T189" s="28">
        <v>1538.08</v>
      </c>
      <c r="U189" s="28">
        <v>1801.89</v>
      </c>
      <c r="V189" s="28">
        <v>1592.17</v>
      </c>
      <c r="W189" s="28">
        <v>1645.24</v>
      </c>
      <c r="X189" s="28">
        <v>1588.22</v>
      </c>
      <c r="Y189" s="28">
        <v>1809.97</v>
      </c>
      <c r="Z189" s="28">
        <v>1627.84</v>
      </c>
      <c r="AA189" s="28">
        <v>1801.45</v>
      </c>
      <c r="AB189" s="28">
        <v>1898.1</v>
      </c>
      <c r="AC189" s="28">
        <v>1993.11</v>
      </c>
      <c r="AD189" s="28">
        <v>2138.35</v>
      </c>
      <c r="AE189" s="28">
        <v>2328.84</v>
      </c>
      <c r="AF189" s="28">
        <v>2237.9</v>
      </c>
      <c r="AG189" s="28">
        <v>2399.46</v>
      </c>
      <c r="AH189" s="28" t="s">
        <v>142</v>
      </c>
    </row>
    <row r="190" spans="2:34" ht="12.75" customHeight="1">
      <c r="B190" t="s">
        <v>191</v>
      </c>
      <c r="C190" t="s">
        <v>144</v>
      </c>
      <c r="D190" t="s">
        <v>143</v>
      </c>
      <c r="E190" s="28">
        <v>281</v>
      </c>
      <c r="F190" s="28">
        <v>281</v>
      </c>
      <c r="G190" s="28">
        <v>229</v>
      </c>
      <c r="H190" s="28">
        <v>132</v>
      </c>
      <c r="I190" s="28">
        <v>96</v>
      </c>
      <c r="J190" s="28">
        <v>77</v>
      </c>
      <c r="K190" s="28">
        <v>79</v>
      </c>
      <c r="L190" s="28">
        <v>97</v>
      </c>
      <c r="M190" s="28">
        <v>103</v>
      </c>
      <c r="N190" s="28">
        <v>105</v>
      </c>
      <c r="O190" s="28">
        <v>126</v>
      </c>
      <c r="P190" s="28">
        <v>162</v>
      </c>
      <c r="Q190" s="28">
        <v>139</v>
      </c>
      <c r="R190" s="28">
        <v>132</v>
      </c>
      <c r="S190" s="28">
        <v>157</v>
      </c>
      <c r="T190" s="28">
        <v>168</v>
      </c>
      <c r="U190" s="28">
        <v>217</v>
      </c>
      <c r="V190" s="28">
        <v>222</v>
      </c>
      <c r="W190" s="28">
        <v>230</v>
      </c>
      <c r="X190" s="28">
        <v>263</v>
      </c>
      <c r="Y190" s="28">
        <v>364</v>
      </c>
      <c r="Z190" s="28">
        <v>703</v>
      </c>
      <c r="AA190" s="28">
        <v>810</v>
      </c>
      <c r="AB190" s="28">
        <v>1045</v>
      </c>
      <c r="AC190" s="28">
        <v>1504</v>
      </c>
      <c r="AD190" s="28">
        <v>1783</v>
      </c>
      <c r="AE190" s="28">
        <v>2381.14</v>
      </c>
      <c r="AF190" s="28">
        <v>2650</v>
      </c>
      <c r="AG190" s="28">
        <v>2600</v>
      </c>
      <c r="AH190" s="28" t="s">
        <v>142</v>
      </c>
    </row>
    <row r="191" spans="2:34" ht="12.75" customHeight="1">
      <c r="B191" t="s">
        <v>190</v>
      </c>
      <c r="C191" t="s">
        <v>144</v>
      </c>
      <c r="D191" t="s">
        <v>143</v>
      </c>
      <c r="E191" s="28" t="s">
        <v>142</v>
      </c>
      <c r="F191" s="28" t="s">
        <v>142</v>
      </c>
      <c r="G191" s="28" t="s">
        <v>142</v>
      </c>
      <c r="H191" s="28" t="s">
        <v>142</v>
      </c>
      <c r="I191" s="28" t="s">
        <v>142</v>
      </c>
      <c r="J191" s="28" t="s">
        <v>142</v>
      </c>
      <c r="K191" s="28" t="s">
        <v>142</v>
      </c>
      <c r="L191" s="28" t="s">
        <v>142</v>
      </c>
      <c r="M191" s="28">
        <v>1055.6600000000001</v>
      </c>
      <c r="N191" s="28">
        <v>1122.25</v>
      </c>
      <c r="O191" s="28">
        <v>1085.68</v>
      </c>
      <c r="P191" s="28">
        <v>1213.55</v>
      </c>
      <c r="Q191" s="28">
        <v>1341.51</v>
      </c>
      <c r="R191" s="28">
        <v>1240</v>
      </c>
      <c r="S191" s="28">
        <v>1308.44</v>
      </c>
      <c r="T191" s="28">
        <v>1409.4</v>
      </c>
      <c r="U191" s="28">
        <v>1417.66</v>
      </c>
      <c r="V191" s="28">
        <v>1338.34</v>
      </c>
      <c r="W191" s="28">
        <v>1232.21</v>
      </c>
      <c r="X191" s="28">
        <v>1233.98</v>
      </c>
      <c r="Y191" s="28">
        <v>1320.49</v>
      </c>
      <c r="Z191" s="28">
        <v>1178.74</v>
      </c>
      <c r="AA191" s="28">
        <v>1071.5999999999999</v>
      </c>
      <c r="AB191" s="28">
        <v>1262</v>
      </c>
      <c r="AC191" s="28">
        <v>1827</v>
      </c>
      <c r="AD191" s="28">
        <v>2070</v>
      </c>
      <c r="AE191" s="28">
        <v>2646.66</v>
      </c>
      <c r="AF191" s="28">
        <v>2990</v>
      </c>
      <c r="AG191" s="28">
        <v>2960</v>
      </c>
      <c r="AH191" s="28" t="s">
        <v>142</v>
      </c>
    </row>
    <row r="192" spans="2:34" ht="12.75" customHeight="1">
      <c r="B192" t="s">
        <v>189</v>
      </c>
      <c r="C192" t="s">
        <v>144</v>
      </c>
      <c r="D192" t="s">
        <v>143</v>
      </c>
      <c r="E192" s="28">
        <v>565.71</v>
      </c>
      <c r="F192" s="28">
        <v>454.82</v>
      </c>
      <c r="G192" s="28">
        <v>332.08100000000002</v>
      </c>
      <c r="H192" s="28">
        <v>298.88799999999998</v>
      </c>
      <c r="I192" s="28">
        <v>258.67599999999999</v>
      </c>
      <c r="J192" s="28">
        <v>259.39800000000002</v>
      </c>
      <c r="K192" s="28">
        <v>316.613</v>
      </c>
      <c r="L192" s="28">
        <v>312.31799999999998</v>
      </c>
      <c r="M192" s="28">
        <v>288.54000000000002</v>
      </c>
      <c r="N192" s="28">
        <v>243.59899999999999</v>
      </c>
      <c r="O192" s="28">
        <v>282.589</v>
      </c>
      <c r="P192" s="28">
        <v>307.06799999999998</v>
      </c>
      <c r="Q192" s="28">
        <v>333.21800000000002</v>
      </c>
      <c r="R192" s="28">
        <v>286.76100000000002</v>
      </c>
      <c r="S192" s="28">
        <v>225.322</v>
      </c>
      <c r="T192" s="28">
        <v>288.09100000000001</v>
      </c>
      <c r="U192" s="28">
        <v>325.089</v>
      </c>
      <c r="V192" s="28">
        <v>271.55799999999999</v>
      </c>
      <c r="W192" s="28">
        <v>333.92599999999999</v>
      </c>
      <c r="X192" s="28">
        <v>286.82799999999997</v>
      </c>
      <c r="Y192" s="28">
        <v>283.01499999999999</v>
      </c>
      <c r="Z192" s="28">
        <v>272.428</v>
      </c>
      <c r="AA192" s="28">
        <v>279.488</v>
      </c>
      <c r="AB192" s="28">
        <v>352.03</v>
      </c>
      <c r="AC192" s="28">
        <v>437</v>
      </c>
      <c r="AD192" s="28">
        <v>477.565</v>
      </c>
      <c r="AE192" s="28">
        <v>520.76</v>
      </c>
      <c r="AF192" s="28">
        <v>650</v>
      </c>
      <c r="AG192" s="28">
        <v>820</v>
      </c>
      <c r="AH192" s="28" t="s">
        <v>142</v>
      </c>
    </row>
    <row r="193" spans="1:34" ht="12.75" customHeight="1">
      <c r="B193" t="s">
        <v>188</v>
      </c>
      <c r="C193" t="s">
        <v>144</v>
      </c>
      <c r="D193" t="s">
        <v>143</v>
      </c>
      <c r="E193" s="28">
        <v>25945.5</v>
      </c>
      <c r="F193" s="28">
        <v>18231.2</v>
      </c>
      <c r="G193" s="28">
        <v>12196.4</v>
      </c>
      <c r="H193" s="28">
        <v>10297.6</v>
      </c>
      <c r="I193" s="28">
        <v>11843.2</v>
      </c>
      <c r="J193" s="28">
        <v>12537.1</v>
      </c>
      <c r="K193" s="28">
        <v>5922.7</v>
      </c>
      <c r="L193" s="28">
        <v>7344.11</v>
      </c>
      <c r="M193" s="28">
        <v>6916.28</v>
      </c>
      <c r="N193" s="28">
        <v>7876.29</v>
      </c>
      <c r="O193" s="28">
        <v>13596.3</v>
      </c>
      <c r="P193" s="28">
        <v>12264.4</v>
      </c>
      <c r="Q193" s="28">
        <v>11886.1</v>
      </c>
      <c r="R193" s="28">
        <v>9908.4</v>
      </c>
      <c r="S193" s="28">
        <v>9415.1</v>
      </c>
      <c r="T193" s="28">
        <v>12342</v>
      </c>
      <c r="U193" s="28">
        <v>16153.6</v>
      </c>
      <c r="V193" s="28">
        <v>15207.3</v>
      </c>
      <c r="W193" s="28">
        <v>9854.9</v>
      </c>
      <c r="X193" s="28">
        <v>13855.6</v>
      </c>
      <c r="Y193" s="28">
        <v>20975</v>
      </c>
      <c r="Z193" s="28">
        <v>17261</v>
      </c>
      <c r="AA193" s="28">
        <v>15107</v>
      </c>
      <c r="AB193" s="28">
        <v>19887</v>
      </c>
      <c r="AC193" s="28">
        <v>31148</v>
      </c>
      <c r="AD193" s="28">
        <v>55144.5</v>
      </c>
      <c r="AE193" s="28">
        <v>57443.9</v>
      </c>
      <c r="AF193" s="28">
        <v>65133.1</v>
      </c>
      <c r="AG193" s="28">
        <v>80615.3</v>
      </c>
      <c r="AH193" s="28" t="s">
        <v>142</v>
      </c>
    </row>
    <row r="194" spans="1:34" ht="12.75" customHeight="1">
      <c r="B194" t="s">
        <v>187</v>
      </c>
      <c r="C194" t="s">
        <v>144</v>
      </c>
      <c r="D194" t="s">
        <v>143</v>
      </c>
      <c r="E194" s="28">
        <v>120.55</v>
      </c>
      <c r="F194" s="28">
        <v>116.601</v>
      </c>
      <c r="G194" s="28">
        <v>102.98</v>
      </c>
      <c r="H194" s="28">
        <v>118.68600000000001</v>
      </c>
      <c r="I194" s="28">
        <v>144.62299999999999</v>
      </c>
      <c r="J194" s="28">
        <v>131.48699999999999</v>
      </c>
      <c r="K194" s="28">
        <v>189.001</v>
      </c>
      <c r="L194" s="28">
        <v>113.14</v>
      </c>
      <c r="M194" s="28">
        <v>108.389</v>
      </c>
      <c r="N194" s="28">
        <v>95.186899999999994</v>
      </c>
      <c r="O194" s="28">
        <v>109</v>
      </c>
      <c r="P194" s="28">
        <v>92.940299999999993</v>
      </c>
      <c r="Q194" s="28">
        <v>65.813900000000004</v>
      </c>
      <c r="R194" s="28">
        <v>65.356499999999997</v>
      </c>
      <c r="S194" s="28">
        <v>28.6402</v>
      </c>
      <c r="T194" s="28">
        <v>51.886400000000002</v>
      </c>
      <c r="U194" s="28">
        <v>60.4497</v>
      </c>
      <c r="V194" s="28">
        <v>86.884900000000002</v>
      </c>
      <c r="W194" s="28">
        <v>60.0535</v>
      </c>
      <c r="X194" s="28">
        <v>60.493899999999996</v>
      </c>
      <c r="Y194" s="28">
        <v>53.001300000000001</v>
      </c>
      <c r="Z194" s="28">
        <v>84.852199999999996</v>
      </c>
      <c r="AA194" s="28">
        <v>55.9131</v>
      </c>
      <c r="AB194" s="28">
        <v>57.685499999999998</v>
      </c>
      <c r="AC194" s="28">
        <v>97.766400000000004</v>
      </c>
      <c r="AD194" s="28">
        <v>124.913</v>
      </c>
      <c r="AE194" s="28">
        <v>135.04400000000001</v>
      </c>
      <c r="AF194" s="28">
        <v>176.70699999999999</v>
      </c>
      <c r="AG194" s="28">
        <v>256.363</v>
      </c>
      <c r="AH194" s="28">
        <v>191.83</v>
      </c>
    </row>
    <row r="195" spans="1:34" ht="12.75" customHeight="1">
      <c r="B195" t="s">
        <v>186</v>
      </c>
      <c r="C195" t="s">
        <v>144</v>
      </c>
      <c r="D195" t="s">
        <v>143</v>
      </c>
      <c r="E195" s="28">
        <v>16.984100000000002</v>
      </c>
      <c r="F195" s="28">
        <v>8.5321499999999997</v>
      </c>
      <c r="G195" s="28" t="s">
        <v>142</v>
      </c>
      <c r="H195" s="28" t="s">
        <v>142</v>
      </c>
      <c r="I195" s="28">
        <v>12.2286</v>
      </c>
      <c r="J195" s="28">
        <v>5.8260199999999998</v>
      </c>
      <c r="K195" s="28">
        <v>9.8873999999999995</v>
      </c>
      <c r="L195" s="28">
        <v>6.5204000000000004</v>
      </c>
      <c r="M195" s="28">
        <v>9.5096299999999996</v>
      </c>
      <c r="N195" s="28">
        <v>4.9139400000000002</v>
      </c>
      <c r="O195" s="28">
        <v>4.4000000000000004</v>
      </c>
      <c r="P195" s="28">
        <v>6.0129099999999998</v>
      </c>
      <c r="Q195" s="28">
        <v>5.4795999999999996</v>
      </c>
      <c r="R195" s="28">
        <v>5.2</v>
      </c>
      <c r="S195" s="28">
        <v>5.9</v>
      </c>
      <c r="T195" s="28">
        <v>5.0999999999999996</v>
      </c>
      <c r="U195" s="28">
        <v>4.9000000000000004</v>
      </c>
      <c r="V195" s="28">
        <v>5.3</v>
      </c>
      <c r="W195" s="28" t="s">
        <v>142</v>
      </c>
      <c r="X195" s="28" t="s">
        <v>142</v>
      </c>
      <c r="Y195" s="28" t="s">
        <v>142</v>
      </c>
      <c r="Z195" s="28">
        <v>2.6190000000000002</v>
      </c>
      <c r="AA195" s="28">
        <v>4.9560000000000004</v>
      </c>
      <c r="AB195" s="28">
        <v>6.569</v>
      </c>
      <c r="AC195" s="28">
        <v>3.52</v>
      </c>
      <c r="AD195" s="28">
        <v>3.391</v>
      </c>
      <c r="AE195" s="28">
        <v>3.8210000000000002</v>
      </c>
      <c r="AF195" s="28">
        <v>3</v>
      </c>
      <c r="AG195" s="28">
        <v>6.5</v>
      </c>
      <c r="AH195" s="28" t="s">
        <v>142</v>
      </c>
    </row>
    <row r="196" spans="1:34" ht="12.75" customHeight="1">
      <c r="B196" t="s">
        <v>185</v>
      </c>
      <c r="C196" t="s">
        <v>144</v>
      </c>
      <c r="D196" t="s">
        <v>143</v>
      </c>
      <c r="E196" s="28">
        <v>476.95100000000002</v>
      </c>
      <c r="F196" s="28">
        <v>500.053</v>
      </c>
      <c r="G196" s="28">
        <v>547.89</v>
      </c>
      <c r="H196" s="28">
        <v>617.95100000000002</v>
      </c>
      <c r="I196" s="28">
        <v>633.976</v>
      </c>
      <c r="J196" s="28">
        <v>562.00900000000001</v>
      </c>
      <c r="K196" s="28">
        <v>625.40099999999995</v>
      </c>
      <c r="L196" s="28">
        <v>606.41499999999996</v>
      </c>
      <c r="M196" s="28">
        <v>591.18299999999999</v>
      </c>
      <c r="N196" s="28">
        <v>693.08500000000004</v>
      </c>
      <c r="O196" s="28">
        <v>761.68499999999995</v>
      </c>
      <c r="P196" s="28">
        <v>700.83399999999995</v>
      </c>
      <c r="Q196" s="28">
        <v>672.78200000000004</v>
      </c>
      <c r="R196" s="28">
        <v>707.01400000000001</v>
      </c>
      <c r="S196" s="28">
        <v>790.87900000000002</v>
      </c>
      <c r="T196" s="28">
        <v>993.29200000000003</v>
      </c>
      <c r="U196" s="28">
        <v>987.97299999999996</v>
      </c>
      <c r="V196" s="28">
        <v>904.62199999999996</v>
      </c>
      <c r="W196" s="28">
        <v>967.70600000000002</v>
      </c>
      <c r="X196" s="28">
        <v>1027.1300000000001</v>
      </c>
      <c r="Y196" s="28">
        <v>919.97400000000005</v>
      </c>
      <c r="Z196" s="28">
        <v>1003.09</v>
      </c>
      <c r="AA196" s="28">
        <v>1066.5899999999999</v>
      </c>
      <c r="AB196" s="28">
        <v>1257.05</v>
      </c>
      <c r="AC196" s="28">
        <v>1509</v>
      </c>
      <c r="AD196" s="28">
        <v>1578.11</v>
      </c>
      <c r="AE196" s="28">
        <v>1555.97</v>
      </c>
      <c r="AF196" s="28">
        <v>1650</v>
      </c>
      <c r="AG196" s="28">
        <v>2390</v>
      </c>
      <c r="AH196" s="28" t="s">
        <v>142</v>
      </c>
    </row>
    <row r="197" spans="1:34" ht="12.75" customHeight="1">
      <c r="B197" t="s">
        <v>184</v>
      </c>
      <c r="C197" t="s">
        <v>144</v>
      </c>
      <c r="D197" t="s">
        <v>143</v>
      </c>
      <c r="E197" s="28">
        <v>21.15</v>
      </c>
      <c r="F197" s="28">
        <v>17.099699999999999</v>
      </c>
      <c r="G197" s="28">
        <v>15.182600000000001</v>
      </c>
      <c r="H197" s="28">
        <v>20.327000000000002</v>
      </c>
      <c r="I197" s="28">
        <v>25.6496</v>
      </c>
      <c r="J197" s="28">
        <v>27.898099999999999</v>
      </c>
      <c r="K197" s="28">
        <v>18.281400000000001</v>
      </c>
      <c r="L197" s="28">
        <v>22.156400000000001</v>
      </c>
      <c r="M197" s="28">
        <v>31.8294</v>
      </c>
      <c r="N197" s="28">
        <v>34.158900000000003</v>
      </c>
      <c r="O197" s="28">
        <v>57.026299999999999</v>
      </c>
      <c r="P197" s="28">
        <v>48.997799999999998</v>
      </c>
      <c r="Q197" s="28">
        <v>47.905799999999999</v>
      </c>
      <c r="R197" s="28">
        <v>51.104399999999998</v>
      </c>
      <c r="S197" s="28">
        <v>51.971899999999998</v>
      </c>
      <c r="T197" s="28">
        <v>53.234200000000001</v>
      </c>
      <c r="U197" s="28">
        <v>139.524</v>
      </c>
      <c r="V197" s="28">
        <v>113.249</v>
      </c>
      <c r="W197" s="28">
        <v>122.346</v>
      </c>
      <c r="X197" s="28">
        <v>145.10400000000001</v>
      </c>
      <c r="Y197" s="28">
        <v>193.15100000000001</v>
      </c>
      <c r="Z197" s="28">
        <v>216.53299999999999</v>
      </c>
      <c r="AA197" s="28">
        <v>227.87899999999999</v>
      </c>
      <c r="AB197" s="28">
        <v>272.99599999999998</v>
      </c>
      <c r="AC197" s="28">
        <v>290.791</v>
      </c>
      <c r="AD197" s="28">
        <v>339.72399999999999</v>
      </c>
      <c r="AE197" s="28">
        <v>379.935</v>
      </c>
      <c r="AF197" s="28">
        <v>360</v>
      </c>
      <c r="AG197" s="28">
        <v>380</v>
      </c>
      <c r="AH197" s="28" t="s">
        <v>142</v>
      </c>
    </row>
    <row r="198" spans="1:34" ht="12.75" customHeight="1">
      <c r="B198" t="s">
        <v>183</v>
      </c>
      <c r="C198" t="s">
        <v>144</v>
      </c>
      <c r="D198" t="s">
        <v>143</v>
      </c>
      <c r="E198" s="28">
        <v>223.66200000000001</v>
      </c>
      <c r="F198" s="28">
        <v>150.47</v>
      </c>
      <c r="G198" s="28">
        <v>111.41200000000001</v>
      </c>
      <c r="H198" s="28">
        <v>119.345</v>
      </c>
      <c r="I198" s="28">
        <v>133.33699999999999</v>
      </c>
      <c r="J198" s="28">
        <v>130.279</v>
      </c>
      <c r="K198" s="28">
        <v>144.322</v>
      </c>
      <c r="L198" s="28">
        <v>130.01300000000001</v>
      </c>
      <c r="M198" s="28">
        <v>106.455</v>
      </c>
      <c r="N198" s="28">
        <v>137.76400000000001</v>
      </c>
      <c r="O198" s="28">
        <v>137.636</v>
      </c>
      <c r="P198" s="28">
        <v>145.053</v>
      </c>
      <c r="Q198" s="28">
        <v>148.92099999999999</v>
      </c>
      <c r="R198" s="28">
        <v>118.187</v>
      </c>
      <c r="S198" s="28">
        <v>115.67100000000001</v>
      </c>
      <c r="T198" s="28">
        <v>42.282499999999999</v>
      </c>
      <c r="U198" s="28">
        <v>46.8202</v>
      </c>
      <c r="V198" s="28">
        <v>17.146599999999999</v>
      </c>
      <c r="W198" s="28">
        <v>6.6518800000000002</v>
      </c>
      <c r="X198" s="28">
        <v>6.2766999999999999</v>
      </c>
      <c r="Y198" s="28">
        <v>13.033300000000001</v>
      </c>
      <c r="Z198" s="28">
        <v>29.006399999999999</v>
      </c>
      <c r="AA198" s="28">
        <v>48.668700000000001</v>
      </c>
      <c r="AB198" s="28">
        <v>92.251400000000004</v>
      </c>
      <c r="AC198" s="28">
        <v>138.59</v>
      </c>
      <c r="AD198" s="28">
        <v>158.49799999999999</v>
      </c>
      <c r="AE198" s="28">
        <v>215.95400000000001</v>
      </c>
      <c r="AF198" s="28">
        <v>244.46299999999999</v>
      </c>
      <c r="AG198" s="28">
        <v>220</v>
      </c>
      <c r="AH198" s="28" t="s">
        <v>142</v>
      </c>
    </row>
    <row r="199" spans="1:34" ht="12.75" customHeight="1">
      <c r="B199" t="s">
        <v>182</v>
      </c>
      <c r="C199" t="s">
        <v>144</v>
      </c>
      <c r="D199" t="s">
        <v>143</v>
      </c>
      <c r="E199" s="28">
        <v>25539.9</v>
      </c>
      <c r="F199" s="28">
        <v>20775.400000000001</v>
      </c>
      <c r="G199" s="28">
        <v>17635.2</v>
      </c>
      <c r="H199" s="28">
        <v>18532</v>
      </c>
      <c r="I199" s="28">
        <v>17334.400000000001</v>
      </c>
      <c r="J199" s="28">
        <v>16330.1</v>
      </c>
      <c r="K199" s="28">
        <v>18375.599999999999</v>
      </c>
      <c r="L199" s="28">
        <v>21224.2</v>
      </c>
      <c r="M199" s="28">
        <v>21813.8</v>
      </c>
      <c r="N199" s="28">
        <v>22144.3</v>
      </c>
      <c r="O199" s="28">
        <v>23568.3</v>
      </c>
      <c r="P199" s="28">
        <v>23279.200000000001</v>
      </c>
      <c r="Q199" s="28">
        <v>23440</v>
      </c>
      <c r="R199" s="28">
        <v>24221.599999999999</v>
      </c>
      <c r="S199" s="28">
        <v>25308</v>
      </c>
      <c r="T199" s="28">
        <v>27853.1</v>
      </c>
      <c r="U199" s="28">
        <v>29221.4</v>
      </c>
      <c r="V199" s="28">
        <v>31027.200000000001</v>
      </c>
      <c r="W199" s="28">
        <v>26361.9</v>
      </c>
      <c r="X199" s="28">
        <v>26706.5</v>
      </c>
      <c r="Y199" s="28">
        <v>29982.6</v>
      </c>
      <c r="Z199" s="28">
        <v>29258.400000000001</v>
      </c>
      <c r="AA199" s="28">
        <v>29723.1</v>
      </c>
      <c r="AB199" s="28">
        <v>36481.599999999999</v>
      </c>
      <c r="AC199" s="28">
        <v>46145.7</v>
      </c>
      <c r="AD199" s="28">
        <v>51625.7</v>
      </c>
      <c r="AE199" s="28">
        <v>58175.1</v>
      </c>
      <c r="AF199" s="28">
        <v>69784.100000000006</v>
      </c>
      <c r="AG199" s="28">
        <v>84636.800000000003</v>
      </c>
      <c r="AH199" s="28">
        <v>62614.2</v>
      </c>
    </row>
    <row r="200" spans="1:34" ht="12.75" customHeight="1">
      <c r="B200" t="s">
        <v>181</v>
      </c>
      <c r="C200" t="s">
        <v>144</v>
      </c>
      <c r="D200" t="s">
        <v>143</v>
      </c>
      <c r="E200" s="28">
        <v>372.56599999999997</v>
      </c>
      <c r="F200" s="28">
        <v>382.125</v>
      </c>
      <c r="G200" s="28">
        <v>320.02300000000002</v>
      </c>
      <c r="H200" s="28">
        <v>303.79399999999998</v>
      </c>
      <c r="I200" s="28">
        <v>230.43</v>
      </c>
      <c r="J200" s="28">
        <v>179.233</v>
      </c>
      <c r="K200" s="28">
        <v>277.51600000000002</v>
      </c>
      <c r="L200" s="28">
        <v>424.947</v>
      </c>
      <c r="M200" s="28">
        <v>460.78300000000002</v>
      </c>
      <c r="N200" s="28">
        <v>499.62</v>
      </c>
      <c r="O200" s="28">
        <v>557.14599999999996</v>
      </c>
      <c r="P200" s="28">
        <v>590.81700000000001</v>
      </c>
      <c r="Q200" s="28">
        <v>638.60599999999999</v>
      </c>
      <c r="R200" s="28">
        <v>680.73400000000004</v>
      </c>
      <c r="S200" s="28">
        <v>789.03899999999999</v>
      </c>
      <c r="T200" s="28">
        <v>866.36699999999996</v>
      </c>
      <c r="U200" s="28">
        <v>856.24800000000005</v>
      </c>
      <c r="V200" s="28">
        <v>962.31799999999998</v>
      </c>
      <c r="W200" s="28">
        <v>981.07600000000002</v>
      </c>
      <c r="X200" s="28">
        <v>936.95500000000004</v>
      </c>
      <c r="Y200" s="28">
        <v>914.05799999999999</v>
      </c>
      <c r="Z200" s="28">
        <v>1144.42</v>
      </c>
      <c r="AA200" s="28">
        <v>960.21</v>
      </c>
      <c r="AB200" s="28">
        <v>1529.93</v>
      </c>
      <c r="AC200" s="28">
        <v>1930.37</v>
      </c>
      <c r="AD200" s="28">
        <v>2242.0700000000002</v>
      </c>
      <c r="AE200" s="28">
        <v>2512.69</v>
      </c>
      <c r="AF200" s="28">
        <v>2652.03</v>
      </c>
      <c r="AG200" s="28">
        <v>1790</v>
      </c>
      <c r="AH200" s="28" t="s">
        <v>142</v>
      </c>
    </row>
    <row r="201" spans="1:34" ht="12.75" customHeight="1">
      <c r="B201" t="s">
        <v>180</v>
      </c>
      <c r="C201" t="s">
        <v>144</v>
      </c>
      <c r="D201" t="s">
        <v>143</v>
      </c>
      <c r="E201" s="28">
        <v>511.33100000000002</v>
      </c>
      <c r="F201" s="28">
        <v>567.90899999999999</v>
      </c>
      <c r="G201" s="28">
        <v>448.64400000000001</v>
      </c>
      <c r="H201" s="28">
        <v>372.351</v>
      </c>
      <c r="I201" s="28">
        <v>298.14600000000002</v>
      </c>
      <c r="J201" s="28">
        <v>246.47399999999999</v>
      </c>
      <c r="K201" s="28">
        <v>361.05799999999999</v>
      </c>
      <c r="L201" s="28">
        <v>289.40699999999998</v>
      </c>
      <c r="M201" s="28">
        <v>275.48700000000002</v>
      </c>
      <c r="N201" s="28">
        <v>364.64699999999999</v>
      </c>
      <c r="O201" s="28">
        <v>331.005</v>
      </c>
      <c r="P201" s="28">
        <v>342.36399999999998</v>
      </c>
      <c r="Q201" s="28">
        <v>416.40100000000001</v>
      </c>
      <c r="R201" s="28">
        <v>450.077</v>
      </c>
      <c r="S201" s="28">
        <v>519.37400000000002</v>
      </c>
      <c r="T201" s="28">
        <v>681.80799999999999</v>
      </c>
      <c r="U201" s="28">
        <v>784.29399999999998</v>
      </c>
      <c r="V201" s="28">
        <v>752.64800000000002</v>
      </c>
      <c r="W201" s="28">
        <v>589.18499999999995</v>
      </c>
      <c r="X201" s="28">
        <v>543.06899999999996</v>
      </c>
      <c r="Y201" s="28">
        <v>663.23500000000001</v>
      </c>
      <c r="Z201" s="28">
        <v>776.18200000000002</v>
      </c>
      <c r="AA201" s="28">
        <v>902.36199999999997</v>
      </c>
      <c r="AB201" s="28">
        <v>1129.46</v>
      </c>
      <c r="AC201" s="28">
        <v>1473.61</v>
      </c>
      <c r="AD201" s="28">
        <v>1675.41</v>
      </c>
      <c r="AE201" s="28">
        <v>1735.76</v>
      </c>
      <c r="AF201" s="28">
        <v>2022.39</v>
      </c>
      <c r="AG201" s="28">
        <v>2673.93</v>
      </c>
      <c r="AH201" s="28">
        <v>2368.21</v>
      </c>
    </row>
    <row r="202" spans="1:34" ht="12.75" customHeight="1">
      <c r="B202" t="s">
        <v>179</v>
      </c>
      <c r="C202" t="s">
        <v>144</v>
      </c>
      <c r="D202" t="s">
        <v>143</v>
      </c>
      <c r="E202" s="28">
        <v>337.7</v>
      </c>
      <c r="F202" s="28">
        <v>212.29499999999999</v>
      </c>
      <c r="G202" s="28">
        <v>178.04599999999999</v>
      </c>
      <c r="H202" s="28">
        <v>163.29400000000001</v>
      </c>
      <c r="I202" s="28">
        <v>192.023</v>
      </c>
      <c r="J202" s="28">
        <v>190.04499999999999</v>
      </c>
      <c r="K202" s="28">
        <v>203.72499999999999</v>
      </c>
      <c r="L202" s="28">
        <v>243.60400000000001</v>
      </c>
      <c r="M202" s="28">
        <v>242.43600000000001</v>
      </c>
      <c r="N202" s="28">
        <v>245.09700000000001</v>
      </c>
      <c r="O202" s="28">
        <v>267.90800000000002</v>
      </c>
      <c r="P202" s="28">
        <v>253.21299999999999</v>
      </c>
      <c r="Q202" s="28">
        <v>274.95800000000003</v>
      </c>
      <c r="R202" s="28">
        <v>136.00700000000001</v>
      </c>
      <c r="S202" s="28">
        <v>328.34699999999998</v>
      </c>
      <c r="T202" s="28">
        <v>378.25099999999998</v>
      </c>
      <c r="U202" s="28">
        <v>440.63799999999998</v>
      </c>
      <c r="V202" s="28">
        <v>423.96499999999997</v>
      </c>
      <c r="W202" s="28">
        <v>420.20400000000001</v>
      </c>
      <c r="X202" s="28">
        <v>391.42500000000001</v>
      </c>
      <c r="Y202" s="28">
        <v>364.33300000000003</v>
      </c>
      <c r="Z202" s="28">
        <v>356.62400000000002</v>
      </c>
      <c r="AA202" s="28">
        <v>429.37200000000001</v>
      </c>
      <c r="AB202" s="28">
        <v>599.40700000000004</v>
      </c>
      <c r="AC202" s="28">
        <v>601.32500000000005</v>
      </c>
      <c r="AD202" s="28">
        <v>658.77300000000002</v>
      </c>
      <c r="AE202" s="28">
        <v>612</v>
      </c>
      <c r="AF202" s="28">
        <v>690</v>
      </c>
      <c r="AG202" s="28">
        <v>790</v>
      </c>
      <c r="AH202" s="28" t="s">
        <v>142</v>
      </c>
    </row>
    <row r="203" spans="1:34" ht="12.75" customHeight="1">
      <c r="B203" t="s">
        <v>178</v>
      </c>
      <c r="C203" t="s">
        <v>144</v>
      </c>
      <c r="D203" t="s">
        <v>143</v>
      </c>
      <c r="E203" s="28">
        <v>344.88299999999998</v>
      </c>
      <c r="F203" s="28">
        <v>243.126</v>
      </c>
      <c r="G203" s="28">
        <v>349.125</v>
      </c>
      <c r="H203" s="28">
        <v>372.28399999999999</v>
      </c>
      <c r="I203" s="28">
        <v>398.64499999999998</v>
      </c>
      <c r="J203" s="28" t="s">
        <v>142</v>
      </c>
      <c r="K203" s="28">
        <v>435.714</v>
      </c>
      <c r="L203" s="28">
        <v>319.40899999999999</v>
      </c>
      <c r="M203" s="28">
        <v>280.411</v>
      </c>
      <c r="N203" s="28">
        <v>273.50099999999998</v>
      </c>
      <c r="O203" s="28">
        <v>152.40100000000001</v>
      </c>
      <c r="P203" s="28">
        <v>199.58500000000001</v>
      </c>
      <c r="Q203" s="28">
        <v>143.32599999999999</v>
      </c>
      <c r="R203" s="28">
        <v>178.71899999999999</v>
      </c>
      <c r="S203" s="28">
        <v>408.69200000000001</v>
      </c>
      <c r="T203" s="28">
        <v>460.73899999999998</v>
      </c>
      <c r="U203" s="28">
        <v>587.09</v>
      </c>
      <c r="V203" s="28">
        <v>554.75699999999995</v>
      </c>
      <c r="W203" s="28">
        <v>500.98399999999998</v>
      </c>
      <c r="X203" s="28">
        <v>518.64400000000001</v>
      </c>
      <c r="Y203" s="28">
        <v>460.13400000000001</v>
      </c>
      <c r="Z203" s="28">
        <v>456.57900000000001</v>
      </c>
      <c r="AA203" s="28">
        <v>442.863</v>
      </c>
      <c r="AB203" s="28">
        <v>561.79899999999998</v>
      </c>
      <c r="AC203" s="28">
        <v>883.995</v>
      </c>
      <c r="AD203" s="28">
        <v>821.36</v>
      </c>
      <c r="AE203" s="28">
        <v>970.04300000000001</v>
      </c>
      <c r="AF203" s="28">
        <v>1555.36</v>
      </c>
      <c r="AG203" s="28">
        <v>2180</v>
      </c>
      <c r="AH203" s="28" t="s">
        <v>142</v>
      </c>
    </row>
    <row r="204" spans="1:34" ht="12.75" customHeight="1">
      <c r="B204" t="s">
        <v>177</v>
      </c>
      <c r="C204" t="s">
        <v>144</v>
      </c>
      <c r="D204" t="s">
        <v>143</v>
      </c>
      <c r="E204" s="28">
        <v>1305.4100000000001</v>
      </c>
      <c r="F204" s="28">
        <v>1124.6500000000001</v>
      </c>
      <c r="G204" s="28">
        <v>1023.93</v>
      </c>
      <c r="H204" s="28">
        <v>831.82500000000005</v>
      </c>
      <c r="I204" s="28">
        <v>660.51800000000003</v>
      </c>
      <c r="J204" s="28">
        <v>482.45499999999998</v>
      </c>
      <c r="K204" s="28">
        <v>741.23</v>
      </c>
      <c r="L204" s="28">
        <v>872.71199999999999</v>
      </c>
      <c r="M204" s="28">
        <v>1178.4000000000001</v>
      </c>
      <c r="N204" s="28">
        <v>1344.24</v>
      </c>
      <c r="O204" s="28">
        <v>1308.58</v>
      </c>
      <c r="P204" s="28">
        <v>1083.48</v>
      </c>
      <c r="Q204" s="28">
        <v>755.50300000000004</v>
      </c>
      <c r="R204" s="28">
        <v>826.15499999999997</v>
      </c>
      <c r="S204" s="28">
        <v>1055.46</v>
      </c>
      <c r="T204" s="28">
        <v>1032.04</v>
      </c>
      <c r="U204" s="28">
        <v>1036.92</v>
      </c>
      <c r="V204" s="28">
        <v>914.88900000000001</v>
      </c>
      <c r="W204" s="28">
        <v>1032</v>
      </c>
      <c r="X204" s="28">
        <v>1063</v>
      </c>
      <c r="Y204" s="28">
        <v>666</v>
      </c>
      <c r="Z204" s="28">
        <v>985</v>
      </c>
      <c r="AA204" s="28">
        <v>929.505</v>
      </c>
      <c r="AB204" s="28">
        <v>980.74599999999998</v>
      </c>
      <c r="AC204" s="28">
        <v>1575.63</v>
      </c>
      <c r="AD204" s="28">
        <v>1809.76</v>
      </c>
      <c r="AE204" s="28">
        <v>3770.37</v>
      </c>
      <c r="AF204" s="28">
        <v>4875.97</v>
      </c>
      <c r="AG204" s="28">
        <v>5092.7700000000004</v>
      </c>
      <c r="AH204" s="28" t="s">
        <v>142</v>
      </c>
    </row>
    <row r="205" spans="1:34" ht="12.75" customHeight="1">
      <c r="B205" t="s">
        <v>176</v>
      </c>
      <c r="C205" t="s">
        <v>144</v>
      </c>
      <c r="D205" t="s">
        <v>143</v>
      </c>
      <c r="E205" s="28">
        <v>1396.3</v>
      </c>
      <c r="F205" s="28">
        <v>1448.87</v>
      </c>
      <c r="G205" s="28">
        <v>1317.38</v>
      </c>
      <c r="H205" s="28">
        <v>1184.5</v>
      </c>
      <c r="I205" s="28">
        <v>1192.8399999999999</v>
      </c>
      <c r="J205" s="28">
        <v>1115.46</v>
      </c>
      <c r="K205" s="28">
        <v>1320.07</v>
      </c>
      <c r="L205" s="28">
        <v>1444.41</v>
      </c>
      <c r="M205" s="28">
        <v>1661.42</v>
      </c>
      <c r="N205" s="28">
        <v>1557.39</v>
      </c>
      <c r="O205" s="28">
        <v>1713.07</v>
      </c>
      <c r="P205" s="28">
        <v>1518.76</v>
      </c>
      <c r="Q205" s="28">
        <v>1451.41</v>
      </c>
      <c r="R205" s="28">
        <v>1573.31</v>
      </c>
      <c r="S205" s="28">
        <v>1889.21</v>
      </c>
      <c r="T205" s="28">
        <v>2123.39</v>
      </c>
      <c r="U205" s="28">
        <v>2419.4299999999998</v>
      </c>
      <c r="V205" s="28">
        <v>2394.46</v>
      </c>
      <c r="W205" s="28">
        <v>2111.5700000000002</v>
      </c>
      <c r="X205" s="28">
        <v>1887.67</v>
      </c>
      <c r="Y205" s="28">
        <v>1925</v>
      </c>
      <c r="Z205" s="28">
        <v>1207</v>
      </c>
      <c r="AA205" s="28">
        <v>2012</v>
      </c>
      <c r="AB205" s="28">
        <v>1670</v>
      </c>
      <c r="AC205" s="28">
        <v>1887</v>
      </c>
      <c r="AD205" s="28">
        <v>1840</v>
      </c>
      <c r="AE205" s="28">
        <v>2020</v>
      </c>
      <c r="AF205" s="28">
        <v>2050</v>
      </c>
      <c r="AG205" s="28">
        <v>2150</v>
      </c>
      <c r="AH205" s="28" t="s">
        <v>142</v>
      </c>
    </row>
    <row r="206" spans="1:34" ht="12.75" customHeight="1"/>
    <row r="207" spans="1:34" s="29" customFormat="1" ht="12.75" customHeight="1">
      <c r="A207" s="31" t="s">
        <v>129</v>
      </c>
      <c r="B207" s="31"/>
      <c r="C207" s="31" t="s">
        <v>144</v>
      </c>
      <c r="D207" s="31" t="s">
        <v>143</v>
      </c>
      <c r="E207" s="30">
        <f t="shared" ref="E207:AH207" si="7">+SUM(E208:E239)</f>
        <v>99554.526179999986</v>
      </c>
      <c r="F207" s="30">
        <f t="shared" si="7"/>
        <v>109099.90159999998</v>
      </c>
      <c r="G207" s="30">
        <f t="shared" si="7"/>
        <v>96738.947299999985</v>
      </c>
      <c r="H207" s="30">
        <f t="shared" si="7"/>
        <v>96330.364899999986</v>
      </c>
      <c r="I207" s="30">
        <f t="shared" si="7"/>
        <v>107126.69369999999</v>
      </c>
      <c r="J207" s="30">
        <f t="shared" si="7"/>
        <v>101286.91530000001</v>
      </c>
      <c r="K207" s="30">
        <f t="shared" si="7"/>
        <v>85990.507699999987</v>
      </c>
      <c r="L207" s="30">
        <f t="shared" si="7"/>
        <v>97859.390000000014</v>
      </c>
      <c r="M207" s="30">
        <f t="shared" si="7"/>
        <v>113473.474</v>
      </c>
      <c r="N207" s="30">
        <f t="shared" si="7"/>
        <v>126983.49629999997</v>
      </c>
      <c r="O207" s="30">
        <f t="shared" si="7"/>
        <v>136345.21720000001</v>
      </c>
      <c r="P207" s="30">
        <f t="shared" si="7"/>
        <v>137204.79550000001</v>
      </c>
      <c r="Q207" s="30">
        <f t="shared" si="7"/>
        <v>145286.67109999998</v>
      </c>
      <c r="R207" s="30">
        <f t="shared" si="7"/>
        <v>156337.93439999997</v>
      </c>
      <c r="S207" s="30">
        <f t="shared" si="7"/>
        <v>181185.31999999998</v>
      </c>
      <c r="T207" s="30">
        <f t="shared" si="7"/>
        <v>221541.4509</v>
      </c>
      <c r="U207" s="30">
        <f t="shared" si="7"/>
        <v>249353.80410000001</v>
      </c>
      <c r="V207" s="30">
        <f t="shared" si="7"/>
        <v>276915.95189999999</v>
      </c>
      <c r="W207" s="30">
        <f t="shared" si="7"/>
        <v>274344.38859999995</v>
      </c>
      <c r="X207" s="30">
        <f t="shared" si="7"/>
        <v>292709.62920000002</v>
      </c>
      <c r="Y207" s="30">
        <f t="shared" si="7"/>
        <v>351171.42400000006</v>
      </c>
      <c r="Z207" s="30">
        <f t="shared" si="7"/>
        <v>336995.90350000007</v>
      </c>
      <c r="AA207" s="30">
        <f t="shared" si="7"/>
        <v>341157.90619999997</v>
      </c>
      <c r="AB207" s="30">
        <f t="shared" si="7"/>
        <v>372047.51489999995</v>
      </c>
      <c r="AC207" s="30">
        <f t="shared" si="7"/>
        <v>458365.03370000003</v>
      </c>
      <c r="AD207" s="30">
        <f t="shared" si="7"/>
        <v>556016.80719999992</v>
      </c>
      <c r="AE207" s="30">
        <f t="shared" si="7"/>
        <v>664897.27960000013</v>
      </c>
      <c r="AF207" s="30">
        <f t="shared" si="7"/>
        <v>754421.49159999995</v>
      </c>
      <c r="AG207" s="30">
        <f t="shared" si="7"/>
        <v>784533.69280000019</v>
      </c>
      <c r="AH207" s="30">
        <f t="shared" si="7"/>
        <v>602980.80270000023</v>
      </c>
    </row>
    <row r="208" spans="1:34" ht="12.75" customHeight="1">
      <c r="B208" t="s">
        <v>175</v>
      </c>
      <c r="C208" t="s">
        <v>144</v>
      </c>
      <c r="D208" t="s">
        <v>143</v>
      </c>
      <c r="E208" s="28">
        <v>26.277799999999999</v>
      </c>
      <c r="F208" s="28">
        <v>39.814799999999998</v>
      </c>
      <c r="G208" s="28">
        <v>21.251899999999999</v>
      </c>
      <c r="H208" s="28">
        <v>19.736999999999998</v>
      </c>
      <c r="I208" s="28">
        <v>17.588899999999999</v>
      </c>
      <c r="J208" s="28">
        <v>16.6815</v>
      </c>
      <c r="K208" s="28">
        <v>19.5852</v>
      </c>
      <c r="L208" s="28">
        <v>19.4481</v>
      </c>
      <c r="M208" s="28">
        <v>17.003699999999998</v>
      </c>
      <c r="N208" s="28">
        <v>15.933299999999999</v>
      </c>
      <c r="O208" s="28">
        <v>20.663</v>
      </c>
      <c r="P208" s="28">
        <v>49.5</v>
      </c>
      <c r="Q208" s="28">
        <v>64.696299999999994</v>
      </c>
      <c r="R208" s="28">
        <v>62.081499999999998</v>
      </c>
      <c r="S208" s="28">
        <v>44.448099999999997</v>
      </c>
      <c r="T208" s="28">
        <v>53.144399999999997</v>
      </c>
      <c r="U208" s="28">
        <v>37.7333</v>
      </c>
      <c r="V208" s="28">
        <v>37.874099999999999</v>
      </c>
      <c r="W208" s="28" t="s">
        <v>142</v>
      </c>
      <c r="X208" s="28">
        <v>11.6388</v>
      </c>
      <c r="Y208" s="28">
        <v>22.521100000000001</v>
      </c>
      <c r="Z208" s="28">
        <v>20.5336</v>
      </c>
      <c r="AA208" s="28">
        <v>11.566000000000001</v>
      </c>
      <c r="AB208" s="28">
        <v>45.711300000000001</v>
      </c>
      <c r="AC208" s="28" t="s">
        <v>142</v>
      </c>
      <c r="AD208" s="28">
        <v>124.496</v>
      </c>
      <c r="AE208" s="28">
        <v>152.72499999999999</v>
      </c>
      <c r="AF208" s="28">
        <v>173.96700000000001</v>
      </c>
      <c r="AG208" s="28">
        <v>197.5</v>
      </c>
      <c r="AH208" s="28">
        <v>180.59399999999999</v>
      </c>
    </row>
    <row r="209" spans="2:34" ht="12.75" customHeight="1">
      <c r="B209" t="s">
        <v>174</v>
      </c>
      <c r="C209" t="s">
        <v>144</v>
      </c>
      <c r="D209" t="s">
        <v>143</v>
      </c>
      <c r="E209" s="28">
        <v>8021.4</v>
      </c>
      <c r="F209" s="28">
        <v>9143</v>
      </c>
      <c r="G209" s="28">
        <v>7624.9</v>
      </c>
      <c r="H209" s="28">
        <v>7836.1</v>
      </c>
      <c r="I209" s="28">
        <v>8107.4</v>
      </c>
      <c r="J209" s="28">
        <v>8396.1</v>
      </c>
      <c r="K209" s="28">
        <v>6852.2</v>
      </c>
      <c r="L209" s="28">
        <v>6360.2</v>
      </c>
      <c r="M209" s="28">
        <v>9134.7999999999993</v>
      </c>
      <c r="N209" s="28">
        <v>9579.2999999999993</v>
      </c>
      <c r="O209" s="28">
        <v>12352.5</v>
      </c>
      <c r="P209" s="28">
        <v>11977.8</v>
      </c>
      <c r="Q209" s="28">
        <v>12234.9</v>
      </c>
      <c r="R209" s="28">
        <v>13117.7</v>
      </c>
      <c r="S209" s="28">
        <v>15839.2</v>
      </c>
      <c r="T209" s="28">
        <v>20963.099999999999</v>
      </c>
      <c r="U209" s="28">
        <v>23810.7</v>
      </c>
      <c r="V209" s="28">
        <v>26430.799999999999</v>
      </c>
      <c r="W209" s="28">
        <v>26433.599999999999</v>
      </c>
      <c r="X209" s="28">
        <v>23308.6</v>
      </c>
      <c r="Y209" s="28">
        <v>26341</v>
      </c>
      <c r="Z209" s="28">
        <v>26542.7</v>
      </c>
      <c r="AA209" s="28">
        <v>25649.5</v>
      </c>
      <c r="AB209" s="28">
        <v>29565.8</v>
      </c>
      <c r="AC209" s="28">
        <v>34575.699999999997</v>
      </c>
      <c r="AD209" s="28">
        <v>40351.4</v>
      </c>
      <c r="AE209" s="28">
        <v>46568.2</v>
      </c>
      <c r="AF209" s="28">
        <v>55778.8</v>
      </c>
      <c r="AG209" s="28">
        <v>70587.7</v>
      </c>
      <c r="AH209" s="28">
        <v>56065.3</v>
      </c>
    </row>
    <row r="210" spans="2:34" ht="12.75" customHeight="1">
      <c r="B210" t="s">
        <v>173</v>
      </c>
      <c r="C210" t="s">
        <v>144</v>
      </c>
      <c r="D210" t="s">
        <v>143</v>
      </c>
      <c r="E210" s="28">
        <v>5009.4399999999996</v>
      </c>
      <c r="F210" s="28">
        <v>6189.21</v>
      </c>
      <c r="G210" s="28">
        <v>4534.37</v>
      </c>
      <c r="H210" s="28">
        <v>3970.32</v>
      </c>
      <c r="I210" s="28">
        <v>3392.66</v>
      </c>
      <c r="J210" s="28">
        <v>2728.43</v>
      </c>
      <c r="K210" s="28">
        <v>2701.6</v>
      </c>
      <c r="L210" s="28">
        <v>2721.71</v>
      </c>
      <c r="M210" s="28">
        <v>2152.77</v>
      </c>
      <c r="N210" s="28">
        <v>2487.38</v>
      </c>
      <c r="O210" s="28">
        <v>238.02</v>
      </c>
      <c r="P210" s="28">
        <v>225.08</v>
      </c>
      <c r="Q210" s="28">
        <v>192.35</v>
      </c>
      <c r="R210" s="28">
        <v>162.31</v>
      </c>
      <c r="S210" s="28">
        <v>167.03</v>
      </c>
      <c r="T210" s="28">
        <v>175.92</v>
      </c>
      <c r="U210" s="28">
        <v>180.02</v>
      </c>
      <c r="V210" s="28">
        <v>181.39</v>
      </c>
      <c r="W210" s="28">
        <v>300.3</v>
      </c>
      <c r="X210" s="28">
        <v>462.3</v>
      </c>
      <c r="Y210" s="28">
        <v>575.9</v>
      </c>
      <c r="Z210" s="28">
        <v>423.1</v>
      </c>
      <c r="AA210" s="28">
        <v>446.2</v>
      </c>
      <c r="AB210" s="28">
        <v>424.7</v>
      </c>
      <c r="AC210" s="28">
        <v>477</v>
      </c>
      <c r="AD210" s="28">
        <v>562</v>
      </c>
      <c r="AE210" s="28">
        <v>674.4</v>
      </c>
      <c r="AF210" s="28">
        <v>484.82400000000001</v>
      </c>
      <c r="AG210" s="28">
        <v>560.00800000000004</v>
      </c>
      <c r="AH210" s="28" t="s">
        <v>142</v>
      </c>
    </row>
    <row r="211" spans="2:34" ht="12.75" customHeight="1">
      <c r="B211" t="s">
        <v>172</v>
      </c>
      <c r="C211" t="s">
        <v>144</v>
      </c>
      <c r="D211" t="s">
        <v>143</v>
      </c>
      <c r="E211" s="28">
        <v>227.69200000000001</v>
      </c>
      <c r="F211" s="28">
        <v>195.52</v>
      </c>
      <c r="G211" s="28">
        <v>258.75200000000001</v>
      </c>
      <c r="H211" s="28">
        <v>323.00700000000001</v>
      </c>
      <c r="I211" s="28">
        <v>393.68599999999998</v>
      </c>
      <c r="J211" s="28">
        <v>356.72300000000001</v>
      </c>
      <c r="K211" s="28">
        <v>278.34500000000003</v>
      </c>
      <c r="L211" s="28">
        <v>161.233</v>
      </c>
      <c r="M211" s="28">
        <v>177.09700000000001</v>
      </c>
      <c r="N211" s="28">
        <v>187.846</v>
      </c>
      <c r="O211" s="28">
        <v>215.08</v>
      </c>
      <c r="P211" s="28">
        <v>207.37200000000001</v>
      </c>
      <c r="Q211" s="28">
        <v>190.13800000000001</v>
      </c>
      <c r="R211" s="28">
        <v>187.00800000000001</v>
      </c>
      <c r="S211" s="28">
        <v>181.518</v>
      </c>
      <c r="T211" s="28">
        <v>238.881</v>
      </c>
      <c r="U211" s="28">
        <v>280.62099999999998</v>
      </c>
      <c r="V211" s="28">
        <v>282.94400000000002</v>
      </c>
      <c r="W211" s="28">
        <v>251.55199999999999</v>
      </c>
      <c r="X211" s="28">
        <v>263.8</v>
      </c>
      <c r="Y211" s="28">
        <v>272.35000000000002</v>
      </c>
      <c r="Z211" s="28">
        <v>259.35000000000002</v>
      </c>
      <c r="AA211" s="28">
        <v>241.5</v>
      </c>
      <c r="AB211" s="28">
        <v>249.75</v>
      </c>
      <c r="AC211" s="28">
        <v>278.25</v>
      </c>
      <c r="AD211" s="28">
        <v>359.45</v>
      </c>
      <c r="AE211" s="28">
        <v>385</v>
      </c>
      <c r="AF211" s="28">
        <v>418.65</v>
      </c>
      <c r="AG211" s="28">
        <v>445.47</v>
      </c>
      <c r="AH211" s="28">
        <v>368.67899999999997</v>
      </c>
    </row>
    <row r="212" spans="2:34" ht="12.75" customHeight="1">
      <c r="B212" t="s">
        <v>171</v>
      </c>
      <c r="C212" t="s">
        <v>144</v>
      </c>
      <c r="D212" t="s">
        <v>143</v>
      </c>
      <c r="E212" s="28">
        <v>110.648</v>
      </c>
      <c r="F212" s="28">
        <v>119.00700000000001</v>
      </c>
      <c r="G212" s="28">
        <v>91.013999999999996</v>
      </c>
      <c r="H212" s="28">
        <v>77.728999999999999</v>
      </c>
      <c r="I212" s="28">
        <v>93.201999999999998</v>
      </c>
      <c r="J212" s="28">
        <v>89.692499999999995</v>
      </c>
      <c r="K212" s="28">
        <v>92.605999999999995</v>
      </c>
      <c r="L212" s="28">
        <v>86.92</v>
      </c>
      <c r="M212" s="28">
        <v>95.17</v>
      </c>
      <c r="N212" s="28">
        <v>93.99</v>
      </c>
      <c r="O212" s="28">
        <v>108.46</v>
      </c>
      <c r="P212" s="28">
        <v>98.54</v>
      </c>
      <c r="Q212" s="28">
        <v>115.55</v>
      </c>
      <c r="R212" s="28">
        <v>118.94</v>
      </c>
      <c r="S212" s="28">
        <v>127.45</v>
      </c>
      <c r="T212" s="28">
        <v>142.87</v>
      </c>
      <c r="U212" s="28">
        <v>153.55000000000001</v>
      </c>
      <c r="V212" s="28">
        <v>159.06</v>
      </c>
      <c r="W212" s="28">
        <v>156.33000000000001</v>
      </c>
      <c r="X212" s="28">
        <v>169.61799999999999</v>
      </c>
      <c r="Y212" s="28">
        <v>218</v>
      </c>
      <c r="Z212" s="28">
        <v>169</v>
      </c>
      <c r="AA212" s="28">
        <v>169</v>
      </c>
      <c r="AB212" s="28">
        <v>205</v>
      </c>
      <c r="AC212" s="28">
        <v>213</v>
      </c>
      <c r="AD212" s="28">
        <v>208</v>
      </c>
      <c r="AE212" s="28">
        <v>266.24</v>
      </c>
      <c r="AF212" s="28">
        <v>253.94</v>
      </c>
      <c r="AG212" s="28">
        <v>310</v>
      </c>
      <c r="AH212" s="28" t="s">
        <v>142</v>
      </c>
    </row>
    <row r="213" spans="2:34" ht="12.75" customHeight="1">
      <c r="B213" t="s">
        <v>170</v>
      </c>
      <c r="C213" t="s">
        <v>144</v>
      </c>
      <c r="D213" t="s">
        <v>143</v>
      </c>
      <c r="E213" s="28">
        <v>942.2</v>
      </c>
      <c r="F213" s="28">
        <v>912.4</v>
      </c>
      <c r="G213" s="28">
        <v>827.7</v>
      </c>
      <c r="H213" s="28">
        <v>755.2</v>
      </c>
      <c r="I213" s="28">
        <v>724.5</v>
      </c>
      <c r="J213" s="28">
        <v>623.4</v>
      </c>
      <c r="K213" s="28">
        <v>637.79999999999995</v>
      </c>
      <c r="L213" s="28">
        <v>569.5</v>
      </c>
      <c r="M213" s="28">
        <v>600.20000000000005</v>
      </c>
      <c r="N213" s="28">
        <v>821.78</v>
      </c>
      <c r="O213" s="28">
        <v>926.08</v>
      </c>
      <c r="P213" s="28">
        <v>848.57500000000005</v>
      </c>
      <c r="Q213" s="28">
        <v>710.1</v>
      </c>
      <c r="R213" s="28">
        <v>727.5</v>
      </c>
      <c r="S213" s="28">
        <v>1032.4000000000001</v>
      </c>
      <c r="T213" s="28">
        <v>1100.7</v>
      </c>
      <c r="U213" s="28">
        <v>1137.0999999999999</v>
      </c>
      <c r="V213" s="28">
        <v>1166.5</v>
      </c>
      <c r="W213" s="28">
        <v>1103.8599999999999</v>
      </c>
      <c r="X213" s="28">
        <v>1051.2</v>
      </c>
      <c r="Y213" s="28">
        <v>1229.5</v>
      </c>
      <c r="Z213" s="28">
        <v>1284.77</v>
      </c>
      <c r="AA213" s="28">
        <v>1298.73</v>
      </c>
      <c r="AB213" s="28">
        <v>1597.84</v>
      </c>
      <c r="AC213" s="28">
        <v>2146.0500000000002</v>
      </c>
      <c r="AD213" s="28">
        <v>2791.14</v>
      </c>
      <c r="AE213" s="28">
        <v>3874.52</v>
      </c>
      <c r="AF213" s="28">
        <v>4458.2700000000004</v>
      </c>
      <c r="AG213" s="28">
        <v>6447.83</v>
      </c>
      <c r="AH213" s="28">
        <v>4818.7</v>
      </c>
    </row>
    <row r="214" spans="2:34" ht="12.75" customHeight="1">
      <c r="B214" t="s">
        <v>125</v>
      </c>
      <c r="C214" t="s">
        <v>144</v>
      </c>
      <c r="D214" t="s">
        <v>143</v>
      </c>
      <c r="E214" s="28">
        <v>20132</v>
      </c>
      <c r="F214" s="28">
        <v>23293</v>
      </c>
      <c r="G214" s="28">
        <v>20175</v>
      </c>
      <c r="H214" s="28">
        <v>21899</v>
      </c>
      <c r="I214" s="28">
        <v>27005</v>
      </c>
      <c r="J214" s="28">
        <v>25639</v>
      </c>
      <c r="K214" s="28">
        <v>22349</v>
      </c>
      <c r="L214" s="28">
        <v>26224</v>
      </c>
      <c r="M214" s="28">
        <v>33494</v>
      </c>
      <c r="N214" s="28">
        <v>34382.6</v>
      </c>
      <c r="O214" s="28">
        <v>31413.8</v>
      </c>
      <c r="P214" s="28">
        <v>31620.400000000001</v>
      </c>
      <c r="Q214" s="28">
        <v>35793</v>
      </c>
      <c r="R214" s="28">
        <v>38554.800000000003</v>
      </c>
      <c r="S214" s="28">
        <v>43545.1</v>
      </c>
      <c r="T214" s="28">
        <v>46506.3</v>
      </c>
      <c r="U214" s="28">
        <v>47746.7</v>
      </c>
      <c r="V214" s="28">
        <v>52994.3</v>
      </c>
      <c r="W214" s="28">
        <v>51139.9</v>
      </c>
      <c r="X214" s="28">
        <v>48012.800000000003</v>
      </c>
      <c r="Y214" s="28">
        <v>55118.9</v>
      </c>
      <c r="Z214" s="28">
        <v>58286.6</v>
      </c>
      <c r="AA214" s="28">
        <v>60438.7</v>
      </c>
      <c r="AB214" s="28">
        <v>73203.199999999997</v>
      </c>
      <c r="AC214" s="28">
        <v>96677.8</v>
      </c>
      <c r="AD214" s="28">
        <v>118529</v>
      </c>
      <c r="AE214" s="28">
        <v>137807</v>
      </c>
      <c r="AF214" s="28">
        <v>160649</v>
      </c>
      <c r="AG214" s="28">
        <v>197942</v>
      </c>
      <c r="AH214" s="28">
        <v>152995</v>
      </c>
    </row>
    <row r="215" spans="2:34" ht="12.75" customHeight="1">
      <c r="B215" t="s">
        <v>169</v>
      </c>
      <c r="C215" t="s">
        <v>144</v>
      </c>
      <c r="D215" t="s">
        <v>143</v>
      </c>
      <c r="E215" s="28">
        <v>4705.3</v>
      </c>
      <c r="F215" s="28">
        <v>3836.5</v>
      </c>
      <c r="G215" s="28">
        <v>3705.7</v>
      </c>
      <c r="H215" s="28">
        <v>3830.5</v>
      </c>
      <c r="I215" s="28">
        <v>3650.6</v>
      </c>
      <c r="J215" s="28">
        <v>3804.1</v>
      </c>
      <c r="K215" s="28">
        <v>4191.2</v>
      </c>
      <c r="L215" s="28">
        <v>5223.7</v>
      </c>
      <c r="M215" s="28">
        <v>7051.8</v>
      </c>
      <c r="N215" s="28">
        <v>8078.4</v>
      </c>
      <c r="O215" s="28">
        <v>8372.7000000000007</v>
      </c>
      <c r="P215" s="28">
        <v>8941.5</v>
      </c>
      <c r="Q215" s="28">
        <v>10007.4</v>
      </c>
      <c r="R215" s="28">
        <v>9198.7000000000007</v>
      </c>
      <c r="S215" s="28">
        <v>11604.1</v>
      </c>
      <c r="T215" s="28">
        <v>16024.2</v>
      </c>
      <c r="U215" s="28">
        <v>16626.8</v>
      </c>
      <c r="V215" s="28">
        <v>17870.2</v>
      </c>
      <c r="W215" s="28">
        <v>16322.8</v>
      </c>
      <c r="X215" s="28">
        <v>17162.2</v>
      </c>
      <c r="Y215" s="28">
        <v>19210.3</v>
      </c>
      <c r="Z215" s="28">
        <v>18271.8</v>
      </c>
      <c r="AA215" s="28">
        <v>18179.8</v>
      </c>
      <c r="AB215" s="28">
        <v>21664.2</v>
      </c>
      <c r="AC215" s="28">
        <v>32520.3</v>
      </c>
      <c r="AD215" s="28">
        <v>41266.9</v>
      </c>
      <c r="AE215" s="28">
        <v>58680.1</v>
      </c>
      <c r="AF215" s="28">
        <v>67665.8</v>
      </c>
      <c r="AG215" s="28">
        <v>66455.5</v>
      </c>
      <c r="AH215" s="28">
        <v>51962.6</v>
      </c>
    </row>
    <row r="216" spans="2:34" ht="12.75" customHeight="1">
      <c r="B216" t="s">
        <v>168</v>
      </c>
      <c r="C216" t="s">
        <v>144</v>
      </c>
      <c r="D216" t="s">
        <v>143</v>
      </c>
      <c r="E216" s="28">
        <v>3924.3</v>
      </c>
      <c r="F216" s="28">
        <v>2916.3</v>
      </c>
      <c r="G216" s="28">
        <v>3023.6</v>
      </c>
      <c r="H216" s="28">
        <v>3000.6</v>
      </c>
      <c r="I216" s="28">
        <v>3461.6</v>
      </c>
      <c r="J216" s="28">
        <v>3551.6</v>
      </c>
      <c r="K216" s="28">
        <v>5101.6000000000004</v>
      </c>
      <c r="L216" s="28">
        <v>4642.2</v>
      </c>
      <c r="M216" s="28">
        <v>5037</v>
      </c>
      <c r="N216" s="28">
        <v>5716.5</v>
      </c>
      <c r="O216" s="28">
        <v>6720.5</v>
      </c>
      <c r="P216" s="28">
        <v>7113.7</v>
      </c>
      <c r="Q216" s="28">
        <v>6900</v>
      </c>
      <c r="R216" s="28">
        <v>7115.9</v>
      </c>
      <c r="S216" s="28">
        <v>8478.9</v>
      </c>
      <c r="T216" s="28">
        <v>10125.799999999999</v>
      </c>
      <c r="U216" s="28">
        <v>10587</v>
      </c>
      <c r="V216" s="28">
        <v>11522.4</v>
      </c>
      <c r="W216" s="28">
        <v>10890.1</v>
      </c>
      <c r="X216" s="28">
        <v>11575.4</v>
      </c>
      <c r="Y216" s="28">
        <v>13043.3</v>
      </c>
      <c r="Z216" s="28">
        <v>12289.8</v>
      </c>
      <c r="AA216" s="28">
        <v>11911</v>
      </c>
      <c r="AB216" s="28">
        <v>13079.8</v>
      </c>
      <c r="AC216" s="28">
        <v>16223.5</v>
      </c>
      <c r="AD216" s="28">
        <v>21145.7</v>
      </c>
      <c r="AE216" s="28">
        <v>24387.7</v>
      </c>
      <c r="AF216" s="28">
        <v>29785.9</v>
      </c>
      <c r="AG216" s="28">
        <v>38265.199999999997</v>
      </c>
      <c r="AH216" s="28">
        <v>32783.9</v>
      </c>
    </row>
    <row r="217" spans="2:34" ht="12.75" customHeight="1">
      <c r="B217" t="s">
        <v>167</v>
      </c>
      <c r="C217" t="s">
        <v>144</v>
      </c>
      <c r="D217" t="s">
        <v>143</v>
      </c>
      <c r="E217" s="28">
        <v>1001.7</v>
      </c>
      <c r="F217" s="28">
        <v>1008.1</v>
      </c>
      <c r="G217" s="28">
        <v>870.4</v>
      </c>
      <c r="H217" s="28">
        <v>872.6</v>
      </c>
      <c r="I217" s="28">
        <v>1006.4</v>
      </c>
      <c r="J217" s="28">
        <v>976</v>
      </c>
      <c r="K217" s="28">
        <v>1120.5</v>
      </c>
      <c r="L217" s="28">
        <v>1158.3</v>
      </c>
      <c r="M217" s="28">
        <v>1245.7</v>
      </c>
      <c r="N217" s="28">
        <v>1414.6</v>
      </c>
      <c r="O217" s="28">
        <v>1448.2</v>
      </c>
      <c r="P217" s="28">
        <v>1597.7</v>
      </c>
      <c r="Q217" s="28">
        <v>1840.8</v>
      </c>
      <c r="R217" s="28">
        <v>2625.5</v>
      </c>
      <c r="S217" s="28">
        <v>2878.2</v>
      </c>
      <c r="T217" s="28">
        <v>3475.9</v>
      </c>
      <c r="U217" s="28">
        <v>3758.4</v>
      </c>
      <c r="V217" s="28">
        <v>4334.5</v>
      </c>
      <c r="W217" s="28">
        <v>5525.6</v>
      </c>
      <c r="X217" s="28">
        <v>6662.4</v>
      </c>
      <c r="Y217" s="28">
        <v>5849.7</v>
      </c>
      <c r="Z217" s="28">
        <v>5021.3999999999996</v>
      </c>
      <c r="AA217" s="28">
        <v>5263.5</v>
      </c>
      <c r="AB217" s="28">
        <v>6102.2</v>
      </c>
      <c r="AC217" s="28">
        <v>6301.47</v>
      </c>
      <c r="AD217" s="28">
        <v>7026.36</v>
      </c>
      <c r="AE217" s="28">
        <v>8215.52</v>
      </c>
      <c r="AF217" s="28">
        <v>9375.6810000000005</v>
      </c>
      <c r="AG217" s="28">
        <v>9574.7000000000007</v>
      </c>
      <c r="AH217" s="28">
        <v>8710.7000000000007</v>
      </c>
    </row>
    <row r="218" spans="2:34" ht="12.75" customHeight="1">
      <c r="B218" t="s">
        <v>166</v>
      </c>
      <c r="C218" t="s">
        <v>144</v>
      </c>
      <c r="D218" t="s">
        <v>143</v>
      </c>
      <c r="E218" s="28">
        <v>9.7414799999999993</v>
      </c>
      <c r="F218" s="28">
        <v>19.168500000000002</v>
      </c>
      <c r="G218" s="28">
        <v>24.447800000000001</v>
      </c>
      <c r="H218" s="28">
        <v>27.407399999999999</v>
      </c>
      <c r="I218" s="28">
        <v>25.6389</v>
      </c>
      <c r="J218" s="28">
        <v>28.4315</v>
      </c>
      <c r="K218" s="28">
        <v>43.423299999999998</v>
      </c>
      <c r="L218" s="28">
        <v>48.033700000000003</v>
      </c>
      <c r="M218" s="28">
        <v>54.224400000000003</v>
      </c>
      <c r="N218" s="28">
        <v>45.1004</v>
      </c>
      <c r="O218" s="28">
        <v>55.032200000000003</v>
      </c>
      <c r="P218" s="28">
        <v>54.303699999999999</v>
      </c>
      <c r="Q218" s="28">
        <v>56.2333</v>
      </c>
      <c r="R218" s="28">
        <v>48.7667</v>
      </c>
      <c r="S218" s="28">
        <v>47.148099999999999</v>
      </c>
      <c r="T218" s="28">
        <v>45.114800000000002</v>
      </c>
      <c r="U218" s="28">
        <v>51.281500000000001</v>
      </c>
      <c r="V218" s="28">
        <v>52.966700000000003</v>
      </c>
      <c r="W218" s="28">
        <v>62.019599999999997</v>
      </c>
      <c r="X218" s="28">
        <v>55.723300000000002</v>
      </c>
      <c r="Y218" s="28">
        <v>53.582599999999999</v>
      </c>
      <c r="Z218" s="28">
        <v>43.410899999999998</v>
      </c>
      <c r="AA218" s="28">
        <v>42.664499999999997</v>
      </c>
      <c r="AB218" s="28">
        <v>40.000900000000001</v>
      </c>
      <c r="AC218" s="28">
        <v>41.388800000000003</v>
      </c>
      <c r="AD218" s="28">
        <v>41.429299999999998</v>
      </c>
      <c r="AE218" s="28">
        <v>41.472799999999999</v>
      </c>
      <c r="AF218" s="28">
        <v>36.349600000000002</v>
      </c>
      <c r="AG218" s="28">
        <v>39.9938</v>
      </c>
      <c r="AH218" s="28">
        <v>34.441499999999998</v>
      </c>
    </row>
    <row r="219" spans="2:34" ht="12.75" customHeight="1">
      <c r="B219" t="s">
        <v>165</v>
      </c>
      <c r="C219" t="s">
        <v>144</v>
      </c>
      <c r="D219" t="s">
        <v>143</v>
      </c>
      <c r="E219" s="28">
        <v>961.84</v>
      </c>
      <c r="F219" s="28">
        <v>1187.98</v>
      </c>
      <c r="G219" s="28">
        <v>809.4</v>
      </c>
      <c r="H219" s="28">
        <v>781.64</v>
      </c>
      <c r="I219" s="28">
        <v>871.42</v>
      </c>
      <c r="J219" s="28">
        <v>737.11</v>
      </c>
      <c r="K219" s="28">
        <v>717.6</v>
      </c>
      <c r="L219" s="28">
        <v>711.25</v>
      </c>
      <c r="M219" s="28">
        <v>890.09</v>
      </c>
      <c r="N219" s="28">
        <v>927.71</v>
      </c>
      <c r="O219" s="28">
        <v>734.49</v>
      </c>
      <c r="P219" s="28">
        <v>658.37</v>
      </c>
      <c r="Q219" s="28">
        <v>573.65300000000002</v>
      </c>
      <c r="R219" s="28">
        <v>515.70000000000005</v>
      </c>
      <c r="S219" s="28">
        <v>649.02</v>
      </c>
      <c r="T219" s="28">
        <v>769.64</v>
      </c>
      <c r="U219" s="28">
        <v>815.25</v>
      </c>
      <c r="V219" s="28">
        <v>887.08</v>
      </c>
      <c r="W219" s="28">
        <v>748.03</v>
      </c>
      <c r="X219" s="28">
        <v>805.21</v>
      </c>
      <c r="Y219" s="28">
        <v>966.25</v>
      </c>
      <c r="Z219" s="28">
        <v>794.68200000000002</v>
      </c>
      <c r="AA219" s="28">
        <v>847.67200000000003</v>
      </c>
      <c r="AB219" s="28">
        <v>1064.05</v>
      </c>
      <c r="AC219" s="28">
        <v>1250.6500000000001</v>
      </c>
      <c r="AD219" s="28">
        <v>1395.24</v>
      </c>
      <c r="AE219" s="28">
        <v>1931.19</v>
      </c>
      <c r="AF219" s="28">
        <v>2635.02</v>
      </c>
      <c r="AG219" s="28">
        <v>2393.98</v>
      </c>
      <c r="AH219" s="28">
        <v>1678.31</v>
      </c>
    </row>
    <row r="220" spans="2:34" ht="12.75" customHeight="1">
      <c r="B220" t="s">
        <v>164</v>
      </c>
      <c r="C220" t="s">
        <v>144</v>
      </c>
      <c r="D220" t="s">
        <v>143</v>
      </c>
      <c r="E220" s="28">
        <v>2506.1999999999998</v>
      </c>
      <c r="F220" s="28">
        <v>2541.1999999999998</v>
      </c>
      <c r="G220" s="28">
        <v>2136</v>
      </c>
      <c r="H220" s="28">
        <v>2204.1</v>
      </c>
      <c r="I220" s="28">
        <v>2583.3000000000002</v>
      </c>
      <c r="J220" s="28">
        <v>2904.7</v>
      </c>
      <c r="K220" s="28">
        <v>2160.1999999999998</v>
      </c>
      <c r="L220" s="28">
        <v>2021.3</v>
      </c>
      <c r="M220" s="28">
        <v>2192.4</v>
      </c>
      <c r="N220" s="28">
        <v>2353.8000000000002</v>
      </c>
      <c r="O220" s="28">
        <v>2714.3</v>
      </c>
      <c r="P220" s="28">
        <v>2851.5</v>
      </c>
      <c r="Q220" s="28">
        <v>3007.4</v>
      </c>
      <c r="R220" s="28">
        <v>2903.7</v>
      </c>
      <c r="S220" s="28">
        <v>3819.9</v>
      </c>
      <c r="T220" s="28">
        <v>4307.2</v>
      </c>
      <c r="U220" s="28">
        <v>4899.8999999999996</v>
      </c>
      <c r="V220" s="28">
        <v>5264.4</v>
      </c>
      <c r="W220" s="28">
        <v>4202.8999999999996</v>
      </c>
      <c r="X220" s="28">
        <v>4451.08</v>
      </c>
      <c r="Y220" s="28">
        <v>4926.63</v>
      </c>
      <c r="Z220" s="28">
        <v>4678.4399999999996</v>
      </c>
      <c r="AA220" s="28">
        <v>5041.5</v>
      </c>
      <c r="AB220" s="28">
        <v>6222.69</v>
      </c>
      <c r="AC220" s="28">
        <v>7752.89</v>
      </c>
      <c r="AD220" s="28">
        <v>10100</v>
      </c>
      <c r="AE220" s="28">
        <v>12728.2</v>
      </c>
      <c r="AF220" s="28">
        <v>13852.4</v>
      </c>
      <c r="AG220" s="28">
        <v>18510.599999999999</v>
      </c>
      <c r="AH220" s="28">
        <v>13796.7</v>
      </c>
    </row>
    <row r="221" spans="2:34" ht="12.75" customHeight="1">
      <c r="B221" t="s">
        <v>163</v>
      </c>
      <c r="C221" t="s">
        <v>144</v>
      </c>
      <c r="D221" t="s">
        <v>143</v>
      </c>
      <c r="E221" s="28" t="s">
        <v>142</v>
      </c>
      <c r="F221" s="28" t="s">
        <v>142</v>
      </c>
      <c r="G221" s="28" t="s">
        <v>142</v>
      </c>
      <c r="H221" s="28" t="s">
        <v>142</v>
      </c>
      <c r="I221" s="28" t="s">
        <v>142</v>
      </c>
      <c r="J221" s="28" t="s">
        <v>142</v>
      </c>
      <c r="K221" s="28" t="s">
        <v>142</v>
      </c>
      <c r="L221" s="28" t="s">
        <v>142</v>
      </c>
      <c r="M221" s="28" t="s">
        <v>142</v>
      </c>
      <c r="N221" s="28" t="s">
        <v>142</v>
      </c>
      <c r="O221" s="28" t="s">
        <v>142</v>
      </c>
      <c r="P221" s="28">
        <v>724.75599999999997</v>
      </c>
      <c r="Q221" s="28">
        <v>795.755</v>
      </c>
      <c r="R221" s="28">
        <v>1032.0899999999999</v>
      </c>
      <c r="S221" s="28">
        <v>1249.5</v>
      </c>
      <c r="T221" s="28">
        <v>1652.06</v>
      </c>
      <c r="U221" s="28">
        <v>1788.38</v>
      </c>
      <c r="V221" s="28">
        <v>2426.09</v>
      </c>
      <c r="W221" s="28">
        <v>2441.09</v>
      </c>
      <c r="X221" s="28">
        <v>2510</v>
      </c>
      <c r="Y221" s="28">
        <v>2941.31</v>
      </c>
      <c r="Z221" s="28">
        <v>2863.77</v>
      </c>
      <c r="AA221" s="28">
        <v>2995.04</v>
      </c>
      <c r="AB221" s="28">
        <v>3128.04</v>
      </c>
      <c r="AC221" s="28">
        <v>3304.61</v>
      </c>
      <c r="AD221" s="28">
        <v>3386.51</v>
      </c>
      <c r="AE221" s="28">
        <v>3513.26</v>
      </c>
      <c r="AF221" s="28">
        <v>3976.82</v>
      </c>
      <c r="AG221" s="28">
        <v>4579.18</v>
      </c>
      <c r="AH221" s="28">
        <v>3797.32</v>
      </c>
    </row>
    <row r="222" spans="2:34" ht="12.75" customHeight="1">
      <c r="B222" t="s">
        <v>162</v>
      </c>
      <c r="C222" t="s">
        <v>144</v>
      </c>
      <c r="D222" t="s">
        <v>143</v>
      </c>
      <c r="E222" s="28">
        <v>17.3874</v>
      </c>
      <c r="F222" s="28">
        <v>19.020700000000001</v>
      </c>
      <c r="G222" s="28">
        <v>18.550699999999999</v>
      </c>
      <c r="H222" s="28">
        <v>18.920400000000001</v>
      </c>
      <c r="I222" s="28">
        <v>18.1904</v>
      </c>
      <c r="J222" s="28">
        <v>22.3081</v>
      </c>
      <c r="K222" s="28">
        <v>28.8</v>
      </c>
      <c r="L222" s="28">
        <v>31.592600000000001</v>
      </c>
      <c r="M222" s="28">
        <v>32.814799999999998</v>
      </c>
      <c r="N222" s="28">
        <v>30.333300000000001</v>
      </c>
      <c r="O222" s="28">
        <v>27.8889</v>
      </c>
      <c r="P222" s="28">
        <v>21.963000000000001</v>
      </c>
      <c r="Q222" s="28">
        <v>19.963000000000001</v>
      </c>
      <c r="R222" s="28">
        <v>20.407399999999999</v>
      </c>
      <c r="S222" s="28">
        <v>23.814800000000002</v>
      </c>
      <c r="T222" s="28">
        <v>21.7407</v>
      </c>
      <c r="U222" s="28">
        <v>20</v>
      </c>
      <c r="V222" s="28">
        <v>22.777799999999999</v>
      </c>
      <c r="W222" s="28">
        <v>30.788900000000002</v>
      </c>
      <c r="X222" s="28">
        <v>47.1111</v>
      </c>
      <c r="Y222" s="28">
        <v>78.196299999999994</v>
      </c>
      <c r="Z222" s="28">
        <v>59.5259</v>
      </c>
      <c r="AA222" s="28">
        <v>39.063200000000002</v>
      </c>
      <c r="AB222" s="28">
        <v>41.8185</v>
      </c>
      <c r="AC222" s="28">
        <v>32.036099999999998</v>
      </c>
      <c r="AD222" s="28">
        <v>27.6449</v>
      </c>
      <c r="AE222" s="28">
        <v>25.3706</v>
      </c>
      <c r="AF222" s="28">
        <v>33.410899999999998</v>
      </c>
      <c r="AG222" s="28">
        <v>30.250399999999999</v>
      </c>
      <c r="AH222" s="28">
        <v>28.921600000000002</v>
      </c>
    </row>
    <row r="223" spans="2:34" ht="12.75" customHeight="1">
      <c r="B223" t="s">
        <v>161</v>
      </c>
      <c r="C223" t="s">
        <v>144</v>
      </c>
      <c r="D223" t="s">
        <v>143</v>
      </c>
      <c r="E223" s="28">
        <v>1519.83</v>
      </c>
      <c r="F223" s="28">
        <v>1226.0999999999999</v>
      </c>
      <c r="G223" s="28">
        <v>1119.8399999999999</v>
      </c>
      <c r="H223" s="28">
        <v>1158.8</v>
      </c>
      <c r="I223" s="28">
        <v>1128.5</v>
      </c>
      <c r="J223" s="28">
        <v>1057</v>
      </c>
      <c r="K223" s="28">
        <v>1043.8</v>
      </c>
      <c r="L223" s="28">
        <v>987.33299999999997</v>
      </c>
      <c r="M223" s="28">
        <v>1021.7</v>
      </c>
      <c r="N223" s="28">
        <v>1107.98</v>
      </c>
      <c r="O223" s="28">
        <v>1162.97</v>
      </c>
      <c r="P223" s="28">
        <v>1202.19</v>
      </c>
      <c r="Q223" s="28">
        <v>1295.29</v>
      </c>
      <c r="R223" s="28">
        <v>1340.42</v>
      </c>
      <c r="S223" s="28">
        <v>1550.2</v>
      </c>
      <c r="T223" s="28">
        <v>1990.8</v>
      </c>
      <c r="U223" s="28">
        <v>2056.3000000000002</v>
      </c>
      <c r="V223" s="28">
        <v>2390.6</v>
      </c>
      <c r="W223" s="28">
        <v>2562.6999999999998</v>
      </c>
      <c r="X223" s="28">
        <v>2493.6</v>
      </c>
      <c r="Y223" s="28">
        <v>2711.2</v>
      </c>
      <c r="Z223" s="28">
        <v>2463.6</v>
      </c>
      <c r="AA223" s="28">
        <v>2473.16</v>
      </c>
      <c r="AB223" s="28">
        <v>2631.74</v>
      </c>
      <c r="AC223" s="28">
        <v>2938.72</v>
      </c>
      <c r="AD223" s="28">
        <v>3476.9</v>
      </c>
      <c r="AE223" s="28">
        <v>3664.87</v>
      </c>
      <c r="AF223" s="28">
        <v>4489.4799999999996</v>
      </c>
      <c r="AG223" s="28">
        <v>5411.84</v>
      </c>
      <c r="AH223" s="28">
        <v>3834.6</v>
      </c>
    </row>
    <row r="224" spans="2:34" ht="12.75" customHeight="1">
      <c r="B224" t="s">
        <v>160</v>
      </c>
      <c r="C224" t="s">
        <v>144</v>
      </c>
      <c r="D224" t="s">
        <v>143</v>
      </c>
      <c r="E224" s="28">
        <v>389.17599999999999</v>
      </c>
      <c r="F224" s="28">
        <v>345.94900000000001</v>
      </c>
      <c r="G224" s="28">
        <v>256.33300000000003</v>
      </c>
      <c r="H224" s="28">
        <v>188.833</v>
      </c>
      <c r="I224" s="28">
        <v>210.06200000000001</v>
      </c>
      <c r="J224" s="28">
        <v>206.10300000000001</v>
      </c>
      <c r="K224" s="28">
        <v>214.27</v>
      </c>
      <c r="L224" s="28">
        <v>242.33799999999999</v>
      </c>
      <c r="M224" s="28">
        <v>229.56</v>
      </c>
      <c r="N224" s="28">
        <v>227.37100000000001</v>
      </c>
      <c r="O224" s="28">
        <v>250.61099999999999</v>
      </c>
      <c r="P224" s="28">
        <v>248.453</v>
      </c>
      <c r="Q224" s="28">
        <v>301.983</v>
      </c>
      <c r="R224" s="28">
        <v>422.66800000000001</v>
      </c>
      <c r="S224" s="28">
        <v>439.30099999999999</v>
      </c>
      <c r="T224" s="28">
        <v>467.476</v>
      </c>
      <c r="U224" s="28">
        <v>581.36599999999999</v>
      </c>
      <c r="V224" s="28">
        <v>592.81799999999998</v>
      </c>
      <c r="W224" s="28">
        <v>546.40099999999995</v>
      </c>
      <c r="X224" s="28">
        <v>522.36699999999996</v>
      </c>
      <c r="Y224" s="28">
        <v>501.56799999999998</v>
      </c>
      <c r="Z224" s="28">
        <v>489.80900000000003</v>
      </c>
      <c r="AA224" s="28">
        <v>495.47300000000001</v>
      </c>
      <c r="AB224" s="28">
        <v>513.33100000000002</v>
      </c>
      <c r="AC224" s="28">
        <v>593.05100000000004</v>
      </c>
      <c r="AD224" s="28">
        <v>553.00900000000001</v>
      </c>
      <c r="AE224" s="28">
        <v>587.95399999999995</v>
      </c>
      <c r="AF224" s="28">
        <v>678.57100000000003</v>
      </c>
      <c r="AG224" s="28">
        <v>794.53599999999994</v>
      </c>
      <c r="AH224" s="28">
        <v>762.61400000000003</v>
      </c>
    </row>
    <row r="225" spans="2:40" ht="12.75" customHeight="1">
      <c r="B225" t="s">
        <v>159</v>
      </c>
      <c r="C225" t="s">
        <v>144</v>
      </c>
      <c r="D225" t="s">
        <v>143</v>
      </c>
      <c r="E225" s="28">
        <v>226.2</v>
      </c>
      <c r="F225" s="28">
        <v>151.5</v>
      </c>
      <c r="G225" s="28">
        <v>177.68</v>
      </c>
      <c r="H225" s="28">
        <v>166</v>
      </c>
      <c r="I225" s="28">
        <v>179.2</v>
      </c>
      <c r="J225" s="28">
        <v>168.4</v>
      </c>
      <c r="K225" s="28">
        <v>184.44</v>
      </c>
      <c r="L225" s="28">
        <v>213.54</v>
      </c>
      <c r="M225" s="28">
        <v>179.28</v>
      </c>
      <c r="N225" s="28">
        <v>144.06</v>
      </c>
      <c r="O225" s="28">
        <v>160.26</v>
      </c>
      <c r="P225" s="28">
        <v>166.58</v>
      </c>
      <c r="Q225" s="28">
        <v>73.400000000000006</v>
      </c>
      <c r="R225" s="28">
        <v>80.27</v>
      </c>
      <c r="S225" s="28">
        <v>82.23</v>
      </c>
      <c r="T225" s="28">
        <v>110.29</v>
      </c>
      <c r="U225" s="28">
        <v>90.05</v>
      </c>
      <c r="V225" s="28">
        <v>212.38</v>
      </c>
      <c r="W225" s="28">
        <v>320</v>
      </c>
      <c r="X225" s="28">
        <v>334.24</v>
      </c>
      <c r="Y225" s="28">
        <v>317.67</v>
      </c>
      <c r="Z225" s="28">
        <v>274.29000000000002</v>
      </c>
      <c r="AA225" s="28">
        <v>280.44</v>
      </c>
      <c r="AB225" s="28">
        <v>346.55</v>
      </c>
      <c r="AC225" s="28">
        <v>391.29</v>
      </c>
      <c r="AD225" s="28">
        <v>470.15</v>
      </c>
      <c r="AE225" s="28">
        <v>475.79199999999997</v>
      </c>
      <c r="AF225" s="28">
        <v>521.75</v>
      </c>
      <c r="AG225" s="28">
        <v>476.27</v>
      </c>
      <c r="AH225" s="28">
        <v>576.28</v>
      </c>
    </row>
    <row r="226" spans="2:40" ht="12.75" customHeight="1">
      <c r="B226" t="s">
        <v>158</v>
      </c>
      <c r="C226" t="s">
        <v>144</v>
      </c>
      <c r="D226" t="s">
        <v>143</v>
      </c>
      <c r="E226" s="28">
        <v>829.45</v>
      </c>
      <c r="F226" s="28">
        <v>760.73500000000001</v>
      </c>
      <c r="G226" s="28">
        <v>659.5</v>
      </c>
      <c r="H226" s="28">
        <v>671.8</v>
      </c>
      <c r="I226" s="28">
        <v>725.35</v>
      </c>
      <c r="J226" s="28">
        <v>780.05</v>
      </c>
      <c r="K226" s="28">
        <v>854.2</v>
      </c>
      <c r="L226" s="28">
        <v>791.4</v>
      </c>
      <c r="M226" s="28">
        <v>841.9</v>
      </c>
      <c r="N226" s="28">
        <v>858.5</v>
      </c>
      <c r="O226" s="28">
        <v>831</v>
      </c>
      <c r="P226" s="28">
        <v>792.4</v>
      </c>
      <c r="Q226" s="28">
        <v>801.5</v>
      </c>
      <c r="R226" s="28">
        <v>814</v>
      </c>
      <c r="S226" s="28">
        <v>842</v>
      </c>
      <c r="T226" s="28">
        <v>1220.2</v>
      </c>
      <c r="U226" s="28">
        <v>1316</v>
      </c>
      <c r="V226" s="28">
        <v>1445.7</v>
      </c>
      <c r="W226" s="28">
        <v>1532.8</v>
      </c>
      <c r="X226" s="28">
        <v>1164.4000000000001</v>
      </c>
      <c r="Y226" s="28">
        <v>1297.4000000000001</v>
      </c>
      <c r="Z226" s="28">
        <v>1263.9000000000001</v>
      </c>
      <c r="AA226" s="28">
        <v>1239.77</v>
      </c>
      <c r="AB226" s="28">
        <v>1358.58</v>
      </c>
      <c r="AC226" s="28">
        <v>1640.38</v>
      </c>
      <c r="AD226" s="28">
        <v>1892.36</v>
      </c>
      <c r="AE226" s="28">
        <v>2053.88</v>
      </c>
      <c r="AF226" s="28">
        <v>2120.12</v>
      </c>
      <c r="AG226" s="28">
        <v>2557.62</v>
      </c>
      <c r="AH226" s="28">
        <v>2368.12</v>
      </c>
    </row>
    <row r="227" spans="2:40" ht="12.75" customHeight="1">
      <c r="B227" t="s">
        <v>157</v>
      </c>
      <c r="C227" t="s">
        <v>144</v>
      </c>
      <c r="D227" t="s">
        <v>143</v>
      </c>
      <c r="E227" s="28">
        <v>962.72699999999998</v>
      </c>
      <c r="F227" s="28">
        <v>973.97900000000004</v>
      </c>
      <c r="G227" s="28">
        <v>767.38199999999995</v>
      </c>
      <c r="H227" s="28">
        <v>718.14700000000005</v>
      </c>
      <c r="I227" s="28">
        <v>704.63400000000001</v>
      </c>
      <c r="J227" s="28">
        <v>565.94000000000005</v>
      </c>
      <c r="K227" s="28">
        <v>588.91099999999994</v>
      </c>
      <c r="L227" s="28">
        <v>706.024</v>
      </c>
      <c r="M227" s="28">
        <v>880.10500000000002</v>
      </c>
      <c r="N227" s="28">
        <v>997.69299999999998</v>
      </c>
      <c r="O227" s="28">
        <v>1158.1500000000001</v>
      </c>
      <c r="P227" s="28">
        <v>1105.06</v>
      </c>
      <c r="Q227" s="28">
        <v>1046.98</v>
      </c>
      <c r="R227" s="28">
        <v>1071.27</v>
      </c>
      <c r="S227" s="28">
        <v>1212.33</v>
      </c>
      <c r="T227" s="28">
        <v>1426.96</v>
      </c>
      <c r="U227" s="28">
        <v>1383.23</v>
      </c>
      <c r="V227" s="28">
        <v>1383.15</v>
      </c>
      <c r="W227" s="28">
        <v>1312.32</v>
      </c>
      <c r="X227" s="28">
        <v>1240.4000000000001</v>
      </c>
      <c r="Y227" s="28">
        <v>1294.8699999999999</v>
      </c>
      <c r="Z227" s="28">
        <v>1220.1500000000001</v>
      </c>
      <c r="AA227" s="28">
        <v>1113.55</v>
      </c>
      <c r="AB227" s="28">
        <v>1179.53</v>
      </c>
      <c r="AC227" s="28">
        <v>1390.23</v>
      </c>
      <c r="AD227" s="28">
        <v>1499.52</v>
      </c>
      <c r="AE227" s="28">
        <v>1874.08</v>
      </c>
      <c r="AF227" s="28">
        <v>2069.59</v>
      </c>
      <c r="AG227" s="28">
        <v>2541.85</v>
      </c>
      <c r="AH227" s="28" t="s">
        <v>142</v>
      </c>
    </row>
    <row r="228" spans="2:40" ht="12.75" customHeight="1">
      <c r="B228" t="s">
        <v>156</v>
      </c>
      <c r="C228" t="s">
        <v>144</v>
      </c>
      <c r="D228" t="s">
        <v>143</v>
      </c>
      <c r="E228" s="28">
        <v>18031</v>
      </c>
      <c r="F228" s="28">
        <v>23307.4</v>
      </c>
      <c r="G228" s="28">
        <v>24055.200000000001</v>
      </c>
      <c r="H228" s="28">
        <v>25953.200000000001</v>
      </c>
      <c r="I228" s="28">
        <v>29100.5</v>
      </c>
      <c r="J228" s="28">
        <v>26757.3</v>
      </c>
      <c r="K228" s="28">
        <v>21803.7</v>
      </c>
      <c r="L228" s="28">
        <v>27599.5</v>
      </c>
      <c r="M228" s="28">
        <v>30691.4</v>
      </c>
      <c r="N228" s="28">
        <v>35171.1</v>
      </c>
      <c r="O228" s="28">
        <v>40710.800000000003</v>
      </c>
      <c r="P228" s="28">
        <v>42687.7</v>
      </c>
      <c r="Q228" s="28">
        <v>46195.5</v>
      </c>
      <c r="R228" s="28">
        <v>51886</v>
      </c>
      <c r="S228" s="28">
        <v>60882.2</v>
      </c>
      <c r="T228" s="28">
        <v>79541.600000000006</v>
      </c>
      <c r="U228" s="28">
        <v>95999.7</v>
      </c>
      <c r="V228" s="28">
        <v>110431</v>
      </c>
      <c r="W228" s="28">
        <v>117460</v>
      </c>
      <c r="X228" s="28">
        <v>136391</v>
      </c>
      <c r="Y228" s="28">
        <v>166368</v>
      </c>
      <c r="Z228" s="28">
        <v>158547</v>
      </c>
      <c r="AA228" s="28">
        <v>160682</v>
      </c>
      <c r="AB228" s="28">
        <v>165396</v>
      </c>
      <c r="AC228" s="28">
        <v>189084</v>
      </c>
      <c r="AD228" s="28">
        <v>213891</v>
      </c>
      <c r="AE228" s="28">
        <v>250441</v>
      </c>
      <c r="AF228" s="28">
        <v>272055</v>
      </c>
      <c r="AG228" s="28">
        <v>291827</v>
      </c>
      <c r="AH228" s="28">
        <v>229683</v>
      </c>
    </row>
    <row r="229" spans="2:40" ht="12.75" customHeight="1">
      <c r="B229" t="s">
        <v>155</v>
      </c>
      <c r="C229" t="s">
        <v>144</v>
      </c>
      <c r="D229" t="s">
        <v>143</v>
      </c>
      <c r="E229" s="28">
        <v>450.63</v>
      </c>
      <c r="F229" s="28">
        <v>508.23</v>
      </c>
      <c r="G229" s="28">
        <v>405.55</v>
      </c>
      <c r="H229" s="28">
        <v>428.8</v>
      </c>
      <c r="I229" s="28">
        <v>385.66</v>
      </c>
      <c r="J229" s="28">
        <v>301.5</v>
      </c>
      <c r="K229" s="28">
        <v>247.17</v>
      </c>
      <c r="L229" s="28">
        <v>272.8</v>
      </c>
      <c r="M229" s="28">
        <v>232.7</v>
      </c>
      <c r="N229" s="28">
        <v>310.7</v>
      </c>
      <c r="O229" s="28">
        <v>330.6</v>
      </c>
      <c r="P229" s="28">
        <v>272.39999999999998</v>
      </c>
      <c r="Q229" s="28">
        <v>223.1</v>
      </c>
      <c r="R229" s="28">
        <v>269.68099999999998</v>
      </c>
      <c r="S229" s="28">
        <v>334.64499999999998</v>
      </c>
      <c r="T229" s="28">
        <v>465.976</v>
      </c>
      <c r="U229" s="28">
        <v>466.35500000000002</v>
      </c>
      <c r="V229" s="28">
        <v>576.70399999999995</v>
      </c>
      <c r="W229" s="28">
        <v>573.16899999999998</v>
      </c>
      <c r="X229" s="28">
        <v>546.09100000000001</v>
      </c>
      <c r="Y229" s="28">
        <v>642.77599999999995</v>
      </c>
      <c r="Z229" s="28">
        <v>589.36699999999996</v>
      </c>
      <c r="AA229" s="28">
        <v>561.00400000000002</v>
      </c>
      <c r="AB229" s="28">
        <v>604.548</v>
      </c>
      <c r="AC229" s="28">
        <v>755.56</v>
      </c>
      <c r="AD229" s="28">
        <v>857.87800000000004</v>
      </c>
      <c r="AE229" s="28">
        <v>1027.4000000000001</v>
      </c>
      <c r="AF229" s="28">
        <v>1193.76</v>
      </c>
      <c r="AG229" s="28">
        <v>1472.66</v>
      </c>
      <c r="AH229" s="28">
        <v>1392.93</v>
      </c>
    </row>
    <row r="230" spans="2:40" ht="12.75" customHeight="1">
      <c r="B230" t="s">
        <v>154</v>
      </c>
      <c r="C230" t="s">
        <v>144</v>
      </c>
      <c r="D230" t="s">
        <v>143</v>
      </c>
      <c r="E230" s="28">
        <v>360.53399999999999</v>
      </c>
      <c r="F230" s="28">
        <v>328.13</v>
      </c>
      <c r="G230" s="28">
        <v>375.00400000000002</v>
      </c>
      <c r="H230" s="28">
        <v>320.49099999999999</v>
      </c>
      <c r="I230" s="28">
        <v>276.03100000000001</v>
      </c>
      <c r="J230" s="28">
        <v>336.20299999999997</v>
      </c>
      <c r="K230" s="28">
        <v>348.57100000000003</v>
      </c>
      <c r="L230" s="28">
        <v>357.69900000000001</v>
      </c>
      <c r="M230" s="28">
        <v>306.87700000000001</v>
      </c>
      <c r="N230" s="28">
        <v>317.87900000000002</v>
      </c>
      <c r="O230" s="28">
        <v>340.089</v>
      </c>
      <c r="P230" s="28">
        <v>358.44799999999998</v>
      </c>
      <c r="Q230" s="28">
        <v>501.524</v>
      </c>
      <c r="R230" s="28">
        <v>553.19100000000003</v>
      </c>
      <c r="S230" s="28">
        <v>583.28499999999997</v>
      </c>
      <c r="T230" s="28">
        <v>625.15499999999997</v>
      </c>
      <c r="U230" s="28" t="s">
        <v>142</v>
      </c>
      <c r="V230" s="28">
        <v>722.77499999999998</v>
      </c>
      <c r="W230" s="28">
        <v>784.11099999999999</v>
      </c>
      <c r="X230" s="28">
        <v>822.11400000000003</v>
      </c>
      <c r="Y230" s="28">
        <v>859.49900000000002</v>
      </c>
      <c r="Z230" s="28">
        <v>910.54700000000003</v>
      </c>
      <c r="AA230" s="28">
        <v>846.37</v>
      </c>
      <c r="AB230" s="28">
        <v>864.24</v>
      </c>
      <c r="AC230" s="28">
        <v>943.68899999999996</v>
      </c>
      <c r="AD230" s="28">
        <v>1018.27</v>
      </c>
      <c r="AE230" s="28">
        <v>1093.22</v>
      </c>
      <c r="AF230" s="28">
        <v>1163.6099999999999</v>
      </c>
      <c r="AG230" s="28">
        <v>1246.8900000000001</v>
      </c>
      <c r="AH230" s="28">
        <v>947.72299999999996</v>
      </c>
    </row>
    <row r="231" spans="2:40" ht="12.75" customHeight="1">
      <c r="B231" t="s">
        <v>153</v>
      </c>
      <c r="C231" t="s">
        <v>144</v>
      </c>
      <c r="D231" t="s">
        <v>143</v>
      </c>
      <c r="E231" s="28">
        <v>310.23</v>
      </c>
      <c r="F231" s="28">
        <v>295.55</v>
      </c>
      <c r="G231" s="28">
        <v>329.81</v>
      </c>
      <c r="H231" s="28">
        <v>269.18</v>
      </c>
      <c r="I231" s="28">
        <v>334.5</v>
      </c>
      <c r="J231" s="28">
        <v>303.91000000000003</v>
      </c>
      <c r="K231" s="28">
        <v>233.53</v>
      </c>
      <c r="L231" s="28">
        <v>353.38</v>
      </c>
      <c r="M231" s="28">
        <v>509.85</v>
      </c>
      <c r="N231" s="28">
        <v>1005.9</v>
      </c>
      <c r="O231" s="28">
        <v>958.68</v>
      </c>
      <c r="P231" s="28">
        <v>737.1</v>
      </c>
      <c r="Q231" s="28">
        <v>656.56</v>
      </c>
      <c r="R231" s="28">
        <v>725.22</v>
      </c>
      <c r="S231" s="28">
        <v>816.83</v>
      </c>
      <c r="T231" s="28">
        <v>919.2</v>
      </c>
      <c r="U231" s="28">
        <v>1043.5</v>
      </c>
      <c r="V231" s="28">
        <v>1088.5999999999999</v>
      </c>
      <c r="W231" s="28">
        <v>1014</v>
      </c>
      <c r="X231" s="28">
        <v>740.9</v>
      </c>
      <c r="Y231" s="28">
        <v>869</v>
      </c>
      <c r="Z231" s="28">
        <v>990</v>
      </c>
      <c r="AA231" s="28">
        <v>951</v>
      </c>
      <c r="AB231" s="28">
        <v>1241.5</v>
      </c>
      <c r="AC231" s="28">
        <v>1626.59</v>
      </c>
      <c r="AD231" s="28">
        <v>1687.73</v>
      </c>
      <c r="AE231" s="28">
        <v>1906.37</v>
      </c>
      <c r="AF231" s="28">
        <v>2817.19</v>
      </c>
      <c r="AG231" s="28">
        <v>4463.3100000000004</v>
      </c>
      <c r="AH231" s="28">
        <v>3167.02</v>
      </c>
    </row>
    <row r="232" spans="2:40" ht="12.75" customHeight="1">
      <c r="B232" t="s">
        <v>152</v>
      </c>
      <c r="C232" t="s">
        <v>144</v>
      </c>
      <c r="D232" t="s">
        <v>143</v>
      </c>
      <c r="E232" s="28">
        <v>3898.3</v>
      </c>
      <c r="F232" s="28">
        <v>3255</v>
      </c>
      <c r="G232" s="28">
        <v>3258.9</v>
      </c>
      <c r="H232" s="28">
        <v>3015.2</v>
      </c>
      <c r="I232" s="28">
        <v>3147.1</v>
      </c>
      <c r="J232" s="28">
        <v>2978.5</v>
      </c>
      <c r="K232" s="28">
        <v>2530.6</v>
      </c>
      <c r="L232" s="28">
        <v>2660.8</v>
      </c>
      <c r="M232" s="28">
        <v>2701</v>
      </c>
      <c r="N232" s="28">
        <v>3488</v>
      </c>
      <c r="O232" s="28">
        <v>3230.91</v>
      </c>
      <c r="P232" s="28">
        <v>3329.1</v>
      </c>
      <c r="Q232" s="28">
        <v>3484.42</v>
      </c>
      <c r="R232" s="28">
        <v>3384.46</v>
      </c>
      <c r="S232" s="28">
        <v>4424.12</v>
      </c>
      <c r="T232" s="28">
        <v>5491.42</v>
      </c>
      <c r="U232" s="28">
        <v>5877.64</v>
      </c>
      <c r="V232" s="28">
        <v>6824.56</v>
      </c>
      <c r="W232" s="28">
        <v>5756.77</v>
      </c>
      <c r="X232" s="28">
        <v>6087.52</v>
      </c>
      <c r="Y232" s="28">
        <v>6954.91</v>
      </c>
      <c r="Z232" s="28">
        <v>7025.73</v>
      </c>
      <c r="AA232" s="28">
        <v>7713.9</v>
      </c>
      <c r="AB232" s="28">
        <v>9090.73</v>
      </c>
      <c r="AC232" s="28">
        <v>12809.2</v>
      </c>
      <c r="AD232" s="28">
        <v>17367.7</v>
      </c>
      <c r="AE232" s="28">
        <v>23830.1</v>
      </c>
      <c r="AF232" s="28">
        <v>27881.599999999999</v>
      </c>
      <c r="AG232" s="28">
        <v>31529.4</v>
      </c>
      <c r="AH232" s="28">
        <v>26884.799999999999</v>
      </c>
    </row>
    <row r="233" spans="2:40" ht="12.75" customHeight="1">
      <c r="B233" t="s">
        <v>151</v>
      </c>
      <c r="C233" t="s">
        <v>144</v>
      </c>
      <c r="D233" t="s">
        <v>143</v>
      </c>
      <c r="E233" s="28">
        <v>23.547999999999998</v>
      </c>
      <c r="F233" s="28">
        <v>22.400600000000001</v>
      </c>
      <c r="G233" s="28">
        <v>17.238700000000001</v>
      </c>
      <c r="H233" s="28">
        <v>17.4391</v>
      </c>
      <c r="I233" s="28">
        <v>19.4862</v>
      </c>
      <c r="J233" s="28">
        <v>18.109500000000001</v>
      </c>
      <c r="K233" s="28">
        <v>23.5444</v>
      </c>
      <c r="L233" s="28">
        <v>26.531400000000001</v>
      </c>
      <c r="M233" s="28">
        <v>25.858799999999999</v>
      </c>
      <c r="N233" s="28">
        <v>25.3017</v>
      </c>
      <c r="O233" s="28">
        <v>24.367100000000001</v>
      </c>
      <c r="P233" s="28">
        <v>24.387799999999999</v>
      </c>
      <c r="Q233" s="28">
        <v>24.119499999999999</v>
      </c>
      <c r="R233" s="28">
        <v>24.762799999999999</v>
      </c>
      <c r="S233" s="28">
        <v>22</v>
      </c>
      <c r="T233" s="28">
        <v>19</v>
      </c>
      <c r="U233" s="28">
        <v>22</v>
      </c>
      <c r="V233" s="28">
        <v>41</v>
      </c>
      <c r="W233" s="28">
        <v>29.956399999999999</v>
      </c>
      <c r="X233" s="28" t="s">
        <v>142</v>
      </c>
      <c r="Y233" s="28">
        <v>29.190300000000001</v>
      </c>
      <c r="Z233" s="28">
        <v>28.697500000000002</v>
      </c>
      <c r="AA233" s="28">
        <v>35.124899999999997</v>
      </c>
      <c r="AB233" s="28">
        <v>51.0745</v>
      </c>
      <c r="AC233" s="28">
        <v>42</v>
      </c>
      <c r="AD233" s="28">
        <v>34</v>
      </c>
      <c r="AE233" s="28">
        <v>39.706000000000003</v>
      </c>
      <c r="AF233" s="28">
        <v>40.4604</v>
      </c>
      <c r="AG233" s="28">
        <v>39</v>
      </c>
      <c r="AH233" s="28" t="s">
        <v>142</v>
      </c>
    </row>
    <row r="234" spans="2:40" ht="12.75" customHeight="1">
      <c r="B234" t="s">
        <v>150</v>
      </c>
      <c r="C234" t="s">
        <v>144</v>
      </c>
      <c r="D234" t="s">
        <v>143</v>
      </c>
      <c r="E234" s="28">
        <v>70.3</v>
      </c>
      <c r="F234" s="28">
        <v>50.8</v>
      </c>
      <c r="G234" s="28">
        <v>49.9</v>
      </c>
      <c r="H234" s="28">
        <v>62.9</v>
      </c>
      <c r="I234" s="28">
        <v>50.963000000000001</v>
      </c>
      <c r="J234" s="28">
        <v>61.555599999999998</v>
      </c>
      <c r="K234" s="28">
        <v>90.962999999999994</v>
      </c>
      <c r="L234" s="28">
        <v>81.851900000000001</v>
      </c>
      <c r="M234" s="28">
        <v>123</v>
      </c>
      <c r="N234" s="28">
        <v>114.51900000000001</v>
      </c>
      <c r="O234" s="28">
        <v>134.03700000000001</v>
      </c>
      <c r="P234" s="28">
        <v>118.96299999999999</v>
      </c>
      <c r="Q234" s="28">
        <v>132.37</v>
      </c>
      <c r="R234" s="28">
        <v>133.77799999999999</v>
      </c>
      <c r="S234" s="28">
        <v>117.48099999999999</v>
      </c>
      <c r="T234" s="28">
        <v>124.22199999999999</v>
      </c>
      <c r="U234" s="28">
        <v>84.333299999999994</v>
      </c>
      <c r="V234" s="28">
        <v>70.609300000000005</v>
      </c>
      <c r="W234" s="28">
        <v>64.014399999999995</v>
      </c>
      <c r="X234" s="28">
        <v>59.409599999999998</v>
      </c>
      <c r="Y234" s="28">
        <v>47.008099999999999</v>
      </c>
      <c r="Z234" s="28">
        <v>51.159300000000002</v>
      </c>
      <c r="AA234" s="28">
        <v>49.143000000000001</v>
      </c>
      <c r="AB234" s="28">
        <v>85.269300000000001</v>
      </c>
      <c r="AC234" s="28">
        <v>125.298</v>
      </c>
      <c r="AD234" s="28">
        <v>88.555800000000005</v>
      </c>
      <c r="AE234" s="28">
        <v>98.091999999999999</v>
      </c>
      <c r="AF234" s="28">
        <v>106.584</v>
      </c>
      <c r="AG234" s="28">
        <v>145.07499999999999</v>
      </c>
      <c r="AH234" s="28">
        <v>162.697</v>
      </c>
    </row>
    <row r="235" spans="2:40" ht="12.75" customHeight="1">
      <c r="B235" t="s">
        <v>149</v>
      </c>
      <c r="C235" t="s">
        <v>144</v>
      </c>
      <c r="D235" t="s">
        <v>143</v>
      </c>
      <c r="E235" s="28">
        <v>15.438499999999999</v>
      </c>
      <c r="F235" s="28">
        <v>24.036999999999999</v>
      </c>
      <c r="G235" s="28">
        <v>32.222200000000001</v>
      </c>
      <c r="H235" s="28">
        <v>41.036999999999999</v>
      </c>
      <c r="I235" s="28">
        <v>53.5593</v>
      </c>
      <c r="J235" s="28">
        <v>63.245600000000003</v>
      </c>
      <c r="K235" s="28">
        <v>63.814799999999998</v>
      </c>
      <c r="L235" s="28">
        <v>52.333300000000001</v>
      </c>
      <c r="M235" s="28">
        <v>85.259299999999996</v>
      </c>
      <c r="N235" s="28">
        <v>74.592600000000004</v>
      </c>
      <c r="O235" s="28">
        <v>82.7</v>
      </c>
      <c r="P235" s="28">
        <v>67.11</v>
      </c>
      <c r="Q235" s="28">
        <v>78.09</v>
      </c>
      <c r="R235" s="28">
        <v>57.8</v>
      </c>
      <c r="S235" s="28">
        <v>50.4</v>
      </c>
      <c r="T235" s="28">
        <v>42.66</v>
      </c>
      <c r="U235" s="28">
        <v>46.37</v>
      </c>
      <c r="V235" s="28">
        <v>46.18</v>
      </c>
      <c r="W235" s="28">
        <v>49.796300000000002</v>
      </c>
      <c r="X235" s="28">
        <v>49.407400000000003</v>
      </c>
      <c r="Y235" s="28">
        <v>50.192599999999999</v>
      </c>
      <c r="Z235" s="28">
        <v>41.621299999999998</v>
      </c>
      <c r="AA235" s="28">
        <v>39.2956</v>
      </c>
      <c r="AB235" s="28">
        <v>37.991399999999999</v>
      </c>
      <c r="AC235" s="28">
        <v>36.630800000000001</v>
      </c>
      <c r="AD235" s="28">
        <v>39.880200000000002</v>
      </c>
      <c r="AE235" s="28">
        <v>38.107199999999999</v>
      </c>
      <c r="AF235" s="28">
        <v>47.713700000000003</v>
      </c>
      <c r="AG235" s="28">
        <v>52.205599999999997</v>
      </c>
      <c r="AH235" s="28">
        <v>49.889600000000002</v>
      </c>
    </row>
    <row r="236" spans="2:40" ht="12.75" customHeight="1">
      <c r="B236" t="s">
        <v>148</v>
      </c>
      <c r="C236" t="s">
        <v>144</v>
      </c>
      <c r="D236" t="s">
        <v>143</v>
      </c>
      <c r="E236" s="28">
        <v>514.28599999999994</v>
      </c>
      <c r="F236" s="28">
        <v>473.95</v>
      </c>
      <c r="G236" s="28">
        <v>428.57100000000003</v>
      </c>
      <c r="H236" s="28">
        <v>366.947</v>
      </c>
      <c r="I236" s="28">
        <v>355.74200000000002</v>
      </c>
      <c r="J236" s="28">
        <v>328.85199999999998</v>
      </c>
      <c r="K236" s="28">
        <v>335.01400000000001</v>
      </c>
      <c r="L236" s="28">
        <v>305.88200000000001</v>
      </c>
      <c r="M236" s="28">
        <v>409.524</v>
      </c>
      <c r="N236" s="28">
        <v>541.73699999999997</v>
      </c>
      <c r="O236" s="28">
        <v>472.26900000000001</v>
      </c>
      <c r="P236" s="28">
        <v>359.10399999999998</v>
      </c>
      <c r="Q236" s="28">
        <v>391.036</v>
      </c>
      <c r="R236" s="28">
        <v>1189.92</v>
      </c>
      <c r="S236" s="28">
        <v>270.529</v>
      </c>
      <c r="T236" s="28">
        <v>476.59100000000001</v>
      </c>
      <c r="U236" s="28">
        <v>536.63400000000001</v>
      </c>
      <c r="V236" s="28">
        <v>563.79300000000001</v>
      </c>
      <c r="W236" s="28">
        <v>507.96</v>
      </c>
      <c r="X236" s="28">
        <v>478.00900000000001</v>
      </c>
      <c r="Y236" s="28">
        <v>399</v>
      </c>
      <c r="Z236" s="28">
        <v>403</v>
      </c>
      <c r="AA236" s="28">
        <v>469</v>
      </c>
      <c r="AB236" s="28">
        <v>638</v>
      </c>
      <c r="AC236" s="28">
        <v>895</v>
      </c>
      <c r="AD236" s="28">
        <v>949.87400000000002</v>
      </c>
      <c r="AE236" s="28">
        <v>1199.93</v>
      </c>
      <c r="AF236" s="28">
        <v>1310</v>
      </c>
      <c r="AG236" s="28">
        <v>615.33399999999995</v>
      </c>
      <c r="AH236" s="28">
        <v>512.923</v>
      </c>
    </row>
    <row r="237" spans="2:40" ht="12.75" customHeight="1">
      <c r="B237" t="s">
        <v>147</v>
      </c>
      <c r="C237" t="s">
        <v>144</v>
      </c>
      <c r="D237" t="s">
        <v>143</v>
      </c>
      <c r="E237" s="28">
        <v>4077</v>
      </c>
      <c r="F237" s="28">
        <v>3760.83</v>
      </c>
      <c r="G237" s="28">
        <v>3071.83</v>
      </c>
      <c r="H237" s="28">
        <v>2352.63</v>
      </c>
      <c r="I237" s="28">
        <v>2173.42</v>
      </c>
      <c r="J237" s="28">
        <v>2138.9699999999998</v>
      </c>
      <c r="K237" s="28">
        <v>1385.72</v>
      </c>
      <c r="L237" s="28">
        <v>1462.39</v>
      </c>
      <c r="M237" s="28">
        <v>1411.89</v>
      </c>
      <c r="N237" s="28">
        <v>1578.09</v>
      </c>
      <c r="O237" s="28">
        <v>1960.16</v>
      </c>
      <c r="P237" s="28">
        <v>1985.04</v>
      </c>
      <c r="Q237" s="28">
        <v>1691.36</v>
      </c>
      <c r="R237" s="28">
        <v>1662.09</v>
      </c>
      <c r="S237" s="28">
        <v>1867.64</v>
      </c>
      <c r="T237" s="28">
        <v>2454.33</v>
      </c>
      <c r="U237" s="28">
        <v>2499.69</v>
      </c>
      <c r="V237" s="28">
        <v>2543.1</v>
      </c>
      <c r="W237" s="28">
        <v>2257.8200000000002</v>
      </c>
      <c r="X237" s="28">
        <v>2803.99</v>
      </c>
      <c r="Y237" s="28">
        <v>4274</v>
      </c>
      <c r="Z237" s="28">
        <v>4274.75</v>
      </c>
      <c r="AA237" s="28">
        <v>3882.24</v>
      </c>
      <c r="AB237" s="28">
        <v>5177.6099999999997</v>
      </c>
      <c r="AC237" s="28">
        <v>6373.95</v>
      </c>
      <c r="AD237" s="28">
        <v>9611.2099999999991</v>
      </c>
      <c r="AE237" s="28">
        <v>14154.7</v>
      </c>
      <c r="AF237" s="28">
        <v>14697</v>
      </c>
      <c r="AG237" s="28">
        <v>18600</v>
      </c>
      <c r="AH237" s="28" t="s">
        <v>142</v>
      </c>
    </row>
    <row r="238" spans="2:40" ht="12.75" customHeight="1">
      <c r="B238" t="s">
        <v>146</v>
      </c>
      <c r="C238" t="s">
        <v>144</v>
      </c>
      <c r="D238" t="s">
        <v>143</v>
      </c>
      <c r="E238" s="28">
        <v>1058.55</v>
      </c>
      <c r="F238" s="28">
        <v>1215.3900000000001</v>
      </c>
      <c r="G238" s="28">
        <v>1022.9</v>
      </c>
      <c r="H238" s="28">
        <v>1045.0999999999999</v>
      </c>
      <c r="I238" s="28">
        <v>933.8</v>
      </c>
      <c r="J238" s="28">
        <v>909</v>
      </c>
      <c r="K238" s="28">
        <v>1087.8</v>
      </c>
      <c r="L238" s="28">
        <v>1189.2</v>
      </c>
      <c r="M238" s="28">
        <v>1404.5</v>
      </c>
      <c r="N238" s="28">
        <v>1598.8</v>
      </c>
      <c r="O238" s="28">
        <v>1692.9</v>
      </c>
      <c r="P238" s="28">
        <v>1604.7</v>
      </c>
      <c r="Q238" s="28">
        <v>1702.5</v>
      </c>
      <c r="R238" s="28">
        <v>1645.3</v>
      </c>
      <c r="S238" s="28">
        <v>1913.4</v>
      </c>
      <c r="T238" s="28">
        <v>2106</v>
      </c>
      <c r="U238" s="28">
        <v>2397.1999999999998</v>
      </c>
      <c r="V238" s="28">
        <v>2725.7</v>
      </c>
      <c r="W238" s="28">
        <v>2770.7</v>
      </c>
      <c r="X238" s="28">
        <v>2237.1</v>
      </c>
      <c r="Y238" s="28">
        <v>2294.6999999999998</v>
      </c>
      <c r="Z238" s="28">
        <v>2060.4</v>
      </c>
      <c r="AA238" s="28">
        <v>1861</v>
      </c>
      <c r="AB238" s="28">
        <v>2206.02</v>
      </c>
      <c r="AC238" s="28">
        <v>2930.8</v>
      </c>
      <c r="AD238" s="28">
        <v>3404.5</v>
      </c>
      <c r="AE238" s="28">
        <v>3953.18</v>
      </c>
      <c r="AF238" s="28">
        <v>4485.2299999999996</v>
      </c>
      <c r="AG238" s="28">
        <v>6420.79</v>
      </c>
      <c r="AH238" s="28">
        <v>5417.04</v>
      </c>
    </row>
    <row r="239" spans="2:40" ht="12.75" customHeight="1">
      <c r="B239" t="s">
        <v>145</v>
      </c>
      <c r="C239" t="s">
        <v>144</v>
      </c>
      <c r="D239" t="s">
        <v>143</v>
      </c>
      <c r="E239" s="28">
        <v>19221.2</v>
      </c>
      <c r="F239" s="28">
        <v>20979.7</v>
      </c>
      <c r="G239" s="28">
        <v>16590</v>
      </c>
      <c r="H239" s="28">
        <v>13937</v>
      </c>
      <c r="I239" s="28">
        <v>15997</v>
      </c>
      <c r="J239" s="28">
        <v>14438</v>
      </c>
      <c r="K239" s="28">
        <v>8660</v>
      </c>
      <c r="L239" s="28">
        <v>10577</v>
      </c>
      <c r="M239" s="28">
        <v>10244</v>
      </c>
      <c r="N239" s="28">
        <v>13286</v>
      </c>
      <c r="O239" s="28">
        <v>17497</v>
      </c>
      <c r="P239" s="28">
        <v>15155</v>
      </c>
      <c r="Q239" s="28">
        <v>14185</v>
      </c>
      <c r="R239" s="28">
        <v>14686</v>
      </c>
      <c r="S239" s="28">
        <v>16089</v>
      </c>
      <c r="T239" s="28">
        <v>18457</v>
      </c>
      <c r="U239" s="28">
        <v>23060</v>
      </c>
      <c r="V239" s="28">
        <v>21624</v>
      </c>
      <c r="W239" s="28">
        <v>17193</v>
      </c>
      <c r="X239" s="28">
        <v>20190</v>
      </c>
      <c r="Y239" s="28">
        <v>31413</v>
      </c>
      <c r="Z239" s="28">
        <v>25353</v>
      </c>
      <c r="AA239" s="28">
        <v>25890</v>
      </c>
      <c r="AB239" s="28">
        <v>23990</v>
      </c>
      <c r="AC239" s="28">
        <v>33994</v>
      </c>
      <c r="AD239" s="28">
        <v>51859</v>
      </c>
      <c r="AE239" s="28">
        <v>59208</v>
      </c>
      <c r="AF239" s="28">
        <v>69165</v>
      </c>
      <c r="AG239" s="28" t="s">
        <v>142</v>
      </c>
      <c r="AH239" s="28" t="s">
        <v>142</v>
      </c>
    </row>
    <row r="240" spans="2:40" ht="12.75" customHeight="1">
      <c r="B240" t="s">
        <v>124</v>
      </c>
      <c r="C240" t="s">
        <v>141</v>
      </c>
      <c r="E240">
        <v>814.04200000000003</v>
      </c>
      <c r="F240">
        <v>746.79300000000001</v>
      </c>
      <c r="G240">
        <v>710.31</v>
      </c>
      <c r="H240">
        <v>687.35699999999997</v>
      </c>
      <c r="I240">
        <v>694.67899999999997</v>
      </c>
      <c r="J240">
        <v>722.96100000000001</v>
      </c>
      <c r="K240">
        <v>916.68600000000004</v>
      </c>
      <c r="L240" s="27">
        <v>1113.789</v>
      </c>
      <c r="M240" s="27">
        <v>1218.951</v>
      </c>
      <c r="N240" s="27">
        <v>1299.2650000000001</v>
      </c>
      <c r="O240" s="27">
        <v>1590.2339999999999</v>
      </c>
      <c r="P240" s="27">
        <v>1599.14</v>
      </c>
      <c r="Q240" s="27">
        <v>1736.184</v>
      </c>
      <c r="R240" s="27">
        <v>1561.6</v>
      </c>
      <c r="S240" s="27">
        <v>1728.2159999999999</v>
      </c>
      <c r="T240" s="27">
        <v>2080.31</v>
      </c>
      <c r="U240" s="27">
        <v>2158.569</v>
      </c>
      <c r="V240" s="27">
        <v>2140.837</v>
      </c>
      <c r="W240" s="27">
        <v>2240.9119999999998</v>
      </c>
      <c r="X240" s="27">
        <v>2256.0430000000001</v>
      </c>
      <c r="Y240" s="27">
        <v>2292.163</v>
      </c>
      <c r="Z240" s="27">
        <v>2331.6590000000001</v>
      </c>
      <c r="AA240" s="27">
        <v>2487.2910000000002</v>
      </c>
      <c r="AB240" s="27">
        <v>2998.2930000000001</v>
      </c>
      <c r="AC240" s="27">
        <v>3575.203</v>
      </c>
      <c r="AD240" s="27">
        <v>3855.384</v>
      </c>
      <c r="AE240" s="27">
        <v>4326.4759999999997</v>
      </c>
      <c r="AF240" s="27">
        <v>5120.1639999999998</v>
      </c>
      <c r="AG240" s="27">
        <v>5652.1570000000002</v>
      </c>
      <c r="AH240" s="27">
        <v>4523.5879999999997</v>
      </c>
      <c r="AI240" s="27">
        <v>4810.8379999999997</v>
      </c>
      <c r="AJ240" s="27">
        <v>5027.3190000000004</v>
      </c>
      <c r="AK240" t="s">
        <v>126</v>
      </c>
      <c r="AL240" t="s">
        <v>126</v>
      </c>
      <c r="AM240" t="s">
        <v>126</v>
      </c>
      <c r="AN240" t="s">
        <v>126</v>
      </c>
    </row>
    <row r="241" spans="1:53" ht="12.75" customHeight="1"/>
    <row r="242" spans="1:53" s="22" customFormat="1" ht="15" customHeight="1">
      <c r="A242" s="38" t="s">
        <v>140</v>
      </c>
      <c r="B242" s="26"/>
      <c r="C242" s="26"/>
      <c r="E242" s="25">
        <v>47750</v>
      </c>
      <c r="F242" s="25">
        <v>52226</v>
      </c>
      <c r="G242" s="25">
        <v>55411</v>
      </c>
      <c r="H242" s="25">
        <v>57603</v>
      </c>
      <c r="I242" s="25">
        <v>59767</v>
      </c>
      <c r="J242" s="25">
        <v>61576</v>
      </c>
      <c r="K242" s="25">
        <v>62937</v>
      </c>
      <c r="L242" s="25">
        <v>64764</v>
      </c>
      <c r="M242" s="25">
        <v>66988</v>
      </c>
      <c r="N242" s="25">
        <v>69518</v>
      </c>
      <c r="O242" s="25">
        <v>72200</v>
      </c>
      <c r="P242" s="25">
        <v>74760</v>
      </c>
      <c r="Q242" s="25">
        <v>76532</v>
      </c>
      <c r="R242" s="25">
        <v>78223</v>
      </c>
      <c r="S242" s="25">
        <v>79872</v>
      </c>
      <c r="T242" s="25">
        <v>81535</v>
      </c>
      <c r="U242" s="25">
        <v>83088</v>
      </c>
      <c r="V242" s="25">
        <v>84555</v>
      </c>
      <c r="W242" s="25">
        <v>85510</v>
      </c>
      <c r="X242" s="25">
        <v>86768</v>
      </c>
      <c r="Y242" s="25">
        <v>88647</v>
      </c>
      <c r="Z242" s="25">
        <v>90650</v>
      </c>
      <c r="AA242" s="25">
        <v>92117</v>
      </c>
      <c r="AB242" s="25">
        <v>94101</v>
      </c>
      <c r="AC242" s="25">
        <v>96771</v>
      </c>
      <c r="AD242" s="25">
        <v>100000</v>
      </c>
      <c r="AE242" s="25">
        <v>103257</v>
      </c>
      <c r="AF242" s="25">
        <v>106214</v>
      </c>
      <c r="AG242" s="25">
        <v>108483</v>
      </c>
      <c r="AH242" s="25">
        <v>109770</v>
      </c>
      <c r="AI242" s="25">
        <v>110526</v>
      </c>
      <c r="AJ242" s="25">
        <v>112130</v>
      </c>
      <c r="AK242" s="25">
        <v>114133</v>
      </c>
      <c r="AL242" s="25">
        <v>116293</v>
      </c>
      <c r="AM242" s="25">
        <v>118515</v>
      </c>
      <c r="AN242" s="25">
        <v>120773</v>
      </c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</row>
    <row r="243" spans="1:53" s="22" customFormat="1" ht="15" customHeight="1">
      <c r="A243" s="39" t="s">
        <v>139</v>
      </c>
      <c r="E243" s="24">
        <f t="shared" ref="E243:AN243" si="8">E242/$Y242</f>
        <v>0.53865331032071029</v>
      </c>
      <c r="F243" s="24">
        <f t="shared" si="8"/>
        <v>0.58914571277087779</v>
      </c>
      <c r="G243" s="24">
        <f t="shared" si="8"/>
        <v>0.62507473462158902</v>
      </c>
      <c r="H243" s="24">
        <f t="shared" si="8"/>
        <v>0.64980202375714913</v>
      </c>
      <c r="I243" s="24">
        <f t="shared" si="8"/>
        <v>0.67421345335995575</v>
      </c>
      <c r="J243" s="24">
        <f t="shared" si="8"/>
        <v>0.69462023531535189</v>
      </c>
      <c r="K243" s="24">
        <f t="shared" si="8"/>
        <v>0.70997326474669198</v>
      </c>
      <c r="L243" s="24">
        <f t="shared" si="8"/>
        <v>0.73058309925885812</v>
      </c>
      <c r="M243" s="24">
        <f t="shared" si="8"/>
        <v>0.75567137071756518</v>
      </c>
      <c r="N243" s="24">
        <f t="shared" si="8"/>
        <v>0.78421153564136403</v>
      </c>
      <c r="O243" s="24">
        <f t="shared" si="8"/>
        <v>0.81446636660011051</v>
      </c>
      <c r="P243" s="24">
        <f t="shared" si="8"/>
        <v>0.84334495245185959</v>
      </c>
      <c r="Q243" s="24">
        <f t="shared" si="8"/>
        <v>0.86333434859611713</v>
      </c>
      <c r="R243" s="24">
        <f t="shared" si="8"/>
        <v>0.88241000823490923</v>
      </c>
      <c r="S243" s="24">
        <f t="shared" si="8"/>
        <v>0.9010118785745711</v>
      </c>
      <c r="T243" s="24">
        <f t="shared" si="8"/>
        <v>0.91977167868060961</v>
      </c>
      <c r="U243" s="24">
        <f t="shared" si="8"/>
        <v>0.93729060205083081</v>
      </c>
      <c r="V243" s="24">
        <f t="shared" si="8"/>
        <v>0.95383938542759483</v>
      </c>
      <c r="W243" s="24">
        <f t="shared" si="8"/>
        <v>0.96461245163400899</v>
      </c>
      <c r="X243" s="24">
        <f t="shared" si="8"/>
        <v>0.97880356921272016</v>
      </c>
      <c r="Y243" s="24">
        <f t="shared" si="8"/>
        <v>1</v>
      </c>
      <c r="Z243" s="24">
        <f t="shared" si="8"/>
        <v>1.022595237289474</v>
      </c>
      <c r="AA243" s="24">
        <f t="shared" si="8"/>
        <v>1.0391440206662379</v>
      </c>
      <c r="AB243" s="24">
        <f t="shared" si="8"/>
        <v>1.0615249247013436</v>
      </c>
      <c r="AC243" s="24">
        <f t="shared" si="8"/>
        <v>1.0916443872889099</v>
      </c>
      <c r="AD243" s="24">
        <f t="shared" si="8"/>
        <v>1.1280697598339482</v>
      </c>
      <c r="AE243" s="24">
        <f t="shared" si="8"/>
        <v>1.1648109919117398</v>
      </c>
      <c r="AF243" s="24">
        <f t="shared" si="8"/>
        <v>1.1981680147100298</v>
      </c>
      <c r="AG243" s="24">
        <f t="shared" si="8"/>
        <v>1.2237639175606621</v>
      </c>
      <c r="AH243" s="24">
        <f t="shared" si="8"/>
        <v>1.2382821753697248</v>
      </c>
      <c r="AI243" s="24">
        <f t="shared" si="8"/>
        <v>1.2468103827540695</v>
      </c>
      <c r="AJ243" s="24">
        <f t="shared" si="8"/>
        <v>1.2649046217018061</v>
      </c>
      <c r="AK243" s="24">
        <f t="shared" si="8"/>
        <v>1.2874998589912801</v>
      </c>
      <c r="AL243" s="24">
        <f t="shared" si="8"/>
        <v>1.3118661658036932</v>
      </c>
      <c r="AM243" s="24">
        <f t="shared" si="8"/>
        <v>1.3369318758672035</v>
      </c>
      <c r="AN243" s="24">
        <f t="shared" si="8"/>
        <v>1.3624036910442541</v>
      </c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</row>
    <row r="244" spans="1:53" s="22" customFormat="1" ht="15" customHeight="1">
      <c r="A244" s="22" t="s">
        <v>138</v>
      </c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</row>
    <row r="245" spans="1:53" s="22" customFormat="1" ht="15" customHeight="1">
      <c r="A245" s="22" t="str">
        <f t="shared" ref="A245:A260" si="9">A261</f>
        <v>world</v>
      </c>
      <c r="D245" s="24"/>
      <c r="E245" s="24">
        <f>'[2]1. GDP (IMF)'!C20/'[2]1. GDP (IMF)'!C40*100</f>
        <v>68.484973236956918</v>
      </c>
      <c r="F245" s="24">
        <f>'[2]1. GDP (IMF)'!D20/'[2]1. GDP (IMF)'!D40*100</f>
        <v>68.166082531114043</v>
      </c>
      <c r="G245" s="24">
        <f>'[2]1. GDP (IMF)'!E20/'[2]1. GDP (IMF)'!E40*100</f>
        <v>66.625875976589157</v>
      </c>
      <c r="H245" s="24">
        <f>'[2]1. GDP (IMF)'!F20/'[2]1. GDP (IMF)'!F40*100</f>
        <v>66.428760631642476</v>
      </c>
      <c r="I245" s="24">
        <f>'[2]1. GDP (IMF)'!G20/'[2]1. GDP (IMF)'!G40*100</f>
        <v>65.425002142822635</v>
      </c>
      <c r="J245" s="24">
        <f>'[2]1. GDP (IMF)'!H20/'[2]1. GDP (IMF)'!H40*100</f>
        <v>65.195699449651983</v>
      </c>
      <c r="K245" s="24">
        <f>'[2]1. GDP (IMF)'!I20/'[2]1. GDP (IMF)'!I40*100</f>
        <v>74.453621839930648</v>
      </c>
      <c r="L245" s="24">
        <f>'[2]1. GDP (IMF)'!J20/'[2]1. GDP (IMF)'!J40*100</f>
        <v>82.412017075913326</v>
      </c>
      <c r="M245" s="24">
        <f>'[2]1. GDP (IMF)'!K20/'[2]1. GDP (IMF)'!K40*100</f>
        <v>88.394246376969434</v>
      </c>
      <c r="N245" s="24">
        <f>'[2]1. GDP (IMF)'!L20/'[2]1. GDP (IMF)'!L40*100</f>
        <v>89.501190616582534</v>
      </c>
      <c r="O245" s="24">
        <f>'[2]1. GDP (IMF)'!M20/'[2]1. GDP (IMF)'!M40*100</f>
        <v>96.505055347533926</v>
      </c>
      <c r="P245" s="24">
        <f>'[2]1. GDP (IMF)'!N20/'[2]1. GDP (IMF)'!N40*100</f>
        <v>100.09289830668237</v>
      </c>
      <c r="Q245" s="24">
        <f>'[2]1. GDP (IMF)'!O20/'[2]1. GDP (IMF)'!O40*100</f>
        <v>99.085138754234833</v>
      </c>
      <c r="R245" s="24">
        <f>'[2]1. GDP (IMF)'!P20/'[2]1. GDP (IMF)'!P40*100</f>
        <v>99.523802553720756</v>
      </c>
      <c r="S245" s="24">
        <f>'[2]1. GDP (IMF)'!Q20/'[2]1. GDP (IMF)'!Q40*100</f>
        <v>103.38249615674762</v>
      </c>
      <c r="T245" s="24">
        <f>'[2]1. GDP (IMF)'!R20/'[2]1. GDP (IMF)'!R40*100</f>
        <v>111.04557787321592</v>
      </c>
      <c r="U245" s="24">
        <f>'[2]1. GDP (IMF)'!S20/'[2]1. GDP (IMF)'!S40*100</f>
        <v>109.65311072253114</v>
      </c>
      <c r="V245" s="24">
        <f>'[2]1. GDP (IMF)'!T20/'[2]1. GDP (IMF)'!T40*100</f>
        <v>104.95495977947824</v>
      </c>
      <c r="W245" s="24">
        <f>'[2]1. GDP (IMF)'!U20/'[2]1. GDP (IMF)'!U40*100</f>
        <v>101.54296170162478</v>
      </c>
      <c r="X245" s="24">
        <f>'[2]1. GDP (IMF)'!V20/'[2]1. GDP (IMF)'!V40*100</f>
        <v>101.78239889529326</v>
      </c>
      <c r="Y245" s="24">
        <f>'[2]1. GDP (IMF)'!W20/'[2]1. GDP (IMF)'!W40*100</f>
        <v>100</v>
      </c>
      <c r="Z245" s="24">
        <f>'[2]1. GDP (IMF)'!X20/'[2]1. GDP (IMF)'!X40*100</f>
        <v>97.12858919705792</v>
      </c>
      <c r="AA245" s="24">
        <f>'[2]1. GDP (IMF)'!Y20/'[2]1. GDP (IMF)'!Y40*100</f>
        <v>98.266904655559799</v>
      </c>
      <c r="AB245" s="24">
        <f>'[2]1. GDP (IMF)'!Z20/'[2]1. GDP (IMF)'!Z40*100</f>
        <v>106.60978784838289</v>
      </c>
      <c r="AC245" s="24">
        <f>'[2]1. GDP (IMF)'!AA20/'[2]1. GDP (IMF)'!AA40*100</f>
        <v>114.31587134711572</v>
      </c>
      <c r="AD245" s="24">
        <f>'[2]1. GDP (IMF)'!AB20/'[2]1. GDP (IMF)'!AB40*100</f>
        <v>118.35717688550163</v>
      </c>
      <c r="AE245" s="24">
        <f>'[2]1. GDP (IMF)'!AC20/'[2]1. GDP (IMF)'!AC40*100</f>
        <v>121.86835963480488</v>
      </c>
      <c r="AF245" s="24">
        <f>'[2]1. GDP (IMF)'!AD20/'[2]1. GDP (IMF)'!AD40*100</f>
        <v>130.56775498912216</v>
      </c>
      <c r="AG245" s="24">
        <f>'[2]1. GDP (IMF)'!AE20/'[2]1. GDP (IMF)'!AE40*100</f>
        <v>140.07463795573668</v>
      </c>
      <c r="AH245" s="24">
        <f>'[2]1. GDP (IMF)'!AF20/'[2]1. GDP (IMF)'!AF40*100</f>
        <v>133.36746930158662</v>
      </c>
      <c r="AI245" s="24">
        <f>'[2]1. GDP (IMF)'!AG20/'[2]1. GDP (IMF)'!AG40*100</f>
        <v>136.46154262444264</v>
      </c>
      <c r="AJ245" s="24"/>
      <c r="AK245" s="24"/>
      <c r="AL245" s="24"/>
      <c r="AM245" s="24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</row>
    <row r="246" spans="1:53" s="22" customFormat="1" ht="15" customHeight="1">
      <c r="A246" s="22" t="str">
        <f t="shared" si="9"/>
        <v>Advanced economies</v>
      </c>
      <c r="D246" s="24"/>
      <c r="E246" s="24">
        <f>'[2]1. GDP (IMF)'!C21/'[2]1. GDP (IMF)'!C41*100</f>
        <v>57.648549027330418</v>
      </c>
      <c r="F246" s="24">
        <f>'[2]1. GDP (IMF)'!D21/'[2]1. GDP (IMF)'!D41*100</f>
        <v>57.508489891238781</v>
      </c>
      <c r="G246" s="24">
        <f>'[2]1. GDP (IMF)'!E21/'[2]1. GDP (IMF)'!E41*100</f>
        <v>56.965673190393431</v>
      </c>
      <c r="H246" s="24">
        <f>'[2]1. GDP (IMF)'!F21/'[2]1. GDP (IMF)'!F41*100</f>
        <v>57.503859747709953</v>
      </c>
      <c r="I246" s="24">
        <f>'[2]1. GDP (IMF)'!G21/'[2]1. GDP (IMF)'!G41*100</f>
        <v>57.455296055674246</v>
      </c>
      <c r="J246" s="24">
        <f>'[2]1. GDP (IMF)'!H21/'[2]1. GDP (IMF)'!H41*100</f>
        <v>58.353278026285423</v>
      </c>
      <c r="K246" s="24">
        <f>'[2]1. GDP (IMF)'!I21/'[2]1. GDP (IMF)'!I41*100</f>
        <v>68.904852108779679</v>
      </c>
      <c r="L246" s="24">
        <f>'[2]1. GDP (IMF)'!J21/'[2]1. GDP (IMF)'!J41*100</f>
        <v>77.283829819124847</v>
      </c>
      <c r="M246" s="24">
        <f>'[2]1. GDP (IMF)'!K21/'[2]1. GDP (IMF)'!K41*100</f>
        <v>83.230342159142069</v>
      </c>
      <c r="N246" s="24">
        <f>'[2]1. GDP (IMF)'!L21/'[2]1. GDP (IMF)'!L41*100</f>
        <v>83.517104825802406</v>
      </c>
      <c r="O246" s="24">
        <f>'[2]1. GDP (IMF)'!M21/'[2]1. GDP (IMF)'!M41*100</f>
        <v>90.91019198863529</v>
      </c>
      <c r="P246" s="24">
        <f>'[2]1. GDP (IMF)'!N21/'[2]1. GDP (IMF)'!N41*100</f>
        <v>95.703064240600213</v>
      </c>
      <c r="Q246" s="24">
        <f>'[2]1. GDP (IMF)'!O21/'[2]1. GDP (IMF)'!O41*100</f>
        <v>100.74955292936349</v>
      </c>
      <c r="R246" s="24">
        <f>'[2]1. GDP (IMF)'!P21/'[2]1. GDP (IMF)'!P41*100</f>
        <v>100.1602446396646</v>
      </c>
      <c r="S246" s="24">
        <f>'[2]1. GDP (IMF)'!Q21/'[2]1. GDP (IMF)'!Q41*100</f>
        <v>104.01699600658377</v>
      </c>
      <c r="T246" s="24">
        <f>'[2]1. GDP (IMF)'!R21/'[2]1. GDP (IMF)'!R41*100</f>
        <v>111.4592800467216</v>
      </c>
      <c r="U246" s="24">
        <f>'[2]1. GDP (IMF)'!S21/'[2]1. GDP (IMF)'!S41*100</f>
        <v>108.85593622973786</v>
      </c>
      <c r="V246" s="24">
        <f>'[2]1. GDP (IMF)'!T21/'[2]1. GDP (IMF)'!T41*100</f>
        <v>103.28219127183304</v>
      </c>
      <c r="W246" s="24">
        <f>'[2]1. GDP (IMF)'!U21/'[2]1. GDP (IMF)'!U41*100</f>
        <v>100.83215179693408</v>
      </c>
      <c r="X246" s="24">
        <f>'[2]1. GDP (IMF)'!V21/'[2]1. GDP (IMF)'!V41*100</f>
        <v>102.49844647200909</v>
      </c>
      <c r="Y246" s="24">
        <f>'[2]1. GDP (IMF)'!W21/'[2]1. GDP (IMF)'!W41*100</f>
        <v>100</v>
      </c>
      <c r="Z246" s="24">
        <f>'[2]1. GDP (IMF)'!X21/'[2]1. GDP (IMF)'!X41*100</f>
        <v>97.52453399208315</v>
      </c>
      <c r="AA246" s="24">
        <f>'[2]1. GDP (IMF)'!Y21/'[2]1. GDP (IMF)'!Y41*100</f>
        <v>100.19030703555187</v>
      </c>
      <c r="AB246" s="24">
        <f>'[2]1. GDP (IMF)'!Z21/'[2]1. GDP (IMF)'!Z41*100</f>
        <v>110.24750226800168</v>
      </c>
      <c r="AC246" s="24">
        <f>'[2]1. GDP (IMF)'!AA21/'[2]1. GDP (IMF)'!AA41*100</f>
        <v>118.49110939166732</v>
      </c>
      <c r="AD246" s="24">
        <f>'[2]1. GDP (IMF)'!AB21/'[2]1. GDP (IMF)'!AB41*100</f>
        <v>121.31787457668545</v>
      </c>
      <c r="AE246" s="24">
        <f>'[2]1. GDP (IMF)'!AC21/'[2]1. GDP (IMF)'!AC41*100</f>
        <v>123.87534280659347</v>
      </c>
      <c r="AF246" s="24">
        <f>'[2]1. GDP (IMF)'!AD21/'[2]1. GDP (IMF)'!AD41*100</f>
        <v>131.78536470003613</v>
      </c>
      <c r="AG246" s="24">
        <f>'[2]1. GDP (IMF)'!AE21/'[2]1. GDP (IMF)'!AE41*100</f>
        <v>139.03502608644237</v>
      </c>
      <c r="AH246" s="24">
        <f>'[2]1. GDP (IMF)'!AF21/'[2]1. GDP (IMF)'!AF41*100</f>
        <v>136.05283863645485</v>
      </c>
      <c r="AI246" s="24">
        <f>'[2]1. GDP (IMF)'!AG21/'[2]1. GDP (IMF)'!AG41*100</f>
        <v>137.96593961029805</v>
      </c>
      <c r="AJ246" s="24"/>
      <c r="AK246" s="24"/>
      <c r="AL246" s="24"/>
      <c r="AM246" s="24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</row>
    <row r="247" spans="1:53" s="22" customFormat="1" ht="15" customHeight="1">
      <c r="A247" s="22" t="str">
        <f t="shared" si="9"/>
        <v>Newly industrialized Asian economies</v>
      </c>
      <c r="D247" s="24"/>
      <c r="E247" s="24">
        <f>'[2]1. GDP (IMF)'!C22/'[2]1. GDP (IMF)'!C42*100</f>
        <v>54.479196464969817</v>
      </c>
      <c r="F247" s="24">
        <f>'[2]1. GDP (IMF)'!D22/'[2]1. GDP (IMF)'!D42*100</f>
        <v>57.220492898415976</v>
      </c>
      <c r="G247" s="24">
        <f>'[2]1. GDP (IMF)'!E22/'[2]1. GDP (IMF)'!E42*100</f>
        <v>56.572657342376722</v>
      </c>
      <c r="H247" s="24">
        <f>'[2]1. GDP (IMF)'!F22/'[2]1. GDP (IMF)'!F42*100</f>
        <v>55.232105224930919</v>
      </c>
      <c r="I247" s="24">
        <f>'[2]1. GDP (IMF)'!G22/'[2]1. GDP (IMF)'!G42*100</f>
        <v>56.001595691855542</v>
      </c>
      <c r="J247" s="24">
        <f>'[2]1. GDP (IMF)'!H22/'[2]1. GDP (IMF)'!H42*100</f>
        <v>55.186433368154489</v>
      </c>
      <c r="K247" s="24">
        <f>'[2]1. GDP (IMF)'!I22/'[2]1. GDP (IMF)'!I42*100</f>
        <v>57.899631707470235</v>
      </c>
      <c r="L247" s="24">
        <f>'[2]1. GDP (IMF)'!J22/'[2]1. GDP (IMF)'!J42*100</f>
        <v>65.745664787370529</v>
      </c>
      <c r="M247" s="24">
        <f>'[2]1. GDP (IMF)'!K22/'[2]1. GDP (IMF)'!K42*100</f>
        <v>75.452277623737274</v>
      </c>
      <c r="N247" s="24">
        <f>'[2]1. GDP (IMF)'!L22/'[2]1. GDP (IMF)'!L42*100</f>
        <v>85.708307552246595</v>
      </c>
      <c r="O247" s="24">
        <f>'[2]1. GDP (IMF)'!M22/'[2]1. GDP (IMF)'!M42*100</f>
        <v>89.659753512607992</v>
      </c>
      <c r="P247" s="24">
        <f>'[2]1. GDP (IMF)'!N22/'[2]1. GDP (IMF)'!N42*100</f>
        <v>95.254485315282395</v>
      </c>
      <c r="Q247" s="24">
        <f>'[2]1. GDP (IMF)'!O22/'[2]1. GDP (IMF)'!O42*100</f>
        <v>100.79585268670964</v>
      </c>
      <c r="R247" s="24">
        <f>'[2]1. GDP (IMF)'!P22/'[2]1. GDP (IMF)'!P42*100</f>
        <v>103.64626924757403</v>
      </c>
      <c r="S247" s="24">
        <f>'[2]1. GDP (IMF)'!Q22/'[2]1. GDP (IMF)'!Q42*100</f>
        <v>109.49267749478884</v>
      </c>
      <c r="T247" s="24">
        <f>'[2]1. GDP (IMF)'!R22/'[2]1. GDP (IMF)'!R42*100</f>
        <v>117.99138392618902</v>
      </c>
      <c r="U247" s="24">
        <f>'[2]1. GDP (IMF)'!S22/'[2]1. GDP (IMF)'!S42*100</f>
        <v>119.25364845156628</v>
      </c>
      <c r="V247" s="24">
        <f>'[2]1. GDP (IMF)'!T22/'[2]1. GDP (IMF)'!T42*100</f>
        <v>111.76290643279036</v>
      </c>
      <c r="W247" s="24">
        <f>'[2]1. GDP (IMF)'!U22/'[2]1. GDP (IMF)'!U42*100</f>
        <v>91.735242030785699</v>
      </c>
      <c r="X247" s="24">
        <f>'[2]1. GDP (IMF)'!V22/'[2]1. GDP (IMF)'!V42*100</f>
        <v>96.892452846257086</v>
      </c>
      <c r="Y247" s="24">
        <f>'[2]1. GDP (IMF)'!W22/'[2]1. GDP (IMF)'!W42*100</f>
        <v>100</v>
      </c>
      <c r="Z247" s="24">
        <f>'[2]1. GDP (IMF)'!X22/'[2]1. GDP (IMF)'!X42*100</f>
        <v>92.338722505091923</v>
      </c>
      <c r="AA247" s="24">
        <f>'[2]1. GDP (IMF)'!Y22/'[2]1. GDP (IMF)'!Y42*100</f>
        <v>93.817652019110227</v>
      </c>
      <c r="AB247" s="24">
        <f>'[2]1. GDP (IMF)'!Z22/'[2]1. GDP (IMF)'!Z42*100</f>
        <v>97.149995320692042</v>
      </c>
      <c r="AC247" s="24">
        <f>'[2]1. GDP (IMF)'!AA22/'[2]1. GDP (IMF)'!AA42*100</f>
        <v>101.74180268766406</v>
      </c>
      <c r="AD247" s="24">
        <f>'[2]1. GDP (IMF)'!AB22/'[2]1. GDP (IMF)'!AB42*100</f>
        <v>109.45792314581853</v>
      </c>
      <c r="AE247" s="24">
        <f>'[2]1. GDP (IMF)'!AC22/'[2]1. GDP (IMF)'!AC42*100</f>
        <v>113.75331650776035</v>
      </c>
      <c r="AF247" s="24">
        <f>'[2]1. GDP (IMF)'!AD22/'[2]1. GDP (IMF)'!AD42*100</f>
        <v>118.06061205673845</v>
      </c>
      <c r="AG247" s="24">
        <f>'[2]1. GDP (IMF)'!AE22/'[2]1. GDP (IMF)'!AE42*100</f>
        <v>110.69002520056867</v>
      </c>
      <c r="AH247" s="24">
        <f>'[2]1. GDP (IMF)'!AF22/'[2]1. GDP (IMF)'!AF42*100</f>
        <v>102.80851550441599</v>
      </c>
      <c r="AI247" s="24">
        <f>'[2]1. GDP (IMF)'!AG22/'[2]1. GDP (IMF)'!AG42*100</f>
        <v>111.68471152636738</v>
      </c>
      <c r="AJ247" s="24"/>
      <c r="AK247" s="24"/>
      <c r="AL247" s="24"/>
      <c r="AM247" s="24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</row>
    <row r="248" spans="1:53" s="22" customFormat="1" ht="15" customHeight="1">
      <c r="A248" s="22" t="str">
        <f t="shared" si="9"/>
        <v>Central and eastern Europe</v>
      </c>
      <c r="D248" s="24"/>
      <c r="E248" s="24">
        <f>'[2]1. GDP (IMF)'!C23/'[2]1. GDP (IMF)'!C43*100</f>
        <v>75.895903531240876</v>
      </c>
      <c r="F248" s="24">
        <f>'[2]1. GDP (IMF)'!D23/'[2]1. GDP (IMF)'!D43*100</f>
        <v>78.367973129714514</v>
      </c>
      <c r="G248" s="24">
        <f>'[2]1. GDP (IMF)'!E23/'[2]1. GDP (IMF)'!E43*100</f>
        <v>78.31043428676719</v>
      </c>
      <c r="H248" s="24">
        <f>'[2]1. GDP (IMF)'!F23/'[2]1. GDP (IMF)'!F43*100</f>
        <v>73.619914295541392</v>
      </c>
      <c r="I248" s="24">
        <f>'[2]1. GDP (IMF)'!G23/'[2]1. GDP (IMF)'!G43*100</f>
        <v>68.09892497913701</v>
      </c>
      <c r="J248" s="24">
        <f>'[2]1. GDP (IMF)'!H23/'[2]1. GDP (IMF)'!H43*100</f>
        <v>68.702808262556673</v>
      </c>
      <c r="K248" s="24">
        <f>'[2]1. GDP (IMF)'!I23/'[2]1. GDP (IMF)'!I43*100</f>
        <v>72.831138923738933</v>
      </c>
      <c r="L248" s="24">
        <f>'[2]1. GDP (IMF)'!J23/'[2]1. GDP (IMF)'!J43*100</f>
        <v>75.330025917790906</v>
      </c>
      <c r="M248" s="24">
        <f>'[2]1. GDP (IMF)'!K23/'[2]1. GDP (IMF)'!K43*100</f>
        <v>81.013704769004477</v>
      </c>
      <c r="N248" s="24">
        <f>'[2]1. GDP (IMF)'!L23/'[2]1. GDP (IMF)'!L43*100</f>
        <v>86.655212371999141</v>
      </c>
      <c r="O248" s="24">
        <f>'[2]1. GDP (IMF)'!M23/'[2]1. GDP (IMF)'!M43*100</f>
        <v>93.302827827826192</v>
      </c>
      <c r="P248" s="24">
        <f>'[2]1. GDP (IMF)'!N23/'[2]1. GDP (IMF)'!N43*100</f>
        <v>104.86724680798272</v>
      </c>
      <c r="Q248" s="24">
        <f>'[2]1. GDP (IMF)'!O23/'[2]1. GDP (IMF)'!O43*100</f>
        <v>84.058637289358046</v>
      </c>
      <c r="R248" s="24">
        <f>'[2]1. GDP (IMF)'!P23/'[2]1. GDP (IMF)'!P43*100</f>
        <v>89.888710863719652</v>
      </c>
      <c r="S248" s="24">
        <f>'[2]1. GDP (IMF)'!Q23/'[2]1. GDP (IMF)'!Q43*100</f>
        <v>82.569627954864544</v>
      </c>
      <c r="T248" s="24">
        <f>'[2]1. GDP (IMF)'!R23/'[2]1. GDP (IMF)'!R43*100</f>
        <v>100.50153293858281</v>
      </c>
      <c r="U248" s="24">
        <f>'[2]1. GDP (IMF)'!S23/'[2]1. GDP (IMF)'!S43*100</f>
        <v>102.45306892435345</v>
      </c>
      <c r="V248" s="24">
        <f>'[2]1. GDP (IMF)'!T23/'[2]1. GDP (IMF)'!T43*100</f>
        <v>100.14052218290364</v>
      </c>
      <c r="W248" s="24">
        <f>'[2]1. GDP (IMF)'!U23/'[2]1. GDP (IMF)'!U43*100</f>
        <v>108.34792267751092</v>
      </c>
      <c r="X248" s="24">
        <f>'[2]1. GDP (IMF)'!V23/'[2]1. GDP (IMF)'!V43*100</f>
        <v>102.14896070036328</v>
      </c>
      <c r="Y248" s="24">
        <f>'[2]1. GDP (IMF)'!W23/'[2]1. GDP (IMF)'!W43*100</f>
        <v>100</v>
      </c>
      <c r="Z248" s="24">
        <f>'[2]1. GDP (IMF)'!X23/'[2]1. GDP (IMF)'!X43*100</f>
        <v>94.01961078454616</v>
      </c>
      <c r="AA248" s="24">
        <f>'[2]1. GDP (IMF)'!Y23/'[2]1. GDP (IMF)'!Y43*100</f>
        <v>102.44520451774501</v>
      </c>
      <c r="AB248" s="24">
        <f>'[2]1. GDP (IMF)'!Z23/'[2]1. GDP (IMF)'!Z43*100</f>
        <v>120.58030727914864</v>
      </c>
      <c r="AC248" s="24">
        <f>'[2]1. GDP (IMF)'!AA23/'[2]1. GDP (IMF)'!AA43*100</f>
        <v>138.99318260423664</v>
      </c>
      <c r="AD248" s="24">
        <f>'[2]1. GDP (IMF)'!AB23/'[2]1. GDP (IMF)'!AB43*100</f>
        <v>156.51362794245702</v>
      </c>
      <c r="AE248" s="24">
        <f>'[2]1. GDP (IMF)'!AC23/'[2]1. GDP (IMF)'!AC43*100</f>
        <v>164.12178682573943</v>
      </c>
      <c r="AF248" s="24">
        <f>'[2]1. GDP (IMF)'!AD23/'[2]1. GDP (IMF)'!AD43*100</f>
        <v>195.15280844320583</v>
      </c>
      <c r="AG248" s="24">
        <f>'[2]1. GDP (IMF)'!AE23/'[2]1. GDP (IMF)'!AE43*100</f>
        <v>222.56208373689424</v>
      </c>
      <c r="AH248" s="24">
        <f>'[2]1. GDP (IMF)'!AF23/'[2]1. GDP (IMF)'!AF43*100</f>
        <v>192.54492073521175</v>
      </c>
      <c r="AI248" s="24">
        <f>'[2]1. GDP (IMF)'!AG23/'[2]1. GDP (IMF)'!AG43*100</f>
        <v>206.7721325298491</v>
      </c>
      <c r="AJ248" s="24"/>
      <c r="AK248" s="24"/>
      <c r="AL248" s="24"/>
      <c r="AM248" s="24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</row>
    <row r="249" spans="1:53" s="22" customFormat="1" ht="15" customHeight="1">
      <c r="A249" s="22" t="str">
        <f t="shared" si="9"/>
        <v>Commonwealth of Independent States</v>
      </c>
      <c r="D249" s="24"/>
      <c r="E249" s="24" t="e">
        <f>'[2]1. GDP (IMF)'!C24/'[2]1. GDP (IMF)'!C44*100</f>
        <v>#VALUE!</v>
      </c>
      <c r="F249" s="24" t="e">
        <f>'[2]1. GDP (IMF)'!D24/'[2]1. GDP (IMF)'!D44*100</f>
        <v>#VALUE!</v>
      </c>
      <c r="G249" s="24" t="e">
        <f>'[2]1. GDP (IMF)'!E24/'[2]1. GDP (IMF)'!E44*100</f>
        <v>#VALUE!</v>
      </c>
      <c r="H249" s="24" t="e">
        <f>'[2]1. GDP (IMF)'!F24/'[2]1. GDP (IMF)'!F44*100</f>
        <v>#VALUE!</v>
      </c>
      <c r="I249" s="24" t="e">
        <f>'[2]1. GDP (IMF)'!G24/'[2]1. GDP (IMF)'!G44*100</f>
        <v>#VALUE!</v>
      </c>
      <c r="J249" s="24" t="e">
        <f>'[2]1. GDP (IMF)'!H24/'[2]1. GDP (IMF)'!H44*100</f>
        <v>#VALUE!</v>
      </c>
      <c r="K249" s="24" t="e">
        <f>'[2]1. GDP (IMF)'!I24/'[2]1. GDP (IMF)'!I44*100</f>
        <v>#VALUE!</v>
      </c>
      <c r="L249" s="24" t="e">
        <f>'[2]1. GDP (IMF)'!J24/'[2]1. GDP (IMF)'!J44*100</f>
        <v>#VALUE!</v>
      </c>
      <c r="M249" s="24" t="e">
        <f>'[2]1. GDP (IMF)'!K24/'[2]1. GDP (IMF)'!K44*100</f>
        <v>#VALUE!</v>
      </c>
      <c r="N249" s="24" t="e">
        <f>'[2]1. GDP (IMF)'!L24/'[2]1. GDP (IMF)'!L44*100</f>
        <v>#VALUE!</v>
      </c>
      <c r="O249" s="24" t="e">
        <f>'[2]1. GDP (IMF)'!M24/'[2]1. GDP (IMF)'!M44*100</f>
        <v>#VALUE!</v>
      </c>
      <c r="P249" s="24" t="e">
        <f>'[2]1. GDP (IMF)'!N24/'[2]1. GDP (IMF)'!N44*100</f>
        <v>#VALUE!</v>
      </c>
      <c r="Q249" s="24">
        <f>'[2]1. GDP (IMF)'!O24/'[2]1. GDP (IMF)'!O44*100</f>
        <v>31.014385329129524</v>
      </c>
      <c r="R249" s="24">
        <f>'[2]1. GDP (IMF)'!P24/'[2]1. GDP (IMF)'!P44*100</f>
        <v>59.518648377116932</v>
      </c>
      <c r="S249" s="24">
        <f>'[2]1. GDP (IMF)'!Q24/'[2]1. GDP (IMF)'!Q44*100</f>
        <v>100.91303037817636</v>
      </c>
      <c r="T249" s="24">
        <f>'[2]1. GDP (IMF)'!R24/'[2]1. GDP (IMF)'!R44*100</f>
        <v>121.54191208040446</v>
      </c>
      <c r="U249" s="24">
        <f>'[2]1. GDP (IMF)'!S24/'[2]1. GDP (IMF)'!S44*100</f>
        <v>159.47300192573084</v>
      </c>
      <c r="V249" s="24">
        <f>'[2]1. GDP (IMF)'!T24/'[2]1. GDP (IMF)'!T44*100</f>
        <v>164.22492599774344</v>
      </c>
      <c r="W249" s="24">
        <f>'[2]1. GDP (IMF)'!U24/'[2]1. GDP (IMF)'!U44*100</f>
        <v>124.65780643429822</v>
      </c>
      <c r="X249" s="24">
        <f>'[2]1. GDP (IMF)'!V24/'[2]1. GDP (IMF)'!V44*100</f>
        <v>89.972037967160787</v>
      </c>
      <c r="Y249" s="24">
        <f>'[2]1. GDP (IMF)'!W24/'[2]1. GDP (IMF)'!W44*100</f>
        <v>100</v>
      </c>
      <c r="Z249" s="24">
        <f>'[2]1. GDP (IMF)'!X24/'[2]1. GDP (IMF)'!X44*100</f>
        <v>110.42143474557247</v>
      </c>
      <c r="AA249" s="24">
        <f>'[2]1. GDP (IMF)'!Y24/'[2]1. GDP (IMF)'!Y44*100</f>
        <v>117.42143232049476</v>
      </c>
      <c r="AB249" s="24">
        <f>'[2]1. GDP (IMF)'!Z24/'[2]1. GDP (IMF)'!Z44*100</f>
        <v>134.77331866503829</v>
      </c>
      <c r="AC249" s="24">
        <f>'[2]1. GDP (IMF)'!AA24/'[2]1. GDP (IMF)'!AA44*100</f>
        <v>168.59492496644572</v>
      </c>
      <c r="AD249" s="24">
        <f>'[2]1. GDP (IMF)'!AB24/'[2]1. GDP (IMF)'!AB44*100</f>
        <v>204.65977531148383</v>
      </c>
      <c r="AE249" s="24">
        <f>'[2]1. GDP (IMF)'!AC24/'[2]1. GDP (IMF)'!AC44*100</f>
        <v>244.59282451627317</v>
      </c>
      <c r="AF249" s="24">
        <f>'[2]1. GDP (IMF)'!AD24/'[2]1. GDP (IMF)'!AD44*100</f>
        <v>294.91851420200464</v>
      </c>
      <c r="AG249" s="24">
        <f>'[2]1. GDP (IMF)'!AE24/'[2]1. GDP (IMF)'!AE44*100</f>
        <v>356.9147511984234</v>
      </c>
      <c r="AH249" s="24">
        <f>'[2]1. GDP (IMF)'!AF24/'[2]1. GDP (IMF)'!AF44*100</f>
        <v>287.24499508100314</v>
      </c>
      <c r="AI249" s="24">
        <f>'[2]1. GDP (IMF)'!AG24/'[2]1. GDP (IMF)'!AG44*100</f>
        <v>331.64974158588029</v>
      </c>
      <c r="AJ249" s="24"/>
      <c r="AK249" s="24"/>
      <c r="AL249" s="24"/>
      <c r="AM249" s="24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</row>
    <row r="250" spans="1:53" s="22" customFormat="1" ht="15" customHeight="1">
      <c r="A250" s="22" t="str">
        <f t="shared" si="9"/>
        <v>Developing Asia</v>
      </c>
      <c r="D250" s="24"/>
      <c r="E250" s="24">
        <f>'[2]1. GDP (IMF)'!C25/'[2]1. GDP (IMF)'!C45*100</f>
        <v>128.15201719883288</v>
      </c>
      <c r="F250" s="24">
        <f>'[2]1. GDP (IMF)'!D25/'[2]1. GDP (IMF)'!D45*100</f>
        <v>121.28514672222926</v>
      </c>
      <c r="G250" s="24">
        <f>'[2]1. GDP (IMF)'!E25/'[2]1. GDP (IMF)'!E45*100</f>
        <v>115.94909026872382</v>
      </c>
      <c r="H250" s="24">
        <f>'[2]1. GDP (IMF)'!F25/'[2]1. GDP (IMF)'!F45*100</f>
        <v>114.14639051193036</v>
      </c>
      <c r="I250" s="24">
        <f>'[2]1. GDP (IMF)'!G25/'[2]1. GDP (IMF)'!G45*100</f>
        <v>111.25871981931816</v>
      </c>
      <c r="J250" s="24">
        <f>'[2]1. GDP (IMF)'!H25/'[2]1. GDP (IMF)'!H45*100</f>
        <v>100.5547741002887</v>
      </c>
      <c r="K250" s="24">
        <f>'[2]1. GDP (IMF)'!I25/'[2]1. GDP (IMF)'!I45*100</f>
        <v>97.751993600566536</v>
      </c>
      <c r="L250" s="24">
        <f>'[2]1. GDP (IMF)'!J25/'[2]1. GDP (IMF)'!J45*100</f>
        <v>99.3800790832926</v>
      </c>
      <c r="M250" s="24">
        <f>'[2]1. GDP (IMF)'!K25/'[2]1. GDP (IMF)'!K45*100</f>
        <v>103.30192718705773</v>
      </c>
      <c r="N250" s="24">
        <f>'[2]1. GDP (IMF)'!L25/'[2]1. GDP (IMF)'!L45*100</f>
        <v>104.17570919155423</v>
      </c>
      <c r="O250" s="24">
        <f>'[2]1. GDP (IMF)'!M25/'[2]1. GDP (IMF)'!M45*100</f>
        <v>97.725618245653507</v>
      </c>
      <c r="P250" s="24">
        <f>'[2]1. GDP (IMF)'!N25/'[2]1. GDP (IMF)'!N45*100</f>
        <v>94.417299835331008</v>
      </c>
      <c r="Q250" s="24">
        <f>'[2]1. GDP (IMF)'!O25/'[2]1. GDP (IMF)'!O45*100</f>
        <v>96.83300890640561</v>
      </c>
      <c r="R250" s="24">
        <f>'[2]1. GDP (IMF)'!P25/'[2]1. GDP (IMF)'!P45*100</f>
        <v>100.89295428010982</v>
      </c>
      <c r="S250" s="24">
        <f>'[2]1. GDP (IMF)'!Q25/'[2]1. GDP (IMF)'!Q45*100</f>
        <v>95.757069506083852</v>
      </c>
      <c r="T250" s="24">
        <f>'[2]1. GDP (IMF)'!R25/'[2]1. GDP (IMF)'!R45*100</f>
        <v>106.36338495482943</v>
      </c>
      <c r="U250" s="24">
        <f>'[2]1. GDP (IMF)'!S25/'[2]1. GDP (IMF)'!S45*100</f>
        <v>109.40335229206477</v>
      </c>
      <c r="V250" s="24">
        <f>'[2]1. GDP (IMF)'!T25/'[2]1. GDP (IMF)'!T45*100</f>
        <v>107.8986464749151</v>
      </c>
      <c r="W250" s="24">
        <f>'[2]1. GDP (IMF)'!U25/'[2]1. GDP (IMF)'!U45*100</f>
        <v>97.005524593670643</v>
      </c>
      <c r="X250" s="24">
        <f>'[2]1. GDP (IMF)'!V25/'[2]1. GDP (IMF)'!V45*100</f>
        <v>99.122903428401813</v>
      </c>
      <c r="Y250" s="24">
        <f>'[2]1. GDP (IMF)'!W25/'[2]1. GDP (IMF)'!W45*100</f>
        <v>100</v>
      </c>
      <c r="Z250" s="24">
        <f>'[2]1. GDP (IMF)'!X25/'[2]1. GDP (IMF)'!X45*100</f>
        <v>99.281088351961913</v>
      </c>
      <c r="AA250" s="24">
        <f>'[2]1. GDP (IMF)'!Y25/'[2]1. GDP (IMF)'!Y45*100</f>
        <v>101.36533173402779</v>
      </c>
      <c r="AB250" s="24">
        <f>'[2]1. GDP (IMF)'!Z25/'[2]1. GDP (IMF)'!Z45*100</f>
        <v>106.4655887450096</v>
      </c>
      <c r="AC250" s="24">
        <f>'[2]1. GDP (IMF)'!AA25/'[2]1. GDP (IMF)'!AA45*100</f>
        <v>113.66861334841589</v>
      </c>
      <c r="AD250" s="24">
        <f>'[2]1. GDP (IMF)'!AB25/'[2]1. GDP (IMF)'!AB45*100</f>
        <v>119.74155420031691</v>
      </c>
      <c r="AE250" s="24">
        <f>'[2]1. GDP (IMF)'!AC25/'[2]1. GDP (IMF)'!AC45*100</f>
        <v>128.09277328130037</v>
      </c>
      <c r="AF250" s="24">
        <f>'[2]1. GDP (IMF)'!AD25/'[2]1. GDP (IMF)'!AD45*100</f>
        <v>144.36583217952708</v>
      </c>
      <c r="AG250" s="24">
        <f>'[2]1. GDP (IMF)'!AE25/'[2]1. GDP (IMF)'!AE45*100</f>
        <v>167.52760054986842</v>
      </c>
      <c r="AH250" s="24">
        <f>'[2]1. GDP (IMF)'!AF25/'[2]1. GDP (IMF)'!AF45*100</f>
        <v>165.94473909745096</v>
      </c>
      <c r="AI250" s="24">
        <f>'[2]1. GDP (IMF)'!AG25/'[2]1. GDP (IMF)'!AG45*100</f>
        <v>168.9660766476716</v>
      </c>
      <c r="AJ250" s="24"/>
      <c r="AK250" s="24"/>
      <c r="AL250" s="24"/>
      <c r="AM250" s="24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</row>
    <row r="251" spans="1:53" s="22" customFormat="1" ht="15" customHeight="1">
      <c r="A251" s="22" t="str">
        <f t="shared" si="9"/>
        <v>ASEAN-5</v>
      </c>
      <c r="D251" s="24"/>
      <c r="E251" s="24">
        <f>'[2]1. GDP (IMF)'!C26/'[2]1. GDP (IMF)'!C46*100</f>
        <v>117.17871894243832</v>
      </c>
      <c r="F251" s="24">
        <f>'[2]1. GDP (IMF)'!D26/'[2]1. GDP (IMF)'!D46*100</f>
        <v>112.0956999962293</v>
      </c>
      <c r="G251" s="24">
        <f>'[2]1. GDP (IMF)'!E26/'[2]1. GDP (IMF)'!E46*100</f>
        <v>114.00314015543988</v>
      </c>
      <c r="H251" s="24">
        <f>'[2]1. GDP (IMF)'!F26/'[2]1. GDP (IMF)'!F46*100</f>
        <v>110.0654377558878</v>
      </c>
      <c r="I251" s="24">
        <f>'[2]1. GDP (IMF)'!G26/'[2]1. GDP (IMF)'!G46*100</f>
        <v>117.91494583686091</v>
      </c>
      <c r="J251" s="24">
        <f>'[2]1. GDP (IMF)'!H26/'[2]1. GDP (IMF)'!H46*100</f>
        <v>98.681517978540057</v>
      </c>
      <c r="K251" s="24">
        <f>'[2]1. GDP (IMF)'!I26/'[2]1. GDP (IMF)'!I46*100</f>
        <v>98.781153125605584</v>
      </c>
      <c r="L251" s="24">
        <f>'[2]1. GDP (IMF)'!J26/'[2]1. GDP (IMF)'!J46*100</f>
        <v>100.84183897831716</v>
      </c>
      <c r="M251" s="24">
        <f>'[2]1. GDP (IMF)'!K26/'[2]1. GDP (IMF)'!K46*100</f>
        <v>96.985359711869066</v>
      </c>
      <c r="N251" s="24">
        <f>'[2]1. GDP (IMF)'!L26/'[2]1. GDP (IMF)'!L46*100</f>
        <v>94.877762510771589</v>
      </c>
      <c r="O251" s="24">
        <f>'[2]1. GDP (IMF)'!M26/'[2]1. GDP (IMF)'!M46*100</f>
        <v>99.276975554926821</v>
      </c>
      <c r="P251" s="24">
        <f>'[2]1. GDP (IMF)'!N26/'[2]1. GDP (IMF)'!N46*100</f>
        <v>103.62736100316063</v>
      </c>
      <c r="Q251" s="24">
        <f>'[2]1. GDP (IMF)'!O26/'[2]1. GDP (IMF)'!O46*100</f>
        <v>110.29525767914316</v>
      </c>
      <c r="R251" s="24">
        <f>'[2]1. GDP (IMF)'!P26/'[2]1. GDP (IMF)'!P46*100</f>
        <v>115.50510047324909</v>
      </c>
      <c r="S251" s="24">
        <f>'[2]1. GDP (IMF)'!Q26/'[2]1. GDP (IMF)'!Q46*100</f>
        <v>122.97374866009308</v>
      </c>
      <c r="T251" s="24">
        <f>'[2]1. GDP (IMF)'!R26/'[2]1. GDP (IMF)'!R46*100</f>
        <v>132.28953532005127</v>
      </c>
      <c r="U251" s="24">
        <f>'[2]1. GDP (IMF)'!S26/'[2]1. GDP (IMF)'!S46*100</f>
        <v>137.15047721501196</v>
      </c>
      <c r="V251" s="24">
        <f>'[2]1. GDP (IMF)'!T26/'[2]1. GDP (IMF)'!T46*100</f>
        <v>123.23573876446198</v>
      </c>
      <c r="W251" s="24">
        <f>'[2]1. GDP (IMF)'!U26/'[2]1. GDP (IMF)'!U46*100</f>
        <v>85.937371480126174</v>
      </c>
      <c r="X251" s="24">
        <f>'[2]1. GDP (IMF)'!V26/'[2]1. GDP (IMF)'!V46*100</f>
        <v>100.19609339573073</v>
      </c>
      <c r="Y251" s="24">
        <f>'[2]1. GDP (IMF)'!W26/'[2]1. GDP (IMF)'!W46*100</f>
        <v>100</v>
      </c>
      <c r="Z251" s="24">
        <f>'[2]1. GDP (IMF)'!X26/'[2]1. GDP (IMF)'!X46*100</f>
        <v>93.985313678428795</v>
      </c>
      <c r="AA251" s="24">
        <f>'[2]1. GDP (IMF)'!Y26/'[2]1. GDP (IMF)'!Y46*100</f>
        <v>101.29081440452995</v>
      </c>
      <c r="AB251" s="24">
        <f>'[2]1. GDP (IMF)'!Z26/'[2]1. GDP (IMF)'!Z46*100</f>
        <v>108.59998547058456</v>
      </c>
      <c r="AC251" s="24">
        <f>'[2]1. GDP (IMF)'!AA26/'[2]1. GDP (IMF)'!AA46*100</f>
        <v>113.969922065725</v>
      </c>
      <c r="AD251" s="24">
        <f>'[2]1. GDP (IMF)'!AB26/'[2]1. GDP (IMF)'!AB46*100</f>
        <v>120.22090596210926</v>
      </c>
      <c r="AE251" s="24">
        <f>'[2]1. GDP (IMF)'!AC26/'[2]1. GDP (IMF)'!AC46*100</f>
        <v>137.17640097648217</v>
      </c>
      <c r="AF251" s="24">
        <f>'[2]1. GDP (IMF)'!AD26/'[2]1. GDP (IMF)'!AD46*100</f>
        <v>153.76837766218719</v>
      </c>
      <c r="AG251" s="24">
        <f>'[2]1. GDP (IMF)'!AE26/'[2]1. GDP (IMF)'!AE46*100</f>
        <v>171.58130314747325</v>
      </c>
      <c r="AH251" s="24">
        <f>'[2]1. GDP (IMF)'!AF26/'[2]1. GDP (IMF)'!AF46*100</f>
        <v>166.76311308893114</v>
      </c>
      <c r="AI251" s="24">
        <f>'[2]1. GDP (IMF)'!AG26/'[2]1. GDP (IMF)'!AG46*100</f>
        <v>185.83816621733382</v>
      </c>
      <c r="AJ251" s="24"/>
      <c r="AK251" s="24"/>
      <c r="AL251" s="24"/>
      <c r="AM251" s="24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</row>
    <row r="252" spans="1:53" s="22" customFormat="1" ht="15" customHeight="1">
      <c r="A252" s="22" t="str">
        <f t="shared" si="9"/>
        <v>Middle East and North Africa</v>
      </c>
      <c r="D252" s="24"/>
      <c r="E252" s="24">
        <f>'[2]1. GDP (IMF)'!C27/'[2]1. GDP (IMF)'!C47*100</f>
        <v>121.28792463930711</v>
      </c>
      <c r="F252" s="24">
        <f>'[2]1. GDP (IMF)'!D27/'[2]1. GDP (IMF)'!D47*100</f>
        <v>125.7069081273312</v>
      </c>
      <c r="G252" s="24">
        <f>'[2]1. GDP (IMF)'!E27/'[2]1. GDP (IMF)'!E47*100</f>
        <v>122.17910160125814</v>
      </c>
      <c r="H252" s="24">
        <f>'[2]1. GDP (IMF)'!F27/'[2]1. GDP (IMF)'!F47*100</f>
        <v>121.55722714049581</v>
      </c>
      <c r="I252" s="24">
        <f>'[2]1. GDP (IMF)'!G27/'[2]1. GDP (IMF)'!G47*100</f>
        <v>119.03536569600386</v>
      </c>
      <c r="J252" s="24">
        <f>'[2]1. GDP (IMF)'!H27/'[2]1. GDP (IMF)'!H47*100</f>
        <v>96.759875787883999</v>
      </c>
      <c r="K252" s="24">
        <f>'[2]1. GDP (IMF)'!I27/'[2]1. GDP (IMF)'!I47*100</f>
        <v>94.364065502544619</v>
      </c>
      <c r="L252" s="24">
        <f>'[2]1. GDP (IMF)'!J27/'[2]1. GDP (IMF)'!J47*100</f>
        <v>106.61947455295081</v>
      </c>
      <c r="M252" s="24">
        <f>'[2]1. GDP (IMF)'!K27/'[2]1. GDP (IMF)'!K47*100</f>
        <v>103.20385480600127</v>
      </c>
      <c r="N252" s="24">
        <f>'[2]1. GDP (IMF)'!L27/'[2]1. GDP (IMF)'!L47*100</f>
        <v>106.68058866760073</v>
      </c>
      <c r="O252" s="24">
        <f>'[2]1. GDP (IMF)'!M27/'[2]1. GDP (IMF)'!M47*100</f>
        <v>103.6306411034917</v>
      </c>
      <c r="P252" s="24">
        <f>'[2]1. GDP (IMF)'!N27/'[2]1. GDP (IMF)'!N47*100</f>
        <v>91.067476643263106</v>
      </c>
      <c r="Q252" s="24">
        <f>'[2]1. GDP (IMF)'!O27/'[2]1. GDP (IMF)'!O47*100</f>
        <v>94.407704092771965</v>
      </c>
      <c r="R252" s="24">
        <f>'[2]1. GDP (IMF)'!P27/'[2]1. GDP (IMF)'!P47*100</f>
        <v>89.426772715007161</v>
      </c>
      <c r="S252" s="24">
        <f>'[2]1. GDP (IMF)'!Q27/'[2]1. GDP (IMF)'!Q47*100</f>
        <v>86.280457090869817</v>
      </c>
      <c r="T252" s="24">
        <f>'[2]1. GDP (IMF)'!R27/'[2]1. GDP (IMF)'!R47*100</f>
        <v>92.388471828352024</v>
      </c>
      <c r="U252" s="24">
        <f>'[2]1. GDP (IMF)'!S27/'[2]1. GDP (IMF)'!S47*100</f>
        <v>98.454449631060598</v>
      </c>
      <c r="V252" s="24">
        <f>'[2]1. GDP (IMF)'!T27/'[2]1. GDP (IMF)'!T47*100</f>
        <v>97.67789502017088</v>
      </c>
      <c r="W252" s="24">
        <f>'[2]1. GDP (IMF)'!U27/'[2]1. GDP (IMF)'!U47*100</f>
        <v>89.492971310219531</v>
      </c>
      <c r="X252" s="24">
        <f>'[2]1. GDP (IMF)'!V27/'[2]1. GDP (IMF)'!V47*100</f>
        <v>94.944947747032444</v>
      </c>
      <c r="Y252" s="24">
        <f>'[2]1. GDP (IMF)'!W27/'[2]1. GDP (IMF)'!W47*100</f>
        <v>100</v>
      </c>
      <c r="Z252" s="24">
        <f>'[2]1. GDP (IMF)'!X27/'[2]1. GDP (IMF)'!X47*100</f>
        <v>97.879538695687458</v>
      </c>
      <c r="AA252" s="24">
        <f>'[2]1. GDP (IMF)'!Y27/'[2]1. GDP (IMF)'!Y47*100</f>
        <v>95.77977437245363</v>
      </c>
      <c r="AB252" s="24">
        <f>'[2]1. GDP (IMF)'!Z27/'[2]1. GDP (IMF)'!Z47*100</f>
        <v>101.29103767843164</v>
      </c>
      <c r="AC252" s="24">
        <f>'[2]1. GDP (IMF)'!AA27/'[2]1. GDP (IMF)'!AA47*100</f>
        <v>112.32109980189068</v>
      </c>
      <c r="AD252" s="24">
        <f>'[2]1. GDP (IMF)'!AB27/'[2]1. GDP (IMF)'!AB47*100</f>
        <v>132.30757515874967</v>
      </c>
      <c r="AE252" s="24">
        <f>'[2]1. GDP (IMF)'!AC27/'[2]1. GDP (IMF)'!AC47*100</f>
        <v>148.21320776352763</v>
      </c>
      <c r="AF252" s="24">
        <f>'[2]1. GDP (IMF)'!AD27/'[2]1. GDP (IMF)'!AD47*100</f>
        <v>165.86607701123799</v>
      </c>
      <c r="AG252" s="24">
        <f>'[2]1. GDP (IMF)'!AE27/'[2]1. GDP (IMF)'!AE47*100</f>
        <v>198.91625431297572</v>
      </c>
      <c r="AH252" s="24">
        <f>'[2]1. GDP (IMF)'!AF27/'[2]1. GDP (IMF)'!AF47*100</f>
        <v>171.21558825528186</v>
      </c>
      <c r="AI252" s="24">
        <f>'[2]1. GDP (IMF)'!AG27/'[2]1. GDP (IMF)'!AG47*100</f>
        <v>188.03492971807043</v>
      </c>
      <c r="AJ252" s="24"/>
      <c r="AK252" s="24"/>
      <c r="AL252" s="24"/>
      <c r="AM252" s="24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</row>
    <row r="253" spans="1:53" s="22" customFormat="1" ht="15" customHeight="1">
      <c r="A253" s="22" t="str">
        <f t="shared" si="9"/>
        <v>Sub-Saharan Africa</v>
      </c>
      <c r="D253" s="24"/>
      <c r="E253" s="24">
        <f>'[2]1. GDP (IMF)'!C28/'[2]1. GDP (IMF)'!C48*100</f>
        <v>133.2238010705515</v>
      </c>
      <c r="F253" s="24">
        <f>'[2]1. GDP (IMF)'!D28/'[2]1. GDP (IMF)'!D48*100</f>
        <v>130.48492622999476</v>
      </c>
      <c r="G253" s="24">
        <f>'[2]1. GDP (IMF)'!E28/'[2]1. GDP (IMF)'!E48*100</f>
        <v>124.0089282262403</v>
      </c>
      <c r="H253" s="24">
        <f>'[2]1. GDP (IMF)'!F28/'[2]1. GDP (IMF)'!F48*100</f>
        <v>113.97470826228884</v>
      </c>
      <c r="I253" s="24">
        <f>'[2]1. GDP (IMF)'!G28/'[2]1. GDP (IMF)'!G48*100</f>
        <v>92.111650177610571</v>
      </c>
      <c r="J253" s="24">
        <f>'[2]1. GDP (IMF)'!H28/'[2]1. GDP (IMF)'!H48*100</f>
        <v>82.726141946479487</v>
      </c>
      <c r="K253" s="24">
        <f>'[2]1. GDP (IMF)'!I28/'[2]1. GDP (IMF)'!I48*100</f>
        <v>90.200506888887872</v>
      </c>
      <c r="L253" s="24">
        <f>'[2]1. GDP (IMF)'!J28/'[2]1. GDP (IMF)'!J48*100</f>
        <v>99.99366782383548</v>
      </c>
      <c r="M253" s="24">
        <f>'[2]1. GDP (IMF)'!K28/'[2]1. GDP (IMF)'!K48*100</f>
        <v>103.80182639275776</v>
      </c>
      <c r="N253" s="24">
        <f>'[2]1. GDP (IMF)'!L28/'[2]1. GDP (IMF)'!L48*100</f>
        <v>101.59799303258154</v>
      </c>
      <c r="O253" s="24">
        <f>'[2]1. GDP (IMF)'!M28/'[2]1. GDP (IMF)'!M48*100</f>
        <v>112.64750426514925</v>
      </c>
      <c r="P253" s="24">
        <f>'[2]1. GDP (IMF)'!N28/'[2]1. GDP (IMF)'!N48*100</f>
        <v>114.11134570599192</v>
      </c>
      <c r="Q253" s="24">
        <f>'[2]1. GDP (IMF)'!O28/'[2]1. GDP (IMF)'!O48*100</f>
        <v>118.26464576021982</v>
      </c>
      <c r="R253" s="24">
        <f>'[2]1. GDP (IMF)'!P28/'[2]1. GDP (IMF)'!P48*100</f>
        <v>109.29522433752187</v>
      </c>
      <c r="S253" s="24">
        <f>'[2]1. GDP (IMF)'!Q28/'[2]1. GDP (IMF)'!Q48*100</f>
        <v>101.80557331706083</v>
      </c>
      <c r="T253" s="24">
        <f>'[2]1. GDP (IMF)'!R28/'[2]1. GDP (IMF)'!R48*100</f>
        <v>117.92624114808805</v>
      </c>
      <c r="U253" s="24">
        <f>'[2]1. GDP (IMF)'!S28/'[2]1. GDP (IMF)'!S48*100</f>
        <v>116.93299797170862</v>
      </c>
      <c r="V253" s="24">
        <f>'[2]1. GDP (IMF)'!T28/'[2]1. GDP (IMF)'!T48*100</f>
        <v>110.95802460835553</v>
      </c>
      <c r="W253" s="24">
        <f>'[2]1. GDP (IMF)'!U28/'[2]1. GDP (IMF)'!U48*100</f>
        <v>102.98063705429821</v>
      </c>
      <c r="X253" s="24">
        <f>'[2]1. GDP (IMF)'!V28/'[2]1. GDP (IMF)'!V48*100</f>
        <v>100.8993309785298</v>
      </c>
      <c r="Y253" s="24">
        <f>'[2]1. GDP (IMF)'!W28/'[2]1. GDP (IMF)'!W48*100</f>
        <v>100</v>
      </c>
      <c r="Z253" s="24">
        <f>'[2]1. GDP (IMF)'!X28/'[2]1. GDP (IMF)'!X48*100</f>
        <v>91.208174658614837</v>
      </c>
      <c r="AA253" s="24">
        <f>'[2]1. GDP (IMF)'!Y28/'[2]1. GDP (IMF)'!Y48*100</f>
        <v>90.102556732226418</v>
      </c>
      <c r="AB253" s="24">
        <f>'[2]1. GDP (IMF)'!Z28/'[2]1. GDP (IMF)'!Z48*100</f>
        <v>110.72504336784328</v>
      </c>
      <c r="AC253" s="24">
        <f>'[2]1. GDP (IMF)'!AA28/'[2]1. GDP (IMF)'!AA48*100</f>
        <v>129.3918951919016</v>
      </c>
      <c r="AD253" s="24">
        <f>'[2]1. GDP (IMF)'!AB28/'[2]1. GDP (IMF)'!AB48*100</f>
        <v>143.59137336387113</v>
      </c>
      <c r="AE253" s="24">
        <f>'[2]1. GDP (IMF)'!AC28/'[2]1. GDP (IMF)'!AC48*100</f>
        <v>154.62678494813119</v>
      </c>
      <c r="AF253" s="24">
        <f>'[2]1. GDP (IMF)'!AD28/'[2]1. GDP (IMF)'!AD48*100</f>
        <v>165.55412827246016</v>
      </c>
      <c r="AG253" s="24">
        <f>'[2]1. GDP (IMF)'!AE28/'[2]1. GDP (IMF)'!AE48*100</f>
        <v>179.69853249281215</v>
      </c>
      <c r="AH253" s="24">
        <f>'[2]1. GDP (IMF)'!AF28/'[2]1. GDP (IMF)'!AF48*100</f>
        <v>166.70144986008765</v>
      </c>
      <c r="AI253" s="24">
        <f>'[2]1. GDP (IMF)'!AG28/'[2]1. GDP (IMF)'!AG48*100</f>
        <v>183.00105999210058</v>
      </c>
      <c r="AJ253" s="24"/>
      <c r="AK253" s="24"/>
      <c r="AL253" s="24"/>
      <c r="AM253" s="24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</row>
    <row r="254" spans="1:53" s="22" customFormat="1" ht="15" customHeight="1">
      <c r="A254" s="22" t="str">
        <f t="shared" si="9"/>
        <v>Western Hemisphere</v>
      </c>
      <c r="D254" s="24"/>
      <c r="E254" s="24">
        <f>'[2]1. GDP (IMF)'!C29/'[2]1. GDP (IMF)'!C49*100</f>
        <v>63.411616028485987</v>
      </c>
      <c r="F254" s="24">
        <f>'[2]1. GDP (IMF)'!D29/'[2]1. GDP (IMF)'!D49*100</f>
        <v>68.033412905758098</v>
      </c>
      <c r="G254" s="24">
        <f>'[2]1. GDP (IMF)'!E29/'[2]1. GDP (IMF)'!E49*100</f>
        <v>57.086121994747707</v>
      </c>
      <c r="H254" s="24">
        <f>'[2]1. GDP (IMF)'!F29/'[2]1. GDP (IMF)'!F49*100</f>
        <v>52.974725270901644</v>
      </c>
      <c r="I254" s="24">
        <f>'[2]1. GDP (IMF)'!G29/'[2]1. GDP (IMF)'!G49*100</f>
        <v>52.89780204356277</v>
      </c>
      <c r="J254" s="24">
        <f>'[2]1. GDP (IMF)'!H29/'[2]1. GDP (IMF)'!H49*100</f>
        <v>56.040968729778164</v>
      </c>
      <c r="K254" s="24">
        <f>'[2]1. GDP (IMF)'!I29/'[2]1. GDP (IMF)'!I49*100</f>
        <v>54.06462627990576</v>
      </c>
      <c r="L254" s="24">
        <f>'[2]1. GDP (IMF)'!J29/'[2]1. GDP (IMF)'!J49*100</f>
        <v>55.761423494714322</v>
      </c>
      <c r="M254" s="24">
        <f>'[2]1. GDP (IMF)'!K29/'[2]1. GDP (IMF)'!K49*100</f>
        <v>62.277794107166187</v>
      </c>
      <c r="N254" s="24">
        <f>'[2]1. GDP (IMF)'!L29/'[2]1. GDP (IMF)'!L49*100</f>
        <v>69.894768827432571</v>
      </c>
      <c r="O254" s="24">
        <f>'[2]1. GDP (IMF)'!M29/'[2]1. GDP (IMF)'!M49*100</f>
        <v>77.011100180024428</v>
      </c>
      <c r="P254" s="24">
        <f>'[2]1. GDP (IMF)'!N29/'[2]1. GDP (IMF)'!N49*100</f>
        <v>78.447569526839501</v>
      </c>
      <c r="Q254" s="24">
        <f>'[2]1. GDP (IMF)'!O29/'[2]1. GDP (IMF)'!O49*100</f>
        <v>82.423431634426137</v>
      </c>
      <c r="R254" s="24">
        <f>'[2]1. GDP (IMF)'!P29/'[2]1. GDP (IMF)'!P49*100</f>
        <v>88.782623210631854</v>
      </c>
      <c r="S254" s="24">
        <f>'[2]1. GDP (IMF)'!Q29/'[2]1. GDP (IMF)'!Q49*100</f>
        <v>96.557661920423229</v>
      </c>
      <c r="T254" s="24">
        <f>'[2]1. GDP (IMF)'!R29/'[2]1. GDP (IMF)'!R49*100</f>
        <v>100.59718448783279</v>
      </c>
      <c r="U254" s="24">
        <f>'[2]1. GDP (IMF)'!S29/'[2]1. GDP (IMF)'!S49*100</f>
        <v>105.48905959680263</v>
      </c>
      <c r="V254" s="24">
        <f>'[2]1. GDP (IMF)'!T29/'[2]1. GDP (IMF)'!T49*100</f>
        <v>109.0140266785296</v>
      </c>
      <c r="W254" s="24">
        <f>'[2]1. GDP (IMF)'!U29/'[2]1. GDP (IMF)'!U49*100</f>
        <v>106.53769389369441</v>
      </c>
      <c r="X254" s="24">
        <f>'[2]1. GDP (IMF)'!V29/'[2]1. GDP (IMF)'!V49*100</f>
        <v>94.538350712865437</v>
      </c>
      <c r="Y254" s="24">
        <f>'[2]1. GDP (IMF)'!W29/'[2]1. GDP (IMF)'!W49*100</f>
        <v>100</v>
      </c>
      <c r="Z254" s="24">
        <f>'[2]1. GDP (IMF)'!X29/'[2]1. GDP (IMF)'!X49*100</f>
        <v>96.661045850249081</v>
      </c>
      <c r="AA254" s="24">
        <f>'[2]1. GDP (IMF)'!Y29/'[2]1. GDP (IMF)'!Y49*100</f>
        <v>85.851484526071104</v>
      </c>
      <c r="AB254" s="24">
        <f>'[2]1. GDP (IMF)'!Z29/'[2]1. GDP (IMF)'!Z49*100</f>
        <v>87.685193820436851</v>
      </c>
      <c r="AC254" s="24">
        <f>'[2]1. GDP (IMF)'!AA29/'[2]1. GDP (IMF)'!AA49*100</f>
        <v>95.674772224254639</v>
      </c>
      <c r="AD254" s="24">
        <f>'[2]1. GDP (IMF)'!AB29/'[2]1. GDP (IMF)'!AB49*100</f>
        <v>110.96226744714082</v>
      </c>
      <c r="AE254" s="24">
        <f>'[2]1. GDP (IMF)'!AC29/'[2]1. GDP (IMF)'!AC49*100</f>
        <v>123.71101973739016</v>
      </c>
      <c r="AF254" s="24">
        <f>'[2]1. GDP (IMF)'!AD29/'[2]1. GDP (IMF)'!AD49*100</f>
        <v>137.85177134727681</v>
      </c>
      <c r="AG254" s="24">
        <f>'[2]1. GDP (IMF)'!AE29/'[2]1. GDP (IMF)'!AE49*100</f>
        <v>153.92813010084515</v>
      </c>
      <c r="AH254" s="24">
        <f>'[2]1. GDP (IMF)'!AF29/'[2]1. GDP (IMF)'!AF49*100</f>
        <v>145.56131560660384</v>
      </c>
      <c r="AI254" s="24">
        <f>'[2]1. GDP (IMF)'!AG29/'[2]1. GDP (IMF)'!AG49*100</f>
        <v>160.50888760376498</v>
      </c>
      <c r="AJ254" s="24"/>
      <c r="AK254" s="24"/>
      <c r="AL254" s="24"/>
      <c r="AM254" s="24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</row>
    <row r="255" spans="1:53" s="22" customFormat="1" ht="15" customHeight="1">
      <c r="A255" s="22" t="str">
        <f t="shared" si="9"/>
        <v>European Union</v>
      </c>
      <c r="D255" s="24"/>
      <c r="E255" s="24">
        <f>'[2]1. GDP (IMF)'!C30/'[2]1. GDP (IMF)'!C50*100</f>
        <v>68.482747590103045</v>
      </c>
      <c r="F255" s="24">
        <f>'[2]1. GDP (IMF)'!D30/'[2]1. GDP (IMF)'!D50*100</f>
        <v>61.523894631299569</v>
      </c>
      <c r="G255" s="24">
        <f>'[2]1. GDP (IMF)'!E30/'[2]1. GDP (IMF)'!E50*100</f>
        <v>58.977754975516206</v>
      </c>
      <c r="H255" s="24">
        <f>'[2]1. GDP (IMF)'!F30/'[2]1. GDP (IMF)'!F50*100</f>
        <v>56.301095595975916</v>
      </c>
      <c r="I255" s="24">
        <f>'[2]1. GDP (IMF)'!G30/'[2]1. GDP (IMF)'!G50*100</f>
        <v>52.644012705729068</v>
      </c>
      <c r="J255" s="24">
        <f>'[2]1. GDP (IMF)'!H30/'[2]1. GDP (IMF)'!H50*100</f>
        <v>53.180515193214319</v>
      </c>
      <c r="K255" s="24">
        <f>'[2]1. GDP (IMF)'!I30/'[2]1. GDP (IMF)'!I50*100</f>
        <v>69.555400523878845</v>
      </c>
      <c r="L255" s="24">
        <f>'[2]1. GDP (IMF)'!J30/'[2]1. GDP (IMF)'!J50*100</f>
        <v>82.814774597138168</v>
      </c>
      <c r="M255" s="24">
        <f>'[2]1. GDP (IMF)'!K30/'[2]1. GDP (IMF)'!K50*100</f>
        <v>88.913642604913363</v>
      </c>
      <c r="N255" s="24">
        <f>'[2]1. GDP (IMF)'!L30/'[2]1. GDP (IMF)'!L50*100</f>
        <v>87.326262680727467</v>
      </c>
      <c r="O255" s="24">
        <f>'[2]1. GDP (IMF)'!M30/'[2]1. GDP (IMF)'!M50*100</f>
        <v>103.9846952625219</v>
      </c>
      <c r="P255" s="24">
        <f>'[2]1. GDP (IMF)'!N30/'[2]1. GDP (IMF)'!N50*100</f>
        <v>109.41897663797415</v>
      </c>
      <c r="Q255" s="24">
        <f>'[2]1. GDP (IMF)'!O30/'[2]1. GDP (IMF)'!O50*100</f>
        <v>118.09140988282884</v>
      </c>
      <c r="R255" s="24">
        <f>'[2]1. GDP (IMF)'!P30/'[2]1. GDP (IMF)'!P50*100</f>
        <v>107.89595555103324</v>
      </c>
      <c r="S255" s="24">
        <f>'[2]1. GDP (IMF)'!Q30/'[2]1. GDP (IMF)'!Q50*100</f>
        <v>111.71386685647697</v>
      </c>
      <c r="T255" s="24">
        <f>'[2]1. GDP (IMF)'!R30/'[2]1. GDP (IMF)'!R50*100</f>
        <v>124.76176911466401</v>
      </c>
      <c r="U255" s="24">
        <f>'[2]1. GDP (IMF)'!S30/'[2]1. GDP (IMF)'!S50*100</f>
        <v>124.84609746088195</v>
      </c>
      <c r="V255" s="24">
        <f>'[2]1. GDP (IMF)'!T30/'[2]1. GDP (IMF)'!T50*100</f>
        <v>114.5781693570996</v>
      </c>
      <c r="W255" s="24">
        <f>'[2]1. GDP (IMF)'!U30/'[2]1. GDP (IMF)'!U50*100</f>
        <v>115.18185544890005</v>
      </c>
      <c r="X255" s="24">
        <f>'[2]1. GDP (IMF)'!V30/'[2]1. GDP (IMF)'!V50*100</f>
        <v>111.87885222210711</v>
      </c>
      <c r="Y255" s="24">
        <f>'[2]1. GDP (IMF)'!W30/'[2]1. GDP (IMF)'!W50*100</f>
        <v>100</v>
      </c>
      <c r="Z255" s="24">
        <f>'[2]1. GDP (IMF)'!X30/'[2]1. GDP (IMF)'!X50*100</f>
        <v>98.871123838312386</v>
      </c>
      <c r="AA255" s="24">
        <f>'[2]1. GDP (IMF)'!Y30/'[2]1. GDP (IMF)'!Y50*100</f>
        <v>106.68668069735344</v>
      </c>
      <c r="AB255" s="24">
        <f>'[2]1. GDP (IMF)'!Z30/'[2]1. GDP (IMF)'!Z50*100</f>
        <v>127.93655206774956</v>
      </c>
      <c r="AC255" s="24">
        <f>'[2]1. GDP (IMF)'!AA30/'[2]1. GDP (IMF)'!AA50*100</f>
        <v>143.66585193729503</v>
      </c>
      <c r="AD255" s="24">
        <f>'[2]1. GDP (IMF)'!AB30/'[2]1. GDP (IMF)'!AB50*100</f>
        <v>146.93074285485341</v>
      </c>
      <c r="AE255" s="24">
        <f>'[2]1. GDP (IMF)'!AC30/'[2]1. GDP (IMF)'!AC50*100</f>
        <v>151.32118112224438</v>
      </c>
      <c r="AF255" s="24">
        <f>'[2]1. GDP (IMF)'!AD30/'[2]1. GDP (IMF)'!AD50*100</f>
        <v>169.51011183687379</v>
      </c>
      <c r="AG255" s="24">
        <f>'[2]1. GDP (IMF)'!AE30/'[2]1. GDP (IMF)'!AE50*100</f>
        <v>182.24029066526796</v>
      </c>
      <c r="AH255" s="24">
        <f>'[2]1. GDP (IMF)'!AF30/'[2]1. GDP (IMF)'!AF50*100</f>
        <v>169.94758157109962</v>
      </c>
      <c r="AI255" s="24">
        <f>'[2]1. GDP (IMF)'!AG30/'[2]1. GDP (IMF)'!AG50*100</f>
        <v>169.2148258240874</v>
      </c>
      <c r="AJ255" s="24"/>
      <c r="AK255" s="24"/>
      <c r="AL255" s="24"/>
      <c r="AM255" s="24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</row>
    <row r="256" spans="1:53" s="22" customFormat="1" ht="15" customHeight="1">
      <c r="A256" s="22" t="str">
        <f t="shared" si="9"/>
        <v>United States</v>
      </c>
      <c r="D256" s="24"/>
      <c r="E256" s="24">
        <f>'[2]1. GDP (IMF)'!C31/'[2]1. GDP (IMF)'!C51*100</f>
        <v>53.866505253467004</v>
      </c>
      <c r="F256" s="24">
        <f>'[2]1. GDP (IMF)'!D31/'[2]1. GDP (IMF)'!D51*100</f>
        <v>58.914862886639838</v>
      </c>
      <c r="G256" s="24">
        <f>'[2]1. GDP (IMF)'!E31/'[2]1. GDP (IMF)'!E51*100</f>
        <v>62.508952095776557</v>
      </c>
      <c r="H256" s="24">
        <f>'[2]1. GDP (IMF)'!F31/'[2]1. GDP (IMF)'!F51*100</f>
        <v>64.980638537111915</v>
      </c>
      <c r="I256" s="24">
        <f>'[2]1. GDP (IMF)'!G31/'[2]1. GDP (IMF)'!G51*100</f>
        <v>67.42180811554806</v>
      </c>
      <c r="J256" s="24">
        <f>'[2]1. GDP (IMF)'!H31/'[2]1. GDP (IMF)'!H51*100</f>
        <v>69.462929012873289</v>
      </c>
      <c r="K256" s="24">
        <f>'[2]1. GDP (IMF)'!I31/'[2]1. GDP (IMF)'!I51*100</f>
        <v>70.998118627368783</v>
      </c>
      <c r="L256" s="24">
        <f>'[2]1. GDP (IMF)'!J31/'[2]1. GDP (IMF)'!J51*100</f>
        <v>73.059284028200622</v>
      </c>
      <c r="M256" s="24">
        <f>'[2]1. GDP (IMF)'!K31/'[2]1. GDP (IMF)'!K51*100</f>
        <v>75.568599213004717</v>
      </c>
      <c r="N256" s="24">
        <f>'[2]1. GDP (IMF)'!L31/'[2]1. GDP (IMF)'!L51*100</f>
        <v>78.421904337440367</v>
      </c>
      <c r="O256" s="24">
        <f>'[2]1. GDP (IMF)'!M31/'[2]1. GDP (IMF)'!M51*100</f>
        <v>81.447846428755895</v>
      </c>
      <c r="P256" s="24">
        <f>'[2]1. GDP (IMF)'!N31/'[2]1. GDP (IMF)'!N51*100</f>
        <v>84.33518367809819</v>
      </c>
      <c r="Q256" s="24">
        <f>'[2]1. GDP (IMF)'!O31/'[2]1. GDP (IMF)'!O51*100</f>
        <v>86.334700500843695</v>
      </c>
      <c r="R256" s="24">
        <f>'[2]1. GDP (IMF)'!P31/'[2]1. GDP (IMF)'!P51*100</f>
        <v>88.242436294554224</v>
      </c>
      <c r="S256" s="24">
        <f>'[2]1. GDP (IMF)'!Q31/'[2]1. GDP (IMF)'!Q51*100</f>
        <v>90.10163403430434</v>
      </c>
      <c r="T256" s="24">
        <f>'[2]1. GDP (IMF)'!R31/'[2]1. GDP (IMF)'!R51*100</f>
        <v>91.978303124270283</v>
      </c>
      <c r="U256" s="24">
        <f>'[2]1. GDP (IMF)'!S31/'[2]1. GDP (IMF)'!S51*100</f>
        <v>93.729726448118384</v>
      </c>
      <c r="V256" s="24">
        <f>'[2]1. GDP (IMF)'!T31/'[2]1. GDP (IMF)'!T51*100</f>
        <v>95.384043148119787</v>
      </c>
      <c r="W256" s="24">
        <f>'[2]1. GDP (IMF)'!U31/'[2]1. GDP (IMF)'!U51*100</f>
        <v>96.461829392164134</v>
      </c>
      <c r="X256" s="24">
        <f>'[2]1. GDP (IMF)'!V31/'[2]1. GDP (IMF)'!V51*100</f>
        <v>97.881383061304973</v>
      </c>
      <c r="Y256" s="24">
        <f>'[2]1. GDP (IMF)'!W31/'[2]1. GDP (IMF)'!W51*100</f>
        <v>100</v>
      </c>
      <c r="Z256" s="24">
        <f>'[2]1. GDP (IMF)'!X31/'[2]1. GDP (IMF)'!X51*100</f>
        <v>102.25892413216098</v>
      </c>
      <c r="AA256" s="24">
        <f>'[2]1. GDP (IMF)'!Y31/'[2]1. GDP (IMF)'!Y51*100</f>
        <v>103.91429790392337</v>
      </c>
      <c r="AB256" s="24">
        <f>'[2]1. GDP (IMF)'!Z31/'[2]1. GDP (IMF)'!Z51*100</f>
        <v>106.15202723412673</v>
      </c>
      <c r="AC256" s="24">
        <f>'[2]1. GDP (IMF)'!AA31/'[2]1. GDP (IMF)'!AA51*100</f>
        <v>109.1641784178105</v>
      </c>
      <c r="AD256" s="24">
        <f>'[2]1. GDP (IMF)'!AB31/'[2]1. GDP (IMF)'!AB51*100</f>
        <v>112.80754436480625</v>
      </c>
      <c r="AE256" s="24">
        <f>'[2]1. GDP (IMF)'!AC31/'[2]1. GDP (IMF)'!AC51*100</f>
        <v>116.4824810329433</v>
      </c>
      <c r="AF256" s="24">
        <f>'[2]1. GDP (IMF)'!AD31/'[2]1. GDP (IMF)'!AD51*100</f>
        <v>119.81762704928099</v>
      </c>
      <c r="AG256" s="24">
        <f>'[2]1. GDP (IMF)'!AE31/'[2]1. GDP (IMF)'!AE51*100</f>
        <v>122.37655400956027</v>
      </c>
      <c r="AH256" s="24">
        <f>'[2]1. GDP (IMF)'!AF31/'[2]1. GDP (IMF)'!AF51*100</f>
        <v>123.8290220927515</v>
      </c>
      <c r="AI256" s="24">
        <f>'[2]1. GDP (IMF)'!AG31/'[2]1. GDP (IMF)'!AG51*100</f>
        <v>124.68161599083479</v>
      </c>
      <c r="AJ256" s="24"/>
      <c r="AK256" s="24"/>
      <c r="AL256" s="24"/>
      <c r="AM256" s="24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</row>
    <row r="257" spans="1:53" s="22" customFormat="1" ht="15" customHeight="1">
      <c r="A257" s="22" t="str">
        <f t="shared" si="9"/>
        <v>China</v>
      </c>
      <c r="D257" s="24"/>
      <c r="E257" s="24">
        <f>'[2]1. GDP (IMF)'!C32/'[2]1. GDP (IMF)'!C52*100</f>
        <v>168.97131178018941</v>
      </c>
      <c r="F257" s="24">
        <f>'[2]1. GDP (IMF)'!D32/'[2]1. GDP (IMF)'!D52*100</f>
        <v>151.8825060474343</v>
      </c>
      <c r="G257" s="24">
        <f>'[2]1. GDP (IMF)'!E32/'[2]1. GDP (IMF)'!E52*100</f>
        <v>133.93028248998957</v>
      </c>
      <c r="H257" s="24">
        <f>'[2]1. GDP (IMF)'!F32/'[2]1. GDP (IMF)'!F52*100</f>
        <v>129.58394691204686</v>
      </c>
      <c r="I257" s="24">
        <f>'[2]1. GDP (IMF)'!G32/'[2]1. GDP (IMF)'!G52*100</f>
        <v>115.82563129292861</v>
      </c>
      <c r="J257" s="24">
        <f>'[2]1. GDP (IMF)'!H32/'[2]1. GDP (IMF)'!H52*100</f>
        <v>100.86778779039606</v>
      </c>
      <c r="K257" s="24">
        <f>'[2]1. GDP (IMF)'!I32/'[2]1. GDP (IMF)'!I52*100</f>
        <v>89.812949753388267</v>
      </c>
      <c r="L257" s="24">
        <f>'[2]1. GDP (IMF)'!J32/'[2]1. GDP (IMF)'!J52*100</f>
        <v>87.634026555166002</v>
      </c>
      <c r="M257" s="24">
        <f>'[2]1. GDP (IMF)'!K32/'[2]1. GDP (IMF)'!K52*100</f>
        <v>98.251231956482485</v>
      </c>
      <c r="N257" s="24">
        <f>'[2]1. GDP (IMF)'!L32/'[2]1. GDP (IMF)'!L52*100</f>
        <v>105.42402395675956</v>
      </c>
      <c r="O257" s="24">
        <f>'[2]1. GDP (IMF)'!M32/'[2]1. GDP (IMF)'!M52*100</f>
        <v>87.802427133649303</v>
      </c>
      <c r="P257" s="24">
        <f>'[2]1. GDP (IMF)'!N32/'[2]1. GDP (IMF)'!N52*100</f>
        <v>84.296256639743476</v>
      </c>
      <c r="Q257" s="24">
        <f>'[2]1. GDP (IMF)'!O32/'[2]1. GDP (IMF)'!O52*100</f>
        <v>88.077475181279667</v>
      </c>
      <c r="R257" s="24">
        <f>'[2]1. GDP (IMF)'!P32/'[2]1. GDP (IMF)'!P52*100</f>
        <v>97.038898291828602</v>
      </c>
      <c r="S257" s="24">
        <f>'[2]1. GDP (IMF)'!Q32/'[2]1. GDP (IMF)'!Q52*100</f>
        <v>78.246138663519133</v>
      </c>
      <c r="T257" s="24">
        <f>'[2]1. GDP (IMF)'!R32/'[2]1. GDP (IMF)'!R52*100</f>
        <v>91.818544221765592</v>
      </c>
      <c r="U257" s="24">
        <f>'[2]1. GDP (IMF)'!S32/'[2]1. GDP (IMF)'!S52*100</f>
        <v>98.157881716052231</v>
      </c>
      <c r="V257" s="24">
        <f>'[2]1. GDP (IMF)'!T32/'[2]1. GDP (IMF)'!T52*100</f>
        <v>99.94639306122194</v>
      </c>
      <c r="W257" s="24">
        <f>'[2]1. GDP (IMF)'!U32/'[2]1. GDP (IMF)'!U52*100</f>
        <v>99.220781320197773</v>
      </c>
      <c r="X257" s="24">
        <f>'[2]1. GDP (IMF)'!V32/'[2]1. GDP (IMF)'!V52*100</f>
        <v>97.983729242422484</v>
      </c>
      <c r="Y257" s="24">
        <f>'[2]1. GDP (IMF)'!W32/'[2]1. GDP (IMF)'!W52*100</f>
        <v>100</v>
      </c>
      <c r="Z257" s="24">
        <f>'[2]1. GDP (IMF)'!X32/'[2]1. GDP (IMF)'!X52*100</f>
        <v>102.06205448435306</v>
      </c>
      <c r="AA257" s="24">
        <f>'[2]1. GDP (IMF)'!Y32/'[2]1. GDP (IMF)'!Y52*100</f>
        <v>102.65574209964838</v>
      </c>
      <c r="AB257" s="24">
        <f>'[2]1. GDP (IMF)'!Z32/'[2]1. GDP (IMF)'!Z52*100</f>
        <v>105.3325793314694</v>
      </c>
      <c r="AC257" s="24">
        <f>'[2]1. GDP (IMF)'!AA32/'[2]1. GDP (IMF)'!AA52*100</f>
        <v>112.61200548131353</v>
      </c>
      <c r="AD257" s="24">
        <f>'[2]1. GDP (IMF)'!AB32/'[2]1. GDP (IMF)'!AB52*100</f>
        <v>118.06856578761679</v>
      </c>
      <c r="AE257" s="24">
        <f>'[2]1. GDP (IMF)'!AC32/'[2]1. GDP (IMF)'!AC52*100</f>
        <v>125.75310375877515</v>
      </c>
      <c r="AF257" s="24">
        <f>'[2]1. GDP (IMF)'!AD32/'[2]1. GDP (IMF)'!AD52*100</f>
        <v>141.60493586306248</v>
      </c>
      <c r="AG257" s="24">
        <f>'[2]1. GDP (IMF)'!AE32/'[2]1. GDP (IMF)'!AE52*100</f>
        <v>172.7243706071738</v>
      </c>
      <c r="AH257" s="24">
        <f>'[2]1. GDP (IMF)'!AF32/'[2]1. GDP (IMF)'!AF52*100</f>
        <v>172.52126961425782</v>
      </c>
      <c r="AI257" s="24">
        <f>'[2]1. GDP (IMF)'!AG32/'[2]1. GDP (IMF)'!AG52*100</f>
        <v>171.3403879667577</v>
      </c>
      <c r="AJ257" s="24"/>
      <c r="AK257" s="24"/>
      <c r="AL257" s="24"/>
      <c r="AM257" s="24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</row>
    <row r="258" spans="1:53" s="22" customFormat="1" ht="15" customHeight="1">
      <c r="A258" s="22" t="str">
        <f t="shared" si="9"/>
        <v>India</v>
      </c>
      <c r="D258" s="24"/>
      <c r="E258" s="24">
        <f>'[2]1. GDP (IMF)'!C33/'[2]1. GDP (IMF)'!C53*100</f>
        <v>113.42530031756614</v>
      </c>
      <c r="F258" s="24">
        <f>'[2]1. GDP (IMF)'!D33/'[2]1. GDP (IMF)'!D53*100</f>
        <v>114.57542065335377</v>
      </c>
      <c r="G258" s="24">
        <f>'[2]1. GDP (IMF)'!E33/'[2]1. GDP (IMF)'!E53*100</f>
        <v>114.02838693526208</v>
      </c>
      <c r="H258" s="24">
        <f>'[2]1. GDP (IMF)'!F33/'[2]1. GDP (IMF)'!F53*100</f>
        <v>115.82253836728604</v>
      </c>
      <c r="I258" s="24">
        <f>'[2]1. GDP (IMF)'!G33/'[2]1. GDP (IMF)'!G53*100</f>
        <v>111.17713582865601</v>
      </c>
      <c r="J258" s="24">
        <f>'[2]1. GDP (IMF)'!H33/'[2]1. GDP (IMF)'!H53*100</f>
        <v>109.71126052134559</v>
      </c>
      <c r="K258" s="24">
        <f>'[2]1. GDP (IMF)'!I33/'[2]1. GDP (IMF)'!I53*100</f>
        <v>115.03482616921694</v>
      </c>
      <c r="L258" s="24">
        <f>'[2]1. GDP (IMF)'!J33/'[2]1. GDP (IMF)'!J53*100</f>
        <v>121.7162928641921</v>
      </c>
      <c r="M258" s="24">
        <f>'[2]1. GDP (IMF)'!K33/'[2]1. GDP (IMF)'!K53*100</f>
        <v>123.04285938381419</v>
      </c>
      <c r="N258" s="24">
        <f>'[2]1. GDP (IMF)'!L33/'[2]1. GDP (IMF)'!L53*100</f>
        <v>114.32092883320664</v>
      </c>
      <c r="O258" s="24">
        <f>'[2]1. GDP (IMF)'!M33/'[2]1. GDP (IMF)'!M53*100</f>
        <v>116.74753922409795</v>
      </c>
      <c r="P258" s="24">
        <f>'[2]1. GDP (IMF)'!N33/'[2]1. GDP (IMF)'!N53*100</f>
        <v>101.48178861918515</v>
      </c>
      <c r="Q258" s="24">
        <f>'[2]1. GDP (IMF)'!O33/'[2]1. GDP (IMF)'!O53*100</f>
        <v>98.056439033808502</v>
      </c>
      <c r="R258" s="24">
        <f>'[2]1. GDP (IMF)'!P33/'[2]1. GDP (IMF)'!P53*100</f>
        <v>91.351908289680267</v>
      </c>
      <c r="S258" s="24">
        <f>'[2]1. GDP (IMF)'!Q33/'[2]1. GDP (IMF)'!Q53*100</f>
        <v>97.658540543873869</v>
      </c>
      <c r="T258" s="24">
        <f>'[2]1. GDP (IMF)'!R33/'[2]1. GDP (IMF)'!R53*100</f>
        <v>103.26877180316478</v>
      </c>
      <c r="U258" s="24">
        <f>'[2]1. GDP (IMF)'!S33/'[2]1. GDP (IMF)'!S53*100</f>
        <v>98.950122171697629</v>
      </c>
      <c r="V258" s="24">
        <f>'[2]1. GDP (IMF)'!T33/'[2]1. GDP (IMF)'!T53*100</f>
        <v>105.85125911867001</v>
      </c>
      <c r="W258" s="24">
        <f>'[2]1. GDP (IMF)'!U33/'[2]1. GDP (IMF)'!U53*100</f>
        <v>100.68090884669294</v>
      </c>
      <c r="X258" s="24">
        <f>'[2]1. GDP (IMF)'!V33/'[2]1. GDP (IMF)'!V53*100</f>
        <v>100.54922045709907</v>
      </c>
      <c r="Y258" s="24">
        <f>'[2]1. GDP (IMF)'!W33/'[2]1. GDP (IMF)'!W53*100</f>
        <v>100</v>
      </c>
      <c r="Z258" s="24">
        <f>'[2]1. GDP (IMF)'!X33/'[2]1. GDP (IMF)'!X53*100</f>
        <v>98.579930832648685</v>
      </c>
      <c r="AA258" s="24">
        <f>'[2]1. GDP (IMF)'!Y33/'[2]1. GDP (IMF)'!Y53*100</f>
        <v>98.660184010555867</v>
      </c>
      <c r="AB258" s="24">
        <f>'[2]1. GDP (IMF)'!Z33/'[2]1. GDP (IMF)'!Z53*100</f>
        <v>106.90982479289626</v>
      </c>
      <c r="AC258" s="24">
        <f>'[2]1. GDP (IMF)'!AA33/'[2]1. GDP (IMF)'!AA53*100</f>
        <v>115.72519673037071</v>
      </c>
      <c r="AD258" s="24">
        <f>'[2]1. GDP (IMF)'!AB33/'[2]1. GDP (IMF)'!AB53*100</f>
        <v>124.14465815358042</v>
      </c>
      <c r="AE258" s="24">
        <f>'[2]1. GDP (IMF)'!AC33/'[2]1. GDP (IMF)'!AC53*100</f>
        <v>126.19019889493882</v>
      </c>
      <c r="AF258" s="24">
        <f>'[2]1. GDP (IMF)'!AD33/'[2]1. GDP (IMF)'!AD53*100</f>
        <v>145.10345599100464</v>
      </c>
      <c r="AG258" s="24">
        <f>'[2]1. GDP (IMF)'!AE33/'[2]1. GDP (IMF)'!AE53*100</f>
        <v>148.15042222814552</v>
      </c>
      <c r="AH258" s="24">
        <f>'[2]1. GDP (IMF)'!AF33/'[2]1. GDP (IMF)'!AF53*100</f>
        <v>143.60709534673239</v>
      </c>
      <c r="AI258" s="24">
        <f>'[2]1. GDP (IMF)'!AG33/'[2]1. GDP (IMF)'!AG53*100</f>
        <v>146.03813117873</v>
      </c>
      <c r="AJ258" s="24"/>
      <c r="AK258" s="24"/>
      <c r="AL258" s="24"/>
      <c r="AM258" s="24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</row>
    <row r="259" spans="1:53" s="22" customFormat="1" ht="15" customHeight="1">
      <c r="A259" s="22" t="str">
        <f t="shared" si="9"/>
        <v>Russia</v>
      </c>
      <c r="D259" s="24"/>
      <c r="E259" s="24" t="e">
        <f>'[2]1. GDP (IMF)'!C34/'[2]1. GDP (IMF)'!C54*100</f>
        <v>#VALUE!</v>
      </c>
      <c r="F259" s="24" t="e">
        <f>'[2]1. GDP (IMF)'!D34/'[2]1. GDP (IMF)'!D54*100</f>
        <v>#VALUE!</v>
      </c>
      <c r="G259" s="24" t="e">
        <f>'[2]1. GDP (IMF)'!E34/'[2]1. GDP (IMF)'!E54*100</f>
        <v>#VALUE!</v>
      </c>
      <c r="H259" s="24" t="e">
        <f>'[2]1. GDP (IMF)'!F34/'[2]1. GDP (IMF)'!F54*100</f>
        <v>#VALUE!</v>
      </c>
      <c r="I259" s="24" t="e">
        <f>'[2]1. GDP (IMF)'!G34/'[2]1. GDP (IMF)'!G54*100</f>
        <v>#VALUE!</v>
      </c>
      <c r="J259" s="24" t="e">
        <f>'[2]1. GDP (IMF)'!H34/'[2]1. GDP (IMF)'!H54*100</f>
        <v>#VALUE!</v>
      </c>
      <c r="K259" s="24" t="e">
        <f>'[2]1. GDP (IMF)'!I34/'[2]1. GDP (IMF)'!I54*100</f>
        <v>#VALUE!</v>
      </c>
      <c r="L259" s="24" t="e">
        <f>'[2]1. GDP (IMF)'!J34/'[2]1. GDP (IMF)'!J54*100</f>
        <v>#VALUE!</v>
      </c>
      <c r="M259" s="24" t="e">
        <f>'[2]1. GDP (IMF)'!K34/'[2]1. GDP (IMF)'!K54*100</f>
        <v>#VALUE!</v>
      </c>
      <c r="N259" s="24" t="e">
        <f>'[2]1. GDP (IMF)'!L34/'[2]1. GDP (IMF)'!L54*100</f>
        <v>#VALUE!</v>
      </c>
      <c r="O259" s="24" t="e">
        <f>'[2]1. GDP (IMF)'!M34/'[2]1. GDP (IMF)'!M54*100</f>
        <v>#VALUE!</v>
      </c>
      <c r="P259" s="24" t="e">
        <f>'[2]1. GDP (IMF)'!N34/'[2]1. GDP (IMF)'!N54*100</f>
        <v>#VALUE!</v>
      </c>
      <c r="Q259" s="24">
        <f>'[2]1. GDP (IMF)'!O34/'[2]1. GDP (IMF)'!O54*100</f>
        <v>27.272093031986198</v>
      </c>
      <c r="R259" s="24">
        <f>'[2]1. GDP (IMF)'!P34/'[2]1. GDP (IMF)'!P54*100</f>
        <v>64.150172554635461</v>
      </c>
      <c r="S259" s="24">
        <f>'[2]1. GDP (IMF)'!Q34/'[2]1. GDP (IMF)'!Q54*100</f>
        <v>110.6945824798083</v>
      </c>
      <c r="T259" s="24">
        <f>'[2]1. GDP (IMF)'!R34/'[2]1. GDP (IMF)'!R54*100</f>
        <v>130.66260923954309</v>
      </c>
      <c r="U259" s="24">
        <f>'[2]1. GDP (IMF)'!S34/'[2]1. GDP (IMF)'!S54*100</f>
        <v>169.42496114066853</v>
      </c>
      <c r="V259" s="24">
        <f>'[2]1. GDP (IMF)'!T34/'[2]1. GDP (IMF)'!T54*100</f>
        <v>172.73534755228536</v>
      </c>
      <c r="W259" s="24">
        <f>'[2]1. GDP (IMF)'!U34/'[2]1. GDP (IMF)'!U54*100</f>
        <v>122.14360361674335</v>
      </c>
      <c r="X259" s="24">
        <f>'[2]1. GDP (IMF)'!V34/'[2]1. GDP (IMF)'!V54*100</f>
        <v>83.013537523777259</v>
      </c>
      <c r="Y259" s="24">
        <f>'[2]1. GDP (IMF)'!W34/'[2]1. GDP (IMF)'!W54*100</f>
        <v>100</v>
      </c>
      <c r="Z259" s="24">
        <f>'[2]1. GDP (IMF)'!X34/'[2]1. GDP (IMF)'!X54*100</f>
        <v>112.33297241117377</v>
      </c>
      <c r="AA259" s="24">
        <f>'[2]1. GDP (IMF)'!Y34/'[2]1. GDP (IMF)'!Y54*100</f>
        <v>120.85384707611067</v>
      </c>
      <c r="AB259" s="24">
        <f>'[2]1. GDP (IMF)'!Z34/'[2]1. GDP (IMF)'!Z54*100</f>
        <v>140.71160342128837</v>
      </c>
      <c r="AC259" s="24">
        <f>'[2]1. GDP (IMF)'!AA34/'[2]1. GDP (IMF)'!AA54*100</f>
        <v>180.16654755738344</v>
      </c>
      <c r="AD259" s="24">
        <f>'[2]1. GDP (IMF)'!AB34/'[2]1. GDP (IMF)'!AB54*100</f>
        <v>218.66061304225587</v>
      </c>
      <c r="AE259" s="24">
        <f>'[2]1. GDP (IMF)'!AC34/'[2]1. GDP (IMF)'!AC54*100</f>
        <v>262.90387480171012</v>
      </c>
      <c r="AF259" s="24">
        <f>'[2]1. GDP (IMF)'!AD34/'[2]1. GDP (IMF)'!AD54*100</f>
        <v>318.19610962422269</v>
      </c>
      <c r="AG259" s="24">
        <f>'[2]1. GDP (IMF)'!AE34/'[2]1. GDP (IMF)'!AE54*100</f>
        <v>386.47778518985524</v>
      </c>
      <c r="AH259" s="24">
        <f>'[2]1. GDP (IMF)'!AF34/'[2]1. GDP (IMF)'!AF54*100</f>
        <v>310.73241028911826</v>
      </c>
      <c r="AI259" s="24">
        <f>'[2]1. GDP (IMF)'!AG34/'[2]1. GDP (IMF)'!AG54*100</f>
        <v>366.44126320206783</v>
      </c>
      <c r="AJ259" s="24"/>
      <c r="AK259" s="24"/>
      <c r="AL259" s="24"/>
      <c r="AM259" s="24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</row>
    <row r="260" spans="1:53" s="22" customFormat="1" ht="15" customHeight="1">
      <c r="A260" s="22" t="str">
        <f t="shared" si="9"/>
        <v>Brazil</v>
      </c>
      <c r="D260" s="24"/>
      <c r="E260" s="24">
        <f>'[2]1. GDP (IMF)'!C35/'[2]1. GDP (IMF)'!C55*100</f>
        <v>37.644711892452392</v>
      </c>
      <c r="F260" s="24">
        <f>'[2]1. GDP (IMF)'!D35/'[2]1. GDP (IMF)'!D55*100</f>
        <v>45.290915654580758</v>
      </c>
      <c r="G260" s="24">
        <f>'[2]1. GDP (IMF)'!E35/'[2]1. GDP (IMF)'!E55*100</f>
        <v>48.151389600710431</v>
      </c>
      <c r="H260" s="24">
        <f>'[2]1. GDP (IMF)'!F35/'[2]1. GDP (IMF)'!F55*100</f>
        <v>39.915990964703404</v>
      </c>
      <c r="I260" s="24">
        <f>'[2]1. GDP (IMF)'!G35/'[2]1. GDP (IMF)'!G55*100</f>
        <v>37.719881004699097</v>
      </c>
      <c r="J260" s="24">
        <f>'[2]1. GDP (IMF)'!H35/'[2]1. GDP (IMF)'!H55*100</f>
        <v>55.623564274619561</v>
      </c>
      <c r="K260" s="24">
        <f>'[2]1. GDP (IMF)'!I35/'[2]1. GDP (IMF)'!I55*100</f>
        <v>60.03193191978422</v>
      </c>
      <c r="L260" s="24">
        <f>'[2]1. GDP (IMF)'!J35/'[2]1. GDP (IMF)'!J55*100</f>
        <v>63.087676021768416</v>
      </c>
      <c r="M260" s="24">
        <f>'[2]1. GDP (IMF)'!K35/'[2]1. GDP (IMF)'!K55*100</f>
        <v>70.315431935641655</v>
      </c>
      <c r="N260" s="24">
        <f>'[2]1. GDP (IMF)'!L35/'[2]1. GDP (IMF)'!L55*100</f>
        <v>93.605887261828073</v>
      </c>
      <c r="O260" s="24">
        <f>'[2]1. GDP (IMF)'!M35/'[2]1. GDP (IMF)'!M55*100</f>
        <v>101.21884004258648</v>
      </c>
      <c r="P260" s="24">
        <f>'[2]1. GDP (IMF)'!N35/'[2]1. GDP (IMF)'!N55*100</f>
        <v>87.822020590538429</v>
      </c>
      <c r="Q260" s="24">
        <f>'[2]1. GDP (IMF)'!O35/'[2]1. GDP (IMF)'!O55*100</f>
        <v>84.580797863601177</v>
      </c>
      <c r="R260" s="24">
        <f>'[2]1. GDP (IMF)'!P35/'[2]1. GDP (IMF)'!P55*100</f>
        <v>90.4802989404632</v>
      </c>
      <c r="S260" s="24">
        <f>'[2]1. GDP (IMF)'!Q35/'[2]1. GDP (IMF)'!Q55*100</f>
        <v>106.62134668055705</v>
      </c>
      <c r="T260" s="24">
        <f>'[2]1. GDP (IMF)'!R35/'[2]1. GDP (IMF)'!R55*100</f>
        <v>132.00780547686588</v>
      </c>
      <c r="U260" s="24">
        <f>'[2]1. GDP (IMF)'!S35/'[2]1. GDP (IMF)'!S55*100</f>
        <v>141.04901997001426</v>
      </c>
      <c r="V260" s="24">
        <f>'[2]1. GDP (IMF)'!T35/'[2]1. GDP (IMF)'!T55*100</f>
        <v>141.56602117913076</v>
      </c>
      <c r="W260" s="24">
        <f>'[2]1. GDP (IMF)'!U35/'[2]1. GDP (IMF)'!U55*100</f>
        <v>137.05569181900762</v>
      </c>
      <c r="X260" s="24">
        <f>'[2]1. GDP (IMF)'!V35/'[2]1. GDP (IMF)'!V55*100</f>
        <v>95.005122367604926</v>
      </c>
      <c r="Y260" s="24">
        <f>'[2]1. GDP (IMF)'!W35/'[2]1. GDP (IMF)'!W55*100</f>
        <v>100</v>
      </c>
      <c r="Z260" s="24">
        <f>'[2]1. GDP (IMF)'!X35/'[2]1. GDP (IMF)'!X55*100</f>
        <v>84.912412337653393</v>
      </c>
      <c r="AA260" s="24">
        <f>'[2]1. GDP (IMF)'!Y35/'[2]1. GDP (IMF)'!Y55*100</f>
        <v>75.4353671380196</v>
      </c>
      <c r="AB260" s="24">
        <f>'[2]1. GDP (IMF)'!Z35/'[2]1. GDP (IMF)'!Z55*100</f>
        <v>81.455104978694834</v>
      </c>
      <c r="AC260" s="24">
        <f>'[2]1. GDP (IMF)'!AA35/'[2]1. GDP (IMF)'!AA55*100</f>
        <v>92.615199805653361</v>
      </c>
      <c r="AD260" s="24">
        <f>'[2]1. GDP (IMF)'!AB35/'[2]1. GDP (IMF)'!AB55*100</f>
        <v>119.34190332882825</v>
      </c>
      <c r="AE260" s="24">
        <f>'[2]1. GDP (IMF)'!AC35/'[2]1. GDP (IMF)'!AC55*100</f>
        <v>141.83535927913832</v>
      </c>
      <c r="AF260" s="24">
        <f>'[2]1. GDP (IMF)'!AD35/'[2]1. GDP (IMF)'!AD55*100</f>
        <v>167.7308540195402</v>
      </c>
      <c r="AG260" s="24">
        <f>'[2]1. GDP (IMF)'!AE35/'[2]1. GDP (IMF)'!AE55*100</f>
        <v>191.00522180542453</v>
      </c>
      <c r="AH260" s="24">
        <f>'[2]1. GDP (IMF)'!AF35/'[2]1. GDP (IMF)'!AF55*100</f>
        <v>184.16131812073189</v>
      </c>
      <c r="AI260" s="24">
        <f>'[2]1. GDP (IMF)'!AG35/'[2]1. GDP (IMF)'!AG55*100</f>
        <v>211.90512330987005</v>
      </c>
      <c r="AJ260" s="24"/>
      <c r="AK260" s="24"/>
      <c r="AL260" s="24"/>
      <c r="AM260" s="24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</row>
    <row r="261" spans="1:53" s="18" customFormat="1" ht="15" customHeight="1">
      <c r="A261" s="21" t="s">
        <v>137</v>
      </c>
      <c r="C261" s="14" t="s">
        <v>123</v>
      </c>
      <c r="D261" s="14" t="s">
        <v>122</v>
      </c>
      <c r="E261" s="16">
        <f t="shared" ref="E261:AH261" si="10">E2</f>
        <v>2409.31</v>
      </c>
      <c r="F261" s="16">
        <f t="shared" si="10"/>
        <v>2401.4140000000002</v>
      </c>
      <c r="G261" s="16">
        <f t="shared" si="10"/>
        <v>2252.2739999999999</v>
      </c>
      <c r="H261" s="16">
        <f t="shared" si="10"/>
        <v>2196.7069999999999</v>
      </c>
      <c r="I261" s="16">
        <f t="shared" si="10"/>
        <v>2308.8249999999998</v>
      </c>
      <c r="J261" s="16">
        <f t="shared" si="10"/>
        <v>2330.0329999999999</v>
      </c>
      <c r="K261" s="16">
        <f t="shared" si="10"/>
        <v>2592.7469999999998</v>
      </c>
      <c r="L261" s="16">
        <f t="shared" si="10"/>
        <v>3080.5949999999998</v>
      </c>
      <c r="M261" s="16">
        <f t="shared" si="10"/>
        <v>3488.605</v>
      </c>
      <c r="N261" s="16">
        <f t="shared" si="10"/>
        <v>3755.9340000000002</v>
      </c>
      <c r="O261" s="16">
        <f t="shared" si="10"/>
        <v>4322.0060000000003</v>
      </c>
      <c r="P261" s="16">
        <f t="shared" si="10"/>
        <v>4469.71</v>
      </c>
      <c r="Q261" s="16">
        <f t="shared" si="10"/>
        <v>4782.2709999999997</v>
      </c>
      <c r="R261" s="16">
        <f t="shared" si="10"/>
        <v>4758.7860000000001</v>
      </c>
      <c r="S261" s="16">
        <f t="shared" si="10"/>
        <v>5313.5860000000002</v>
      </c>
      <c r="T261" s="16">
        <f t="shared" si="10"/>
        <v>6307.0529999999999</v>
      </c>
      <c r="U261" s="16">
        <f t="shared" si="10"/>
        <v>6683.58</v>
      </c>
      <c r="V261" s="16">
        <f t="shared" si="10"/>
        <v>6947.4660000000003</v>
      </c>
      <c r="W261" s="16">
        <f t="shared" si="10"/>
        <v>6836.2089999999998</v>
      </c>
      <c r="X261" s="16">
        <f t="shared" si="10"/>
        <v>7093.3450000000003</v>
      </c>
      <c r="Y261" s="16">
        <f t="shared" si="10"/>
        <v>7891.5190000000002</v>
      </c>
      <c r="Z261" s="16">
        <f t="shared" si="10"/>
        <v>7626.6040000000003</v>
      </c>
      <c r="AA261" s="16">
        <f t="shared" si="10"/>
        <v>8007.6589999999997</v>
      </c>
      <c r="AB261" s="16">
        <f t="shared" si="10"/>
        <v>9329.223</v>
      </c>
      <c r="AC261" s="16">
        <f t="shared" si="10"/>
        <v>11322.36</v>
      </c>
      <c r="AD261" s="16">
        <f t="shared" si="10"/>
        <v>12892.632</v>
      </c>
      <c r="AE261" s="16">
        <f t="shared" si="10"/>
        <v>14844.39</v>
      </c>
      <c r="AF261" s="16">
        <f t="shared" si="10"/>
        <v>17278.330000000002</v>
      </c>
      <c r="AG261" s="16">
        <f t="shared" si="10"/>
        <v>19748.146000000001</v>
      </c>
      <c r="AH261" s="16">
        <f t="shared" si="10"/>
        <v>15716.474</v>
      </c>
      <c r="AI261" s="20"/>
      <c r="AJ261" s="20"/>
      <c r="AK261" s="20"/>
      <c r="AL261" s="20"/>
      <c r="AM261" s="20"/>
      <c r="AN261" s="20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</row>
    <row r="262" spans="1:53" s="15" customFormat="1" ht="12.75" customHeight="1">
      <c r="A262" s="14" t="s">
        <v>136</v>
      </c>
      <c r="B262" s="14"/>
      <c r="C262" s="14" t="s">
        <v>123</v>
      </c>
      <c r="D262" s="14" t="s">
        <v>122</v>
      </c>
      <c r="E262" s="16">
        <f t="shared" ref="E262:AH262" si="11">E3</f>
        <v>1722.194</v>
      </c>
      <c r="F262" s="16">
        <f t="shared" si="11"/>
        <v>1708.768</v>
      </c>
      <c r="G262" s="16">
        <f t="shared" si="11"/>
        <v>1627.682</v>
      </c>
      <c r="H262" s="16">
        <f t="shared" si="11"/>
        <v>1606.597</v>
      </c>
      <c r="I262" s="16">
        <f t="shared" si="11"/>
        <v>1702.2860000000001</v>
      </c>
      <c r="J262" s="16">
        <f t="shared" si="11"/>
        <v>1751.4079999999999</v>
      </c>
      <c r="K262" s="16">
        <f t="shared" si="11"/>
        <v>2066.364</v>
      </c>
      <c r="L262" s="16">
        <f t="shared" si="11"/>
        <v>2462.46</v>
      </c>
      <c r="M262" s="16">
        <f t="shared" si="11"/>
        <v>2814.3620000000001</v>
      </c>
      <c r="N262" s="16">
        <f t="shared" si="11"/>
        <v>3025.4929999999999</v>
      </c>
      <c r="O262" s="16">
        <f t="shared" si="11"/>
        <v>3499.8150000000001</v>
      </c>
      <c r="P262" s="16">
        <f t="shared" si="11"/>
        <v>3629.348</v>
      </c>
      <c r="Q262" s="16">
        <f t="shared" si="11"/>
        <v>3916.5050000000001</v>
      </c>
      <c r="R262" s="16">
        <f t="shared" si="11"/>
        <v>3836.1190000000001</v>
      </c>
      <c r="S262" s="16">
        <f t="shared" si="11"/>
        <v>4265.7960000000003</v>
      </c>
      <c r="T262" s="16">
        <f t="shared" si="11"/>
        <v>5031.415</v>
      </c>
      <c r="U262" s="16">
        <f t="shared" si="11"/>
        <v>5248.9930000000004</v>
      </c>
      <c r="V262" s="16">
        <f t="shared" si="11"/>
        <v>5398.723</v>
      </c>
      <c r="W262" s="16">
        <f t="shared" si="11"/>
        <v>5383.5889999999999</v>
      </c>
      <c r="X262" s="16">
        <f t="shared" si="11"/>
        <v>5557.5659999999998</v>
      </c>
      <c r="Y262" s="16">
        <f t="shared" si="11"/>
        <v>5998.7290000000003</v>
      </c>
      <c r="Z262" s="16">
        <f t="shared" si="11"/>
        <v>5774.1409999999996</v>
      </c>
      <c r="AA262" s="16">
        <f t="shared" si="11"/>
        <v>6001.3379999999997</v>
      </c>
      <c r="AB262" s="16">
        <f t="shared" si="11"/>
        <v>6908.3869999999997</v>
      </c>
      <c r="AC262" s="16">
        <f t="shared" si="11"/>
        <v>8207.0560000000005</v>
      </c>
      <c r="AD262" s="16">
        <f t="shared" si="11"/>
        <v>8983.2099999999991</v>
      </c>
      <c r="AE262" s="16">
        <f t="shared" si="11"/>
        <v>10099.878000000001</v>
      </c>
      <c r="AF262" s="16">
        <f t="shared" si="11"/>
        <v>11595.203</v>
      </c>
      <c r="AG262" s="16">
        <f t="shared" si="11"/>
        <v>12848.718999999999</v>
      </c>
      <c r="AH262" s="16">
        <f t="shared" si="11"/>
        <v>10357.902</v>
      </c>
    </row>
    <row r="263" spans="1:53" s="15" customFormat="1" ht="12.75" customHeight="1">
      <c r="A263" s="14" t="s">
        <v>114</v>
      </c>
      <c r="B263" s="14"/>
      <c r="C263" s="14" t="s">
        <v>123</v>
      </c>
      <c r="D263" s="14" t="s">
        <v>122</v>
      </c>
      <c r="E263" s="16">
        <f t="shared" ref="E263:AH263" si="12">E38</f>
        <v>91.366</v>
      </c>
      <c r="F263" s="16">
        <f t="shared" si="12"/>
        <v>105.053</v>
      </c>
      <c r="G263" s="16">
        <f t="shared" si="12"/>
        <v>105.42700000000001</v>
      </c>
      <c r="H263" s="16">
        <f t="shared" si="12"/>
        <v>112.964</v>
      </c>
      <c r="I263" s="16">
        <f t="shared" si="12"/>
        <v>129.226</v>
      </c>
      <c r="J263" s="16">
        <f t="shared" si="12"/>
        <v>129.54400000000001</v>
      </c>
      <c r="K263" s="16">
        <f t="shared" si="12"/>
        <v>154.80500000000001</v>
      </c>
      <c r="L263" s="16">
        <f t="shared" si="12"/>
        <v>206.09700000000001</v>
      </c>
      <c r="M263" s="16">
        <f t="shared" si="12"/>
        <v>260.15100000000001</v>
      </c>
      <c r="N263" s="16">
        <f t="shared" si="12"/>
        <v>288.79700000000003</v>
      </c>
      <c r="O263" s="16">
        <f t="shared" si="12"/>
        <v>315.27600000000001</v>
      </c>
      <c r="P263" s="16">
        <f t="shared" si="12"/>
        <v>359.49299999999999</v>
      </c>
      <c r="Q263" s="16">
        <f t="shared" si="12"/>
        <v>405.31</v>
      </c>
      <c r="R263" s="16">
        <f t="shared" si="12"/>
        <v>453.05500000000001</v>
      </c>
      <c r="S263" s="16">
        <f t="shared" si="12"/>
        <v>521.77099999999996</v>
      </c>
      <c r="T263" s="16">
        <f t="shared" si="12"/>
        <v>640.50300000000004</v>
      </c>
      <c r="U263" s="16">
        <f t="shared" si="12"/>
        <v>674.29700000000003</v>
      </c>
      <c r="V263" s="16">
        <f t="shared" si="12"/>
        <v>703.68200000000002</v>
      </c>
      <c r="W263" s="16">
        <f t="shared" si="12"/>
        <v>639.30399999999997</v>
      </c>
      <c r="X263" s="16">
        <f t="shared" si="12"/>
        <v>675.07899999999995</v>
      </c>
      <c r="Y263" s="16">
        <f t="shared" si="12"/>
        <v>803.20600000000002</v>
      </c>
      <c r="Z263" s="16">
        <f t="shared" si="12"/>
        <v>722.69</v>
      </c>
      <c r="AA263" s="16">
        <f t="shared" si="12"/>
        <v>763.72500000000002</v>
      </c>
      <c r="AB263" s="16">
        <f t="shared" si="12"/>
        <v>873.03099999999995</v>
      </c>
      <c r="AC263" s="16">
        <f t="shared" si="12"/>
        <v>1069.2850000000001</v>
      </c>
      <c r="AD263" s="16">
        <f t="shared" si="12"/>
        <v>1198.5350000000001</v>
      </c>
      <c r="AE263" s="16">
        <f t="shared" si="12"/>
        <v>1364.1079999999999</v>
      </c>
      <c r="AF263" s="16">
        <f t="shared" si="12"/>
        <v>1534.922</v>
      </c>
      <c r="AG263" s="16">
        <f t="shared" si="12"/>
        <v>1696.3389999999999</v>
      </c>
      <c r="AH263" s="16">
        <f t="shared" si="12"/>
        <v>1433.9860000000001</v>
      </c>
    </row>
    <row r="264" spans="1:53" s="15" customFormat="1" ht="12.75" customHeight="1">
      <c r="A264" s="14" t="s">
        <v>135</v>
      </c>
      <c r="B264" s="14"/>
      <c r="C264" s="14" t="s">
        <v>123</v>
      </c>
      <c r="D264" s="14" t="s">
        <v>122</v>
      </c>
      <c r="E264" s="16">
        <f t="shared" ref="E264:AH264" si="13">E73/1000</f>
        <v>36.981590000000004</v>
      </c>
      <c r="F264" s="16">
        <f t="shared" si="13"/>
        <v>36.70478</v>
      </c>
      <c r="G264" s="16">
        <f t="shared" si="13"/>
        <v>37.290999999999997</v>
      </c>
      <c r="H264" s="16">
        <f t="shared" si="13"/>
        <v>37.51267</v>
      </c>
      <c r="I264" s="16">
        <f t="shared" si="13"/>
        <v>40.092519999999993</v>
      </c>
      <c r="J264" s="16">
        <f t="shared" si="13"/>
        <v>53.490230000000004</v>
      </c>
      <c r="K264" s="16">
        <f t="shared" si="13"/>
        <v>52.662130000000005</v>
      </c>
      <c r="L264" s="16">
        <f t="shared" si="13"/>
        <v>58.306759999999997</v>
      </c>
      <c r="M264" s="16">
        <f t="shared" si="13"/>
        <v>67.055669999999992</v>
      </c>
      <c r="N264" s="16">
        <f t="shared" si="13"/>
        <v>64.7303</v>
      </c>
      <c r="O264" s="16">
        <f t="shared" si="13"/>
        <v>50.801229999999997</v>
      </c>
      <c r="P264" s="16">
        <f t="shared" si="13"/>
        <v>49.374580000000002</v>
      </c>
      <c r="Q264" s="16">
        <f t="shared" si="13"/>
        <v>52.402029499999998</v>
      </c>
      <c r="R264" s="16">
        <f t="shared" si="13"/>
        <v>54.850815000000004</v>
      </c>
      <c r="S264" s="16">
        <f t="shared" si="13"/>
        <v>64.558999999999997</v>
      </c>
      <c r="T264" s="16">
        <f t="shared" si="13"/>
        <v>80.291117999999997</v>
      </c>
      <c r="U264" s="16">
        <f t="shared" si="13"/>
        <v>88.722032999999996</v>
      </c>
      <c r="V264" s="16">
        <f t="shared" si="13"/>
        <v>95.874819000000002</v>
      </c>
      <c r="W264" s="16">
        <f t="shared" si="13"/>
        <v>101.838767</v>
      </c>
      <c r="X264" s="16">
        <f t="shared" si="13"/>
        <v>102.913948</v>
      </c>
      <c r="Y264" s="16">
        <f t="shared" si="13"/>
        <v>115.887027</v>
      </c>
      <c r="Z264" s="16">
        <f t="shared" si="13"/>
        <v>129.02887699999999</v>
      </c>
      <c r="AA264" s="16">
        <f t="shared" si="13"/>
        <v>147.41203099999998</v>
      </c>
      <c r="AB264" s="16">
        <f t="shared" si="13"/>
        <v>189.51697799999999</v>
      </c>
      <c r="AC264" s="16">
        <f t="shared" si="13"/>
        <v>253.12011999999999</v>
      </c>
      <c r="AD264" s="16">
        <f t="shared" si="13"/>
        <v>298.46709899999996</v>
      </c>
      <c r="AE264" s="16">
        <f t="shared" si="13"/>
        <v>356.750134</v>
      </c>
      <c r="AF264" s="16">
        <f t="shared" si="13"/>
        <v>445.68412999999998</v>
      </c>
      <c r="AG264" s="16">
        <f t="shared" si="13"/>
        <v>541.96535000000006</v>
      </c>
      <c r="AH264" s="16">
        <f t="shared" si="13"/>
        <v>421.64447999999999</v>
      </c>
    </row>
    <row r="265" spans="1:53" s="15" customFormat="1" ht="12.75" customHeight="1">
      <c r="A265" s="14" t="s">
        <v>134</v>
      </c>
      <c r="B265" s="14"/>
      <c r="C265" s="14" t="s">
        <v>123</v>
      </c>
      <c r="D265" s="14" t="s">
        <v>122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>
        <f t="shared" ref="P265:AH265" si="14">P89/1000</f>
        <v>0.34799999999999998</v>
      </c>
      <c r="Q265" s="16">
        <f t="shared" si="14"/>
        <v>56.160400000000003</v>
      </c>
      <c r="R265" s="16">
        <f t="shared" si="14"/>
        <v>60.150500000000001</v>
      </c>
      <c r="S265" s="16">
        <f t="shared" si="14"/>
        <v>86.691380000000009</v>
      </c>
      <c r="T265" s="16">
        <f t="shared" si="14"/>
        <v>109.46785700000001</v>
      </c>
      <c r="U265" s="16">
        <f t="shared" si="14"/>
        <v>120.172314</v>
      </c>
      <c r="V265" s="16">
        <f t="shared" si="14"/>
        <v>121.104224</v>
      </c>
      <c r="W265" s="16">
        <f t="shared" si="14"/>
        <v>103.10274800000001</v>
      </c>
      <c r="X265" s="16">
        <f t="shared" si="14"/>
        <v>101.90519599999999</v>
      </c>
      <c r="Y265" s="16">
        <f t="shared" si="14"/>
        <v>140.934327</v>
      </c>
      <c r="Z265" s="16">
        <f t="shared" si="14"/>
        <v>139.43020100000001</v>
      </c>
      <c r="AA265" s="16">
        <f t="shared" si="14"/>
        <v>148.35816699999998</v>
      </c>
      <c r="AB265" s="16">
        <f t="shared" si="14"/>
        <v>188.389476</v>
      </c>
      <c r="AC265" s="16">
        <f t="shared" si="14"/>
        <v>258.21535699999998</v>
      </c>
      <c r="AD265" s="16">
        <f t="shared" si="14"/>
        <v>331.73792700000001</v>
      </c>
      <c r="AE265" s="16">
        <f t="shared" si="14"/>
        <v>415.65434400000004</v>
      </c>
      <c r="AF265" s="16">
        <f t="shared" si="14"/>
        <v>488.86516999999998</v>
      </c>
      <c r="AG265" s="16">
        <f t="shared" si="14"/>
        <v>706.03108999999995</v>
      </c>
      <c r="AH265" s="16">
        <f t="shared" si="14"/>
        <v>386.54940500000004</v>
      </c>
    </row>
    <row r="266" spans="1:53" s="15" customFormat="1" ht="12.75" customHeight="1">
      <c r="A266" s="14" t="s">
        <v>133</v>
      </c>
      <c r="B266" s="14"/>
      <c r="C266" s="14" t="s">
        <v>123</v>
      </c>
      <c r="D266" s="14" t="s">
        <v>122</v>
      </c>
      <c r="E266" s="16">
        <f t="shared" ref="E266:AH266" si="15">E104/1000</f>
        <v>81.049191739999983</v>
      </c>
      <c r="F266" s="16">
        <f t="shared" si="15"/>
        <v>87.304414420000001</v>
      </c>
      <c r="G266" s="16">
        <f t="shared" si="15"/>
        <v>84.563794679999987</v>
      </c>
      <c r="H266" s="16">
        <f t="shared" si="15"/>
        <v>85.189725909999964</v>
      </c>
      <c r="I266" s="16">
        <f t="shared" si="15"/>
        <v>94.07226122000003</v>
      </c>
      <c r="J266" s="16">
        <f t="shared" si="15"/>
        <v>89.60245716</v>
      </c>
      <c r="K266" s="16">
        <f t="shared" si="15"/>
        <v>90.49756603000003</v>
      </c>
      <c r="L266" s="16">
        <f t="shared" si="15"/>
        <v>112.15952027999997</v>
      </c>
      <c r="M266" s="16">
        <f t="shared" si="15"/>
        <v>134.08055254999999</v>
      </c>
      <c r="N266" s="16">
        <f t="shared" si="15"/>
        <v>153.70330756999999</v>
      </c>
      <c r="O266" s="16">
        <f t="shared" si="15"/>
        <v>178.16779161999995</v>
      </c>
      <c r="P266" s="16">
        <f t="shared" si="15"/>
        <v>203.57983097000005</v>
      </c>
      <c r="Q266" s="16">
        <f t="shared" si="15"/>
        <v>236.96127678000002</v>
      </c>
      <c r="R266" s="16">
        <f t="shared" si="15"/>
        <v>261.73639714000001</v>
      </c>
      <c r="S266" s="16">
        <f t="shared" si="15"/>
        <v>321.60702951999997</v>
      </c>
      <c r="T266" s="16">
        <f t="shared" si="15"/>
        <v>392.74751000000009</v>
      </c>
      <c r="U266" s="16">
        <f t="shared" si="15"/>
        <v>417.49053939999999</v>
      </c>
      <c r="V266" s="16">
        <f t="shared" si="15"/>
        <v>466.81726618000005</v>
      </c>
      <c r="W266" s="16">
        <f t="shared" si="15"/>
        <v>456.65219637000001</v>
      </c>
      <c r="X266" s="16">
        <f t="shared" si="15"/>
        <v>495.9349757999999</v>
      </c>
      <c r="Y266" s="16">
        <f t="shared" si="15"/>
        <v>604.52086345000009</v>
      </c>
      <c r="Z266" s="16">
        <f t="shared" si="15"/>
        <v>593.86618333000001</v>
      </c>
      <c r="AA266" s="16">
        <f t="shared" si="15"/>
        <v>676.80811069999993</v>
      </c>
      <c r="AB266" s="16">
        <f t="shared" si="15"/>
        <v>828.54736799999989</v>
      </c>
      <c r="AC266" s="16">
        <f t="shared" si="15"/>
        <v>1066.3794446999998</v>
      </c>
      <c r="AD266" s="16">
        <f t="shared" si="15"/>
        <v>1314.6118614799998</v>
      </c>
      <c r="AE266" s="16">
        <f t="shared" si="15"/>
        <v>1622.0863267000004</v>
      </c>
      <c r="AF266" s="16">
        <f t="shared" si="15"/>
        <v>1969.3192250500001</v>
      </c>
      <c r="AG266" s="16">
        <f t="shared" si="15"/>
        <v>2327.2285610000004</v>
      </c>
      <c r="AH266" s="16">
        <f t="shared" si="15"/>
        <v>1900.1045319999996</v>
      </c>
    </row>
    <row r="267" spans="1:53" s="15" customFormat="1" ht="12.75" customHeight="1">
      <c r="A267" s="14" t="s">
        <v>132</v>
      </c>
      <c r="B267" s="14"/>
      <c r="C267" s="14" t="s">
        <v>123</v>
      </c>
      <c r="D267" s="14" t="s">
        <v>122</v>
      </c>
      <c r="E267" s="16">
        <f t="shared" ref="E267:AH267" si="16">E132/1000</f>
        <v>47.100259999999992</v>
      </c>
      <c r="F267" s="16">
        <f t="shared" si="16"/>
        <v>49.619490000000006</v>
      </c>
      <c r="G267" s="16">
        <f t="shared" si="16"/>
        <v>46.272080000000003</v>
      </c>
      <c r="H267" s="16">
        <f t="shared" si="16"/>
        <v>46.50836000000001</v>
      </c>
      <c r="I267" s="16">
        <f t="shared" si="16"/>
        <v>51.057070000000003</v>
      </c>
      <c r="J267" s="16">
        <f t="shared" si="16"/>
        <v>45.634449999999994</v>
      </c>
      <c r="K267" s="16">
        <f t="shared" si="16"/>
        <v>42.176159999999996</v>
      </c>
      <c r="L267" s="16">
        <f t="shared" si="16"/>
        <v>52.496699999999997</v>
      </c>
      <c r="M267" s="16">
        <f t="shared" si="16"/>
        <v>63.274759999999993</v>
      </c>
      <c r="N267" s="16">
        <f t="shared" si="16"/>
        <v>75.051779999999994</v>
      </c>
      <c r="O267" s="16">
        <f t="shared" si="16"/>
        <v>86.312600000000003</v>
      </c>
      <c r="P267" s="16">
        <f t="shared" si="16"/>
        <v>100.72126</v>
      </c>
      <c r="Q267" s="16">
        <f t="shared" si="16"/>
        <v>116.96226000000001</v>
      </c>
      <c r="R267" s="16">
        <f t="shared" si="16"/>
        <v>132.0522</v>
      </c>
      <c r="S267" s="16">
        <f t="shared" si="16"/>
        <v>157.46529999999998</v>
      </c>
      <c r="T267" s="16">
        <f t="shared" si="16"/>
        <v>193.27199999999999</v>
      </c>
      <c r="U267" s="16">
        <f t="shared" si="16"/>
        <v>211.5257</v>
      </c>
      <c r="V267" s="16">
        <f t="shared" si="16"/>
        <v>226.45150000000001</v>
      </c>
      <c r="W267" s="16">
        <f t="shared" si="16"/>
        <v>216.87710000000001</v>
      </c>
      <c r="X267" s="16">
        <f t="shared" si="16"/>
        <v>242.45320000000001</v>
      </c>
      <c r="Y267" s="16">
        <f t="shared" si="16"/>
        <v>286.86169999999998</v>
      </c>
      <c r="Z267" s="16">
        <f t="shared" si="16"/>
        <v>257.97980000000001</v>
      </c>
      <c r="AA267" s="16">
        <f t="shared" si="16"/>
        <v>273.35489999999999</v>
      </c>
      <c r="AB267" s="16">
        <f t="shared" si="16"/>
        <v>300.18029999999999</v>
      </c>
      <c r="AC267" s="16">
        <f t="shared" si="16"/>
        <v>360.322</v>
      </c>
      <c r="AD267" s="16">
        <f t="shared" si="16"/>
        <v>410.09</v>
      </c>
      <c r="AE267" s="16">
        <f t="shared" si="16"/>
        <v>481.88979999999998</v>
      </c>
      <c r="AF267" s="16">
        <f t="shared" si="16"/>
        <v>546.45119999999997</v>
      </c>
      <c r="AG267" s="16">
        <f t="shared" si="16"/>
        <v>642.0059</v>
      </c>
      <c r="AH267" s="16">
        <f t="shared" si="16"/>
        <v>525.21619999999996</v>
      </c>
    </row>
    <row r="268" spans="1:53" s="15" customFormat="1" ht="12.75" customHeight="1">
      <c r="A268" s="14" t="s">
        <v>131</v>
      </c>
      <c r="B268" s="14"/>
      <c r="C268" s="14" t="s">
        <v>123</v>
      </c>
      <c r="D268" s="14" t="s">
        <v>122</v>
      </c>
      <c r="E268" s="16">
        <f t="shared" ref="E268:AH268" si="17">E139/1000</f>
        <v>273.03978210000002</v>
      </c>
      <c r="F268" s="16">
        <f t="shared" si="17"/>
        <v>291.13234904000001</v>
      </c>
      <c r="G268" s="16">
        <f t="shared" si="17"/>
        <v>219.26771299999999</v>
      </c>
      <c r="H268" s="16">
        <f t="shared" si="17"/>
        <v>163.49880979999995</v>
      </c>
      <c r="I268" s="16">
        <f t="shared" si="17"/>
        <v>117.40859549999999</v>
      </c>
      <c r="J268" s="16">
        <f t="shared" si="17"/>
        <v>106.28217849999999</v>
      </c>
      <c r="K268" s="16">
        <f t="shared" si="17"/>
        <v>75.923622999999992</v>
      </c>
      <c r="L268" s="16">
        <f t="shared" si="17"/>
        <v>91.613923899999989</v>
      </c>
      <c r="M268" s="16">
        <f t="shared" si="17"/>
        <v>87.932789900000003</v>
      </c>
      <c r="N268" s="16">
        <f t="shared" si="17"/>
        <v>109.11476630000001</v>
      </c>
      <c r="O268" s="16">
        <f t="shared" si="17"/>
        <v>146.8603684</v>
      </c>
      <c r="P268" s="16">
        <f t="shared" si="17"/>
        <v>141.69987040000001</v>
      </c>
      <c r="Q268" s="16">
        <f t="shared" si="17"/>
        <v>149.60485299999999</v>
      </c>
      <c r="R268" s="16">
        <f t="shared" si="17"/>
        <v>113.2237372</v>
      </c>
      <c r="S268" s="16">
        <f t="shared" si="17"/>
        <v>123.70941320000001</v>
      </c>
      <c r="T268" s="16">
        <f t="shared" si="17"/>
        <v>137.20832210000003</v>
      </c>
      <c r="U268" s="16">
        <f t="shared" si="17"/>
        <v>161.04298779999996</v>
      </c>
      <c r="V268" s="16">
        <f t="shared" si="17"/>
        <v>142.63959659999998</v>
      </c>
      <c r="W268" s="16">
        <f t="shared" si="17"/>
        <v>105.38201479999998</v>
      </c>
      <c r="X268" s="16">
        <f t="shared" si="17"/>
        <v>136.65183690000001</v>
      </c>
      <c r="Y268" s="16">
        <f t="shared" si="17"/>
        <v>251.04899000000006</v>
      </c>
      <c r="Z268" s="16">
        <f t="shared" si="17"/>
        <v>253.08389999999997</v>
      </c>
      <c r="AA268" s="16">
        <f t="shared" si="17"/>
        <v>276.80651300000005</v>
      </c>
      <c r="AB268" s="16">
        <f t="shared" si="17"/>
        <v>343.57644900000003</v>
      </c>
      <c r="AC268" s="16">
        <f t="shared" si="17"/>
        <v>470.94172100000003</v>
      </c>
      <c r="AD268" s="16">
        <f t="shared" si="17"/>
        <v>653.23146010000005</v>
      </c>
      <c r="AE268" s="16">
        <f t="shared" si="17"/>
        <v>827.81915070000002</v>
      </c>
      <c r="AF268" s="16">
        <f t="shared" si="17"/>
        <v>793.31527000000006</v>
      </c>
      <c r="AG268" s="16">
        <f t="shared" si="17"/>
        <v>1181.7348311000001</v>
      </c>
      <c r="AH268" s="16">
        <f t="shared" si="17"/>
        <v>85.639830000000003</v>
      </c>
    </row>
    <row r="269" spans="1:53" s="15" customFormat="1" ht="12.75" customHeight="1">
      <c r="A269" s="14" t="s">
        <v>130</v>
      </c>
      <c r="B269" s="14"/>
      <c r="C269" s="14" t="s">
        <v>123</v>
      </c>
      <c r="D269" s="14" t="s">
        <v>122</v>
      </c>
      <c r="E269" s="16">
        <f t="shared" ref="E269:AH269" si="18">E161/1000</f>
        <v>70.965903130000015</v>
      </c>
      <c r="F269" s="16">
        <f t="shared" si="18"/>
        <v>56.236831339999995</v>
      </c>
      <c r="G269" s="16">
        <f t="shared" si="18"/>
        <v>46.556427500000005</v>
      </c>
      <c r="H269" s="16">
        <f t="shared" si="18"/>
        <v>46.090508720000003</v>
      </c>
      <c r="I269" s="16">
        <f t="shared" si="18"/>
        <v>45.827632780000002</v>
      </c>
      <c r="J269" s="16">
        <f t="shared" si="18"/>
        <v>46.62994277</v>
      </c>
      <c r="K269" s="16">
        <f t="shared" si="18"/>
        <v>43.092642660000003</v>
      </c>
      <c r="L269" s="16">
        <f t="shared" si="18"/>
        <v>49.449579940000007</v>
      </c>
      <c r="M269" s="16">
        <f t="shared" si="18"/>
        <v>51.230743760000003</v>
      </c>
      <c r="N269" s="16">
        <f t="shared" si="18"/>
        <v>54.503214689999993</v>
      </c>
      <c r="O269" s="16">
        <f t="shared" si="18"/>
        <v>63.129503219999997</v>
      </c>
      <c r="P269" s="16">
        <f t="shared" si="18"/>
        <v>61.460217130000018</v>
      </c>
      <c r="Q269" s="16">
        <f t="shared" si="18"/>
        <v>61.933214769999999</v>
      </c>
      <c r="R269" s="16">
        <f t="shared" si="18"/>
        <v>59.529737579999988</v>
      </c>
      <c r="S269" s="16">
        <f t="shared" si="18"/>
        <v>62.451133910000003</v>
      </c>
      <c r="T269" s="16">
        <f t="shared" si="18"/>
        <v>74.32385511999999</v>
      </c>
      <c r="U269" s="16">
        <f t="shared" si="18"/>
        <v>83.895961199999988</v>
      </c>
      <c r="V269" s="16">
        <f t="shared" si="18"/>
        <v>84.876987200000002</v>
      </c>
      <c r="W269" s="16">
        <f t="shared" si="18"/>
        <v>71.111226079999994</v>
      </c>
      <c r="X269" s="16">
        <f t="shared" si="18"/>
        <v>74.850347000000014</v>
      </c>
      <c r="Y269" s="16">
        <f t="shared" si="18"/>
        <v>91.023137900000037</v>
      </c>
      <c r="Z269" s="16">
        <f t="shared" si="18"/>
        <v>86.174595999999994</v>
      </c>
      <c r="AA269" s="16">
        <f t="shared" si="18"/>
        <v>88.891662299999993</v>
      </c>
      <c r="AB269" s="16">
        <f t="shared" si="18"/>
        <v>109.15166198999999</v>
      </c>
      <c r="AC269" s="16">
        <f t="shared" si="18"/>
        <v>145.7735404</v>
      </c>
      <c r="AD269" s="16">
        <f t="shared" si="18"/>
        <v>197.14561850000001</v>
      </c>
      <c r="AE269" s="16">
        <f t="shared" si="18"/>
        <v>225.21639087</v>
      </c>
      <c r="AF269" s="16">
        <f t="shared" si="18"/>
        <v>265.53393639999996</v>
      </c>
      <c r="AG269" s="16">
        <f t="shared" si="18"/>
        <v>349.0199988</v>
      </c>
      <c r="AH269" s="16">
        <f t="shared" si="18"/>
        <v>111.09046080000002</v>
      </c>
    </row>
    <row r="270" spans="1:53" s="15" customFormat="1" ht="12.75" customHeight="1">
      <c r="A270" s="14" t="s">
        <v>129</v>
      </c>
      <c r="B270" s="14"/>
      <c r="C270" s="14" t="s">
        <v>123</v>
      </c>
      <c r="D270" s="14" t="s">
        <v>122</v>
      </c>
      <c r="E270" s="16">
        <f t="shared" ref="E270:AH270" si="19">E207/1000</f>
        <v>99.554526179999982</v>
      </c>
      <c r="F270" s="16">
        <f t="shared" si="19"/>
        <v>109.09990159999998</v>
      </c>
      <c r="G270" s="16">
        <f t="shared" si="19"/>
        <v>96.738947299999978</v>
      </c>
      <c r="H270" s="16">
        <f t="shared" si="19"/>
        <v>96.330364899999992</v>
      </c>
      <c r="I270" s="16">
        <f t="shared" si="19"/>
        <v>107.12669369999999</v>
      </c>
      <c r="J270" s="16">
        <f t="shared" si="19"/>
        <v>101.2869153</v>
      </c>
      <c r="K270" s="16">
        <f t="shared" si="19"/>
        <v>85.990507699999981</v>
      </c>
      <c r="L270" s="16">
        <f t="shared" si="19"/>
        <v>97.859390000000019</v>
      </c>
      <c r="M270" s="16">
        <f t="shared" si="19"/>
        <v>113.473474</v>
      </c>
      <c r="N270" s="16">
        <f t="shared" si="19"/>
        <v>126.98349629999997</v>
      </c>
      <c r="O270" s="16">
        <f t="shared" si="19"/>
        <v>136.34521720000001</v>
      </c>
      <c r="P270" s="16">
        <f t="shared" si="19"/>
        <v>137.20479550000002</v>
      </c>
      <c r="Q270" s="16">
        <f t="shared" si="19"/>
        <v>145.28667109999998</v>
      </c>
      <c r="R270" s="16">
        <f t="shared" si="19"/>
        <v>156.33793439999997</v>
      </c>
      <c r="S270" s="16">
        <f t="shared" si="19"/>
        <v>181.18531999999999</v>
      </c>
      <c r="T270" s="16">
        <f t="shared" si="19"/>
        <v>221.5414509</v>
      </c>
      <c r="U270" s="16">
        <f t="shared" si="19"/>
        <v>249.35380410000002</v>
      </c>
      <c r="V270" s="16">
        <f t="shared" si="19"/>
        <v>276.91595189999998</v>
      </c>
      <c r="W270" s="16">
        <f t="shared" si="19"/>
        <v>274.34438859999995</v>
      </c>
      <c r="X270" s="16">
        <f t="shared" si="19"/>
        <v>292.70962920000005</v>
      </c>
      <c r="Y270" s="16">
        <f t="shared" si="19"/>
        <v>351.17142400000006</v>
      </c>
      <c r="Z270" s="16">
        <f t="shared" si="19"/>
        <v>336.99590350000005</v>
      </c>
      <c r="AA270" s="16">
        <f t="shared" si="19"/>
        <v>341.15790619999996</v>
      </c>
      <c r="AB270" s="16">
        <f t="shared" si="19"/>
        <v>372.04751489999995</v>
      </c>
      <c r="AC270" s="16">
        <f t="shared" si="19"/>
        <v>458.36503370000003</v>
      </c>
      <c r="AD270" s="16">
        <f t="shared" si="19"/>
        <v>556.0168071999999</v>
      </c>
      <c r="AE270" s="16">
        <f t="shared" si="19"/>
        <v>664.89727960000016</v>
      </c>
      <c r="AF270" s="16">
        <f t="shared" si="19"/>
        <v>754.42149159999997</v>
      </c>
      <c r="AG270" s="16">
        <f t="shared" si="19"/>
        <v>784.53369280000015</v>
      </c>
      <c r="AH270" s="16">
        <f t="shared" si="19"/>
        <v>602.98080270000025</v>
      </c>
    </row>
    <row r="271" spans="1:53" s="15" customFormat="1" ht="12.75" customHeight="1">
      <c r="A271" s="14" t="s">
        <v>116</v>
      </c>
      <c r="B271" s="14"/>
      <c r="C271" s="14" t="s">
        <v>123</v>
      </c>
      <c r="D271" s="14" t="s">
        <v>122</v>
      </c>
      <c r="E271" s="16">
        <f t="shared" ref="E271:AH271" si="20">E44/1000</f>
        <v>750.44467899999995</v>
      </c>
      <c r="F271" s="16">
        <f t="shared" si="20"/>
        <v>699.05507499999999</v>
      </c>
      <c r="G271" s="16">
        <f t="shared" si="20"/>
        <v>674.50720999999987</v>
      </c>
      <c r="H271" s="16">
        <f t="shared" si="20"/>
        <v>658.6213469999999</v>
      </c>
      <c r="I271" s="16">
        <f t="shared" si="20"/>
        <v>678.80806899999993</v>
      </c>
      <c r="J271" s="16">
        <f t="shared" si="20"/>
        <v>725.8661800000001</v>
      </c>
      <c r="K271" s="16">
        <f t="shared" si="20"/>
        <v>866.43386299999986</v>
      </c>
      <c r="L271" s="16">
        <f t="shared" si="20"/>
        <v>1035.9684560000001</v>
      </c>
      <c r="M271" s="16">
        <f t="shared" si="20"/>
        <v>1148.5611060000001</v>
      </c>
      <c r="N271" s="16">
        <f t="shared" si="20"/>
        <v>1215.7228710000002</v>
      </c>
      <c r="O271" s="16">
        <f t="shared" si="20"/>
        <v>1434.25946</v>
      </c>
      <c r="P271" s="16">
        <f t="shared" si="20"/>
        <v>1429.2384609999999</v>
      </c>
      <c r="Q271" s="16">
        <f t="shared" si="20"/>
        <v>1515.1717089999997</v>
      </c>
      <c r="R271" s="16">
        <f t="shared" si="20"/>
        <v>1528.9980970000004</v>
      </c>
      <c r="S271" s="16">
        <f t="shared" si="20"/>
        <v>1737.8235370000002</v>
      </c>
      <c r="T271" s="16">
        <f t="shared" si="20"/>
        <v>2138.7595999999994</v>
      </c>
      <c r="U271" s="16">
        <f t="shared" si="20"/>
        <v>2206.6274699999999</v>
      </c>
      <c r="V271" s="16">
        <f t="shared" si="20"/>
        <v>2205.18388</v>
      </c>
      <c r="W271" s="16">
        <f t="shared" si="20"/>
        <v>2296.4914510000003</v>
      </c>
      <c r="X271" s="16">
        <f t="shared" si="20"/>
        <v>2285.006523</v>
      </c>
      <c r="Y271" s="16">
        <f t="shared" si="20"/>
        <v>2359.210752</v>
      </c>
      <c r="Z271" s="16">
        <f t="shared" si="20"/>
        <v>2380.7851650000002</v>
      </c>
      <c r="AA271" s="16">
        <f t="shared" si="20"/>
        <v>2535.8966280000004</v>
      </c>
      <c r="AB271" s="16">
        <f t="shared" si="20"/>
        <v>3023.3145290000002</v>
      </c>
      <c r="AC271" s="16">
        <f t="shared" si="20"/>
        <v>3593.5801199999996</v>
      </c>
      <c r="AD271" s="16">
        <f t="shared" si="20"/>
        <v>3874.4823099999999</v>
      </c>
      <c r="AE271" s="16">
        <f t="shared" si="20"/>
        <v>4385.5916200000001</v>
      </c>
      <c r="AF271" s="16">
        <f t="shared" si="20"/>
        <v>5105.4887399999998</v>
      </c>
      <c r="AG271" s="16">
        <f t="shared" si="20"/>
        <v>5644.8377</v>
      </c>
      <c r="AH271" s="16">
        <f t="shared" si="20"/>
        <v>4324.5570800000005</v>
      </c>
    </row>
    <row r="272" spans="1:53" s="15" customFormat="1" ht="12.75" customHeight="1">
      <c r="A272" s="14" t="s">
        <v>115</v>
      </c>
      <c r="B272" s="14"/>
      <c r="C272" s="14" t="s">
        <v>123</v>
      </c>
      <c r="D272" s="14" t="s">
        <v>122</v>
      </c>
      <c r="E272" s="16">
        <f t="shared" ref="E272:AH272" si="21">E36/1000</f>
        <v>225.566</v>
      </c>
      <c r="F272" s="16">
        <f t="shared" si="21"/>
        <v>238.715</v>
      </c>
      <c r="G272" s="16">
        <f t="shared" si="21"/>
        <v>216.44200000000001</v>
      </c>
      <c r="H272" s="16">
        <f t="shared" si="21"/>
        <v>205.63900000000001</v>
      </c>
      <c r="I272" s="16">
        <f t="shared" si="21"/>
        <v>223.976</v>
      </c>
      <c r="J272" s="16">
        <f t="shared" si="21"/>
        <v>218.815</v>
      </c>
      <c r="K272" s="16">
        <f t="shared" si="21"/>
        <v>227.15799999999999</v>
      </c>
      <c r="L272" s="16">
        <f t="shared" si="21"/>
        <v>254.12200000000001</v>
      </c>
      <c r="M272" s="16">
        <f t="shared" si="21"/>
        <v>322.42700000000002</v>
      </c>
      <c r="N272" s="16">
        <f t="shared" si="21"/>
        <v>363.81200000000001</v>
      </c>
      <c r="O272" s="16">
        <f t="shared" si="21"/>
        <v>393.59199999999998</v>
      </c>
      <c r="P272" s="16">
        <f t="shared" si="21"/>
        <v>421.73</v>
      </c>
      <c r="Q272" s="16">
        <f t="shared" si="21"/>
        <v>448.16300000000001</v>
      </c>
      <c r="R272" s="16">
        <f t="shared" si="21"/>
        <v>464.77300000000002</v>
      </c>
      <c r="S272" s="16">
        <f t="shared" si="21"/>
        <v>512.62699999999995</v>
      </c>
      <c r="T272" s="16">
        <f t="shared" si="21"/>
        <v>584.74300000000005</v>
      </c>
      <c r="U272" s="16">
        <f t="shared" si="21"/>
        <v>625.07299999999998</v>
      </c>
      <c r="V272" s="16">
        <f t="shared" si="21"/>
        <v>689.18200000000002</v>
      </c>
      <c r="W272" s="16">
        <f t="shared" si="21"/>
        <v>682.13800000000003</v>
      </c>
      <c r="X272" s="16">
        <f t="shared" si="21"/>
        <v>695.79700000000003</v>
      </c>
      <c r="Y272" s="16">
        <f t="shared" si="21"/>
        <v>781.91800000000001</v>
      </c>
      <c r="Z272" s="16">
        <f t="shared" si="21"/>
        <v>729.1</v>
      </c>
      <c r="AA272" s="16">
        <f t="shared" si="21"/>
        <v>693.10299999999995</v>
      </c>
      <c r="AB272" s="16">
        <f t="shared" si="21"/>
        <v>724.77099999999996</v>
      </c>
      <c r="AC272" s="16">
        <f t="shared" si="21"/>
        <v>818.52</v>
      </c>
      <c r="AD272" s="16">
        <f t="shared" si="21"/>
        <v>907.15800000000002</v>
      </c>
      <c r="AE272" s="16">
        <f t="shared" si="21"/>
        <v>1038.27</v>
      </c>
      <c r="AF272" s="16">
        <f t="shared" si="21"/>
        <v>1162.98</v>
      </c>
      <c r="AG272" s="16">
        <f t="shared" si="21"/>
        <v>1301.1099999999999</v>
      </c>
      <c r="AH272" s="16">
        <f t="shared" si="21"/>
        <v>1056.75</v>
      </c>
    </row>
    <row r="273" spans="1:53" s="15" customFormat="1" ht="12.75" customHeight="1">
      <c r="A273" s="14" t="s">
        <v>128</v>
      </c>
      <c r="B273" s="14"/>
      <c r="C273" s="14" t="s">
        <v>123</v>
      </c>
      <c r="D273" s="14" t="s">
        <v>122</v>
      </c>
      <c r="E273" s="16">
        <f t="shared" ref="E273:AH273" si="22">E110/1000</f>
        <v>18.099299999999999</v>
      </c>
      <c r="F273" s="16">
        <f t="shared" si="22"/>
        <v>22.007000000000001</v>
      </c>
      <c r="G273" s="16">
        <f t="shared" si="22"/>
        <v>22.321000000000002</v>
      </c>
      <c r="H273" s="16">
        <f t="shared" si="22"/>
        <v>22.225999999999999</v>
      </c>
      <c r="I273" s="16">
        <f t="shared" si="22"/>
        <v>26.138999999999999</v>
      </c>
      <c r="J273" s="16">
        <f t="shared" si="22"/>
        <v>27.35</v>
      </c>
      <c r="K273" s="16">
        <f t="shared" si="22"/>
        <v>30.942</v>
      </c>
      <c r="L273" s="16">
        <f t="shared" si="22"/>
        <v>39.436999999999998</v>
      </c>
      <c r="M273" s="16">
        <f t="shared" si="22"/>
        <v>47.515999999999998</v>
      </c>
      <c r="N273" s="16">
        <f t="shared" si="22"/>
        <v>52.537999999999997</v>
      </c>
      <c r="O273" s="16">
        <f t="shared" si="22"/>
        <v>62.091000000000001</v>
      </c>
      <c r="P273" s="16">
        <f t="shared" si="22"/>
        <v>71.91</v>
      </c>
      <c r="Q273" s="16">
        <f t="shared" si="22"/>
        <v>84.94</v>
      </c>
      <c r="R273" s="16">
        <f t="shared" si="22"/>
        <v>91.744</v>
      </c>
      <c r="S273" s="16">
        <f t="shared" si="22"/>
        <v>121.006</v>
      </c>
      <c r="T273" s="16">
        <f t="shared" si="22"/>
        <v>148.78</v>
      </c>
      <c r="U273" s="16">
        <f t="shared" si="22"/>
        <v>151.048</v>
      </c>
      <c r="V273" s="16">
        <f t="shared" si="22"/>
        <v>182.792</v>
      </c>
      <c r="W273" s="16">
        <f t="shared" si="22"/>
        <v>183.71199999999999</v>
      </c>
      <c r="X273" s="16">
        <f t="shared" si="22"/>
        <v>194.93100000000001</v>
      </c>
      <c r="Y273" s="16">
        <f t="shared" si="22"/>
        <v>249.203</v>
      </c>
      <c r="Z273" s="16">
        <f t="shared" si="22"/>
        <v>266.09800000000001</v>
      </c>
      <c r="AA273" s="16">
        <f t="shared" si="22"/>
        <v>325.596</v>
      </c>
      <c r="AB273" s="16">
        <f t="shared" si="22"/>
        <v>438.22800000000001</v>
      </c>
      <c r="AC273" s="16">
        <f t="shared" si="22"/>
        <v>593.32600000000002</v>
      </c>
      <c r="AD273" s="16">
        <f t="shared" si="22"/>
        <v>761.95299999999997</v>
      </c>
      <c r="AE273" s="16">
        <f t="shared" si="22"/>
        <v>969.38</v>
      </c>
      <c r="AF273" s="16">
        <f t="shared" si="22"/>
        <v>1217.79</v>
      </c>
      <c r="AG273" s="16">
        <f t="shared" si="22"/>
        <v>1428.66</v>
      </c>
      <c r="AH273" s="16">
        <f t="shared" si="22"/>
        <v>1201.79</v>
      </c>
    </row>
    <row r="274" spans="1:53" s="15" customFormat="1" ht="12.75" customHeight="1">
      <c r="A274" s="14" t="s">
        <v>113</v>
      </c>
      <c r="B274" s="14"/>
      <c r="C274" s="14" t="s">
        <v>123</v>
      </c>
      <c r="D274" s="14" t="s">
        <v>122</v>
      </c>
      <c r="E274" s="16">
        <f t="shared" ref="E274:AH274" si="23">E112/1000</f>
        <v>8.5855400000000017</v>
      </c>
      <c r="F274" s="16">
        <f t="shared" si="23"/>
        <v>8.2952999999999992</v>
      </c>
      <c r="G274" s="16">
        <f t="shared" si="23"/>
        <v>9.3578799999999998</v>
      </c>
      <c r="H274" s="16">
        <f t="shared" si="23"/>
        <v>9.1477400000000006</v>
      </c>
      <c r="I274" s="16">
        <f t="shared" si="23"/>
        <v>9.4513499999999997</v>
      </c>
      <c r="J274" s="16">
        <f t="shared" si="23"/>
        <v>9.1395599999999995</v>
      </c>
      <c r="K274" s="16">
        <f t="shared" si="23"/>
        <v>9.3989599999999989</v>
      </c>
      <c r="L274" s="16">
        <f t="shared" si="23"/>
        <v>11.2979</v>
      </c>
      <c r="M274" s="16">
        <f t="shared" si="23"/>
        <v>13.233499999999999</v>
      </c>
      <c r="N274" s="16">
        <f t="shared" si="23"/>
        <v>15.871499999999999</v>
      </c>
      <c r="O274" s="16">
        <f t="shared" si="23"/>
        <v>17.969099999999997</v>
      </c>
      <c r="P274" s="16">
        <f t="shared" si="23"/>
        <v>17.726800000000001</v>
      </c>
      <c r="Q274" s="16">
        <f t="shared" si="23"/>
        <v>19.627500000000001</v>
      </c>
      <c r="R274" s="16">
        <f t="shared" si="23"/>
        <v>21.5716</v>
      </c>
      <c r="S274" s="16">
        <f t="shared" si="23"/>
        <v>25.021799999999999</v>
      </c>
      <c r="T274" s="16">
        <f t="shared" si="23"/>
        <v>30.63</v>
      </c>
      <c r="U274" s="16">
        <f t="shared" si="23"/>
        <v>33.1051</v>
      </c>
      <c r="V274" s="16">
        <f t="shared" si="23"/>
        <v>35.008099999999999</v>
      </c>
      <c r="W274" s="16">
        <f t="shared" si="23"/>
        <v>33.436999999999998</v>
      </c>
      <c r="X274" s="16">
        <f t="shared" si="23"/>
        <v>35.666699999999999</v>
      </c>
      <c r="Y274" s="16">
        <f t="shared" si="23"/>
        <v>42.379300000000001</v>
      </c>
      <c r="Z274" s="16">
        <f t="shared" si="23"/>
        <v>43.3611</v>
      </c>
      <c r="AA274" s="16">
        <f t="shared" si="23"/>
        <v>50.372</v>
      </c>
      <c r="AB274" s="16">
        <f t="shared" si="23"/>
        <v>58.962900000000005</v>
      </c>
      <c r="AC274" s="16">
        <f t="shared" si="23"/>
        <v>76.648600000000002</v>
      </c>
      <c r="AD274" s="16">
        <f t="shared" si="23"/>
        <v>99.619600000000005</v>
      </c>
      <c r="AE274" s="16">
        <f t="shared" si="23"/>
        <v>121.806</v>
      </c>
      <c r="AF274" s="16">
        <f t="shared" si="23"/>
        <v>149.95099999999999</v>
      </c>
      <c r="AG274" s="16">
        <f t="shared" si="23"/>
        <v>194.53100000000001</v>
      </c>
      <c r="AH274" s="16">
        <f t="shared" si="23"/>
        <v>160.404</v>
      </c>
    </row>
    <row r="275" spans="1:53" s="15" customFormat="1" ht="12.75" customHeight="1">
      <c r="A275" s="17" t="s">
        <v>127</v>
      </c>
      <c r="B275" s="14"/>
      <c r="C275" s="14" t="s">
        <v>123</v>
      </c>
      <c r="D275" s="14" t="s">
        <v>122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 t="e">
        <f t="shared" ref="P275:AH275" si="24">P98/1000</f>
        <v>#VALUE!</v>
      </c>
      <c r="Q275" s="16">
        <f t="shared" si="24"/>
        <v>42.039000000000001</v>
      </c>
      <c r="R275" s="16">
        <f t="shared" si="24"/>
        <v>44.297400000000003</v>
      </c>
      <c r="S275" s="16">
        <f t="shared" si="24"/>
        <v>67.825999999999993</v>
      </c>
      <c r="T275" s="16">
        <f t="shared" si="24"/>
        <v>82.912999999999997</v>
      </c>
      <c r="U275" s="16">
        <f t="shared" si="24"/>
        <v>90.563000000000002</v>
      </c>
      <c r="V275" s="16">
        <f t="shared" si="24"/>
        <v>89.007999999999996</v>
      </c>
      <c r="W275" s="16">
        <f t="shared" si="24"/>
        <v>74.884</v>
      </c>
      <c r="X275" s="16">
        <f t="shared" si="24"/>
        <v>75.665000000000006</v>
      </c>
      <c r="Y275" s="16">
        <f t="shared" si="24"/>
        <v>105.565</v>
      </c>
      <c r="Z275" s="16">
        <f t="shared" si="24"/>
        <v>101.884</v>
      </c>
      <c r="AA275" s="16">
        <f t="shared" si="24"/>
        <v>107.301</v>
      </c>
      <c r="AB275" s="16">
        <f t="shared" si="24"/>
        <v>135.929</v>
      </c>
      <c r="AC275" s="16">
        <f t="shared" si="24"/>
        <v>183.20699999999999</v>
      </c>
      <c r="AD275" s="16">
        <f t="shared" si="24"/>
        <v>243.79900000000001</v>
      </c>
      <c r="AE275" s="16">
        <f t="shared" si="24"/>
        <v>303.92599999999999</v>
      </c>
      <c r="AF275" s="16">
        <f t="shared" si="24"/>
        <v>354.40300000000002</v>
      </c>
      <c r="AG275" s="16">
        <f t="shared" si="24"/>
        <v>471.76499999999999</v>
      </c>
      <c r="AH275" s="16">
        <f t="shared" si="24"/>
        <v>303.38799999999998</v>
      </c>
    </row>
    <row r="276" spans="1:53" s="15" customFormat="1" ht="12.75" customHeight="1">
      <c r="A276" s="14" t="s">
        <v>125</v>
      </c>
      <c r="B276" s="14"/>
      <c r="C276" s="14" t="s">
        <v>123</v>
      </c>
      <c r="D276" s="14" t="s">
        <v>122</v>
      </c>
      <c r="E276" s="16">
        <f t="shared" ref="E276:AH276" si="25">E214/1000</f>
        <v>20.132000000000001</v>
      </c>
      <c r="F276" s="16">
        <f t="shared" si="25"/>
        <v>23.292999999999999</v>
      </c>
      <c r="G276" s="16">
        <f t="shared" si="25"/>
        <v>20.175000000000001</v>
      </c>
      <c r="H276" s="16">
        <f t="shared" si="25"/>
        <v>21.899000000000001</v>
      </c>
      <c r="I276" s="16">
        <f t="shared" si="25"/>
        <v>27.004999999999999</v>
      </c>
      <c r="J276" s="16">
        <f t="shared" si="25"/>
        <v>25.638999999999999</v>
      </c>
      <c r="K276" s="16">
        <f t="shared" si="25"/>
        <v>22.349</v>
      </c>
      <c r="L276" s="16">
        <f t="shared" si="25"/>
        <v>26.224</v>
      </c>
      <c r="M276" s="16">
        <f t="shared" si="25"/>
        <v>33.494</v>
      </c>
      <c r="N276" s="16">
        <f t="shared" si="25"/>
        <v>34.382599999999996</v>
      </c>
      <c r="O276" s="16">
        <f t="shared" si="25"/>
        <v>31.413799999999998</v>
      </c>
      <c r="P276" s="16">
        <f t="shared" si="25"/>
        <v>31.6204</v>
      </c>
      <c r="Q276" s="16">
        <f t="shared" si="25"/>
        <v>35.792999999999999</v>
      </c>
      <c r="R276" s="16">
        <f t="shared" si="25"/>
        <v>38.5548</v>
      </c>
      <c r="S276" s="16">
        <f t="shared" si="25"/>
        <v>43.545099999999998</v>
      </c>
      <c r="T276" s="16">
        <f t="shared" si="25"/>
        <v>46.506300000000003</v>
      </c>
      <c r="U276" s="16">
        <f t="shared" si="25"/>
        <v>47.746699999999997</v>
      </c>
      <c r="V276" s="16">
        <f t="shared" si="25"/>
        <v>52.994300000000003</v>
      </c>
      <c r="W276" s="16">
        <f t="shared" si="25"/>
        <v>51.139900000000004</v>
      </c>
      <c r="X276" s="16">
        <f t="shared" si="25"/>
        <v>48.012800000000006</v>
      </c>
      <c r="Y276" s="16">
        <f t="shared" si="25"/>
        <v>55.118900000000004</v>
      </c>
      <c r="Z276" s="16">
        <f t="shared" si="25"/>
        <v>58.2866</v>
      </c>
      <c r="AA276" s="16">
        <f t="shared" si="25"/>
        <v>60.438699999999997</v>
      </c>
      <c r="AB276" s="16">
        <f t="shared" si="25"/>
        <v>73.203199999999995</v>
      </c>
      <c r="AC276" s="16">
        <f t="shared" si="25"/>
        <v>96.677800000000005</v>
      </c>
      <c r="AD276" s="16">
        <f t="shared" si="25"/>
        <v>118.529</v>
      </c>
      <c r="AE276" s="16">
        <f t="shared" si="25"/>
        <v>137.80699999999999</v>
      </c>
      <c r="AF276" s="16">
        <f t="shared" si="25"/>
        <v>160.649</v>
      </c>
      <c r="AG276" s="16">
        <f t="shared" si="25"/>
        <v>197.94200000000001</v>
      </c>
      <c r="AH276" s="16">
        <f t="shared" si="25"/>
        <v>152.995</v>
      </c>
    </row>
    <row r="277" spans="1:53" s="15" customFormat="1" ht="12.75" customHeight="1">
      <c r="A277" s="14" t="s">
        <v>124</v>
      </c>
      <c r="B277" s="14"/>
      <c r="C277" s="14" t="s">
        <v>123</v>
      </c>
      <c r="D277" s="14" t="s">
        <v>122</v>
      </c>
      <c r="E277" s="16">
        <f t="shared" ref="E277:AH277" si="26">E240/E243</f>
        <v>1511.254056</v>
      </c>
      <c r="F277" s="16">
        <f t="shared" si="26"/>
        <v>1267.5862419293071</v>
      </c>
      <c r="G277" s="16">
        <f t="shared" si="26"/>
        <v>1136.3601192903934</v>
      </c>
      <c r="H277" s="16">
        <f t="shared" si="26"/>
        <v>1057.7944895057549</v>
      </c>
      <c r="I277" s="16">
        <f t="shared" si="26"/>
        <v>1030.3546992989443</v>
      </c>
      <c r="J277" s="16">
        <f t="shared" si="26"/>
        <v>1040.8003729862285</v>
      </c>
      <c r="K277" s="16">
        <f t="shared" si="26"/>
        <v>1291.155661089661</v>
      </c>
      <c r="L277" s="16">
        <f t="shared" si="26"/>
        <v>1524.5206207615342</v>
      </c>
      <c r="M277" s="16">
        <f t="shared" si="26"/>
        <v>1613.0702408938914</v>
      </c>
      <c r="N277" s="16">
        <f t="shared" si="26"/>
        <v>1656.7787401104752</v>
      </c>
      <c r="O277" s="16">
        <f t="shared" si="26"/>
        <v>1952.485781135734</v>
      </c>
      <c r="P277" s="16">
        <f t="shared" si="26"/>
        <v>1896.1873138041735</v>
      </c>
      <c r="Q277" s="16">
        <f t="shared" si="26"/>
        <v>2011.021573302671</v>
      </c>
      <c r="R277" s="16">
        <f t="shared" si="26"/>
        <v>1769.6988762895824</v>
      </c>
      <c r="S277" s="16">
        <f t="shared" si="26"/>
        <v>1918.0834804687497</v>
      </c>
      <c r="T277" s="16">
        <f t="shared" si="26"/>
        <v>2261.7678367572207</v>
      </c>
      <c r="U277" s="16">
        <f t="shared" si="26"/>
        <v>2302.9879903596188</v>
      </c>
      <c r="V277" s="16">
        <f t="shared" si="26"/>
        <v>2244.4418134823486</v>
      </c>
      <c r="W277" s="16">
        <f t="shared" si="26"/>
        <v>2323.1215771722605</v>
      </c>
      <c r="X277" s="16">
        <f t="shared" si="26"/>
        <v>2304.8986241586758</v>
      </c>
      <c r="Y277" s="16">
        <f t="shared" si="26"/>
        <v>2292.163</v>
      </c>
      <c r="Z277" s="16">
        <f t="shared" si="26"/>
        <v>2280.138724467733</v>
      </c>
      <c r="AA277" s="16">
        <f t="shared" si="26"/>
        <v>2393.5960276279084</v>
      </c>
      <c r="AB277" s="16">
        <f t="shared" si="26"/>
        <v>2824.5149315203876</v>
      </c>
      <c r="AC277" s="16">
        <f t="shared" si="26"/>
        <v>3275.0619539014788</v>
      </c>
      <c r="AD277" s="16">
        <f t="shared" si="26"/>
        <v>3417.6822544799998</v>
      </c>
      <c r="AE277" s="16">
        <f t="shared" si="26"/>
        <v>3714.3159105145414</v>
      </c>
      <c r="AF277" s="16">
        <f t="shared" si="26"/>
        <v>4273.3272271828564</v>
      </c>
      <c r="AG277" s="16">
        <f t="shared" si="26"/>
        <v>4618.6661650120295</v>
      </c>
      <c r="AH277" s="16">
        <f t="shared" si="26"/>
        <v>3653.115654878382</v>
      </c>
    </row>
    <row r="278" spans="1:53" ht="12.75" customHeight="1">
      <c r="A278" s="14" t="s">
        <v>121</v>
      </c>
    </row>
    <row r="279" spans="1:53" ht="12.75" customHeight="1">
      <c r="A279" s="14" t="s">
        <v>120</v>
      </c>
      <c r="E279" s="13"/>
    </row>
    <row r="280" spans="1:53" ht="12.75" customHeight="1">
      <c r="A280" s="12" t="s">
        <v>119</v>
      </c>
    </row>
    <row r="281" spans="1:53" ht="12.75" customHeight="1">
      <c r="A281" s="11" t="s">
        <v>118</v>
      </c>
      <c r="B281" s="10"/>
      <c r="C281" s="10"/>
      <c r="D281" s="10"/>
    </row>
    <row r="282" spans="1:53" ht="12.75" customHeight="1">
      <c r="B282" s="10"/>
      <c r="C282" s="10"/>
      <c r="D282" s="10"/>
    </row>
    <row r="283" spans="1:53" ht="12.75" customHeight="1"/>
    <row r="284" spans="1:53" ht="12.75" customHeight="1"/>
    <row r="285" spans="1:53" s="18" customFormat="1" ht="15">
      <c r="A285" s="21" t="s">
        <v>137</v>
      </c>
      <c r="C285" s="14" t="s">
        <v>123</v>
      </c>
      <c r="D285" s="14" t="s">
        <v>122</v>
      </c>
      <c r="E285" s="16">
        <f t="shared" ref="E285:AH285" si="27">E261/E245*100</f>
        <v>3518.0126181313171</v>
      </c>
      <c r="F285" s="16">
        <f t="shared" si="27"/>
        <v>3522.8869121294856</v>
      </c>
      <c r="G285" s="16">
        <f t="shared" si="27"/>
        <v>3380.4793813013412</v>
      </c>
      <c r="H285" s="16">
        <f t="shared" si="27"/>
        <v>3306.8613340252909</v>
      </c>
      <c r="I285" s="16">
        <f t="shared" si="27"/>
        <v>3528.9643475438334</v>
      </c>
      <c r="J285" s="16">
        <f t="shared" si="27"/>
        <v>3573.9059779539461</v>
      </c>
      <c r="K285" s="16">
        <f t="shared" si="27"/>
        <v>3482.3651770416213</v>
      </c>
      <c r="L285" s="16">
        <f t="shared" si="27"/>
        <v>3738.0410155018153</v>
      </c>
      <c r="M285" s="16">
        <f t="shared" si="27"/>
        <v>3946.6426187088737</v>
      </c>
      <c r="N285" s="16">
        <f t="shared" si="27"/>
        <v>4196.518475480605</v>
      </c>
      <c r="O285" s="16">
        <f t="shared" si="27"/>
        <v>4478.5280775557258</v>
      </c>
      <c r="P285" s="16">
        <f t="shared" si="27"/>
        <v>4465.5615689186152</v>
      </c>
      <c r="Q285" s="16">
        <f t="shared" si="27"/>
        <v>4826.4261019623473</v>
      </c>
      <c r="R285" s="16">
        <f t="shared" si="27"/>
        <v>4781.5556458780929</v>
      </c>
      <c r="S285" s="16">
        <f t="shared" si="27"/>
        <v>5139.7346722443117</v>
      </c>
      <c r="T285" s="16">
        <f t="shared" si="27"/>
        <v>5679.6975807545914</v>
      </c>
      <c r="U285" s="16">
        <f t="shared" si="27"/>
        <v>6095.2032787398903</v>
      </c>
      <c r="V285" s="16">
        <f t="shared" si="27"/>
        <v>6619.4737386373927</v>
      </c>
      <c r="W285" s="16">
        <f t="shared" si="27"/>
        <v>6732.3317002389686</v>
      </c>
      <c r="X285" s="16">
        <f t="shared" si="27"/>
        <v>6969.1273510827214</v>
      </c>
      <c r="Y285" s="16">
        <f t="shared" si="27"/>
        <v>7891.5189999999993</v>
      </c>
      <c r="Z285" s="16">
        <f t="shared" si="27"/>
        <v>7852.0691621772412</v>
      </c>
      <c r="AA285" s="16">
        <f t="shared" si="27"/>
        <v>8148.8869808894888</v>
      </c>
      <c r="AB285" s="16">
        <f t="shared" si="27"/>
        <v>8750.8128364983986</v>
      </c>
      <c r="AC285" s="16">
        <f t="shared" si="27"/>
        <v>9904.4514699276478</v>
      </c>
      <c r="AD285" s="16">
        <f t="shared" si="27"/>
        <v>10892.98709149872</v>
      </c>
      <c r="AE285" s="16">
        <f t="shared" si="27"/>
        <v>12180.67597240435</v>
      </c>
      <c r="AF285" s="16">
        <f t="shared" si="27"/>
        <v>13233.228986314034</v>
      </c>
      <c r="AG285" s="16">
        <f t="shared" si="27"/>
        <v>14098.302368084918</v>
      </c>
      <c r="AH285" s="16">
        <f t="shared" si="27"/>
        <v>11784.338476469109</v>
      </c>
      <c r="AI285" s="20"/>
      <c r="AJ285" s="20"/>
      <c r="AK285" s="20"/>
      <c r="AL285" s="20"/>
      <c r="AM285" s="20"/>
      <c r="AN285" s="20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</row>
    <row r="286" spans="1:53" s="15" customFormat="1">
      <c r="A286" s="14" t="s">
        <v>136</v>
      </c>
      <c r="B286" s="14"/>
      <c r="C286" s="14" t="s">
        <v>123</v>
      </c>
      <c r="D286" s="14" t="s">
        <v>122</v>
      </c>
      <c r="E286" s="16">
        <f t="shared" ref="E286:AH286" si="28">E262/E246*100</f>
        <v>2987.4021619928899</v>
      </c>
      <c r="F286" s="16">
        <f t="shared" si="28"/>
        <v>2971.3317168154767</v>
      </c>
      <c r="G286" s="16">
        <f t="shared" si="28"/>
        <v>2857.3031947851869</v>
      </c>
      <c r="H286" s="16">
        <f t="shared" si="28"/>
        <v>2793.894196056955</v>
      </c>
      <c r="I286" s="16">
        <f t="shared" si="28"/>
        <v>2962.8008501609374</v>
      </c>
      <c r="J286" s="16">
        <f t="shared" si="28"/>
        <v>3001.3875128164564</v>
      </c>
      <c r="K286" s="16">
        <f t="shared" si="28"/>
        <v>2998.8657355186592</v>
      </c>
      <c r="L286" s="16">
        <f t="shared" si="28"/>
        <v>3186.2551399990707</v>
      </c>
      <c r="M286" s="16">
        <f t="shared" si="28"/>
        <v>3381.4134689230868</v>
      </c>
      <c r="N286" s="16">
        <f t="shared" si="28"/>
        <v>3622.6028264634979</v>
      </c>
      <c r="O286" s="16">
        <f t="shared" si="28"/>
        <v>3849.749872310811</v>
      </c>
      <c r="P286" s="16">
        <f t="shared" si="28"/>
        <v>3792.3007259994479</v>
      </c>
      <c r="Q286" s="16">
        <f t="shared" si="28"/>
        <v>3887.3671258332038</v>
      </c>
      <c r="R286" s="16">
        <f t="shared" si="28"/>
        <v>3829.9816596902097</v>
      </c>
      <c r="S286" s="16">
        <f t="shared" si="28"/>
        <v>4101.0567155102199</v>
      </c>
      <c r="T286" s="16">
        <f t="shared" si="28"/>
        <v>4514.1283865201058</v>
      </c>
      <c r="U286" s="16">
        <f t="shared" si="28"/>
        <v>4821.9630291196299</v>
      </c>
      <c r="V286" s="16">
        <f t="shared" si="28"/>
        <v>5227.15768664402</v>
      </c>
      <c r="W286" s="16">
        <f t="shared" si="28"/>
        <v>5339.1590916774367</v>
      </c>
      <c r="X286" s="16">
        <f t="shared" si="28"/>
        <v>5422.0977890798513</v>
      </c>
      <c r="Y286" s="16">
        <f t="shared" si="28"/>
        <v>5998.7290000000003</v>
      </c>
      <c r="Z286" s="16">
        <f t="shared" si="28"/>
        <v>5920.7060660948482</v>
      </c>
      <c r="AA286" s="16">
        <f t="shared" si="28"/>
        <v>5989.9387251807348</v>
      </c>
      <c r="AB286" s="16">
        <f t="shared" si="28"/>
        <v>6266.2526205866661</v>
      </c>
      <c r="AC286" s="16">
        <f t="shared" si="28"/>
        <v>6926.3053085881111</v>
      </c>
      <c r="AD286" s="16">
        <f t="shared" si="28"/>
        <v>7404.6879170485963</v>
      </c>
      <c r="AE286" s="16">
        <f t="shared" si="28"/>
        <v>8153.2593744413989</v>
      </c>
      <c r="AF286" s="16">
        <f t="shared" si="28"/>
        <v>8798.5513614447827</v>
      </c>
      <c r="AG286" s="16">
        <f t="shared" si="28"/>
        <v>9241.3540398169553</v>
      </c>
      <c r="AH286" s="16">
        <f t="shared" si="28"/>
        <v>7613.1465567412561</v>
      </c>
    </row>
    <row r="287" spans="1:53" s="15" customFormat="1">
      <c r="A287" s="14" t="s">
        <v>114</v>
      </c>
      <c r="B287" s="14"/>
      <c r="C287" s="14" t="s">
        <v>123</v>
      </c>
      <c r="D287" s="14" t="s">
        <v>122</v>
      </c>
      <c r="E287" s="16">
        <f t="shared" ref="E287:AH287" si="29">E263/E247*100</f>
        <v>167.70805358472649</v>
      </c>
      <c r="F287" s="16">
        <f t="shared" si="29"/>
        <v>183.59331539925998</v>
      </c>
      <c r="G287" s="16">
        <f t="shared" si="29"/>
        <v>186.35681078574348</v>
      </c>
      <c r="H287" s="16">
        <f t="shared" si="29"/>
        <v>204.52597187805509</v>
      </c>
      <c r="I287" s="16">
        <f t="shared" si="29"/>
        <v>230.75413906249403</v>
      </c>
      <c r="J287" s="16">
        <f t="shared" si="29"/>
        <v>234.73885173154497</v>
      </c>
      <c r="K287" s="16">
        <f t="shared" si="29"/>
        <v>267.36784921557108</v>
      </c>
      <c r="L287" s="16">
        <f t="shared" si="29"/>
        <v>313.47618229512585</v>
      </c>
      <c r="M287" s="16">
        <f t="shared" si="29"/>
        <v>344.78879656530944</v>
      </c>
      <c r="N287" s="16">
        <f t="shared" si="29"/>
        <v>336.95333421903518</v>
      </c>
      <c r="O287" s="16">
        <f t="shared" si="29"/>
        <v>351.63603249886893</v>
      </c>
      <c r="P287" s="16">
        <f t="shared" si="29"/>
        <v>377.40270057637258</v>
      </c>
      <c r="Q287" s="16">
        <f t="shared" si="29"/>
        <v>402.10979836618003</v>
      </c>
      <c r="R287" s="16">
        <f t="shared" si="29"/>
        <v>437.11655353248943</v>
      </c>
      <c r="S287" s="16">
        <f t="shared" si="29"/>
        <v>476.5350632920937</v>
      </c>
      <c r="T287" s="16">
        <f t="shared" si="29"/>
        <v>542.83878931420509</v>
      </c>
      <c r="U287" s="16">
        <f t="shared" si="29"/>
        <v>565.43091868074725</v>
      </c>
      <c r="V287" s="16">
        <f t="shared" si="29"/>
        <v>629.62034762684493</v>
      </c>
      <c r="W287" s="16">
        <f t="shared" si="29"/>
        <v>696.90119723612224</v>
      </c>
      <c r="X287" s="16">
        <f t="shared" si="29"/>
        <v>696.73022012475349</v>
      </c>
      <c r="Y287" s="16">
        <f t="shared" si="29"/>
        <v>803.2059999999999</v>
      </c>
      <c r="Z287" s="16">
        <f t="shared" si="29"/>
        <v>782.65107031359253</v>
      </c>
      <c r="AA287" s="16">
        <f t="shared" si="29"/>
        <v>814.0525621387676</v>
      </c>
      <c r="AB287" s="16">
        <f t="shared" si="29"/>
        <v>898.64234899664734</v>
      </c>
      <c r="AC287" s="16">
        <f t="shared" si="29"/>
        <v>1050.9790191968441</v>
      </c>
      <c r="AD287" s="16">
        <f t="shared" si="29"/>
        <v>1094.9732696858555</v>
      </c>
      <c r="AE287" s="16">
        <f t="shared" si="29"/>
        <v>1199.180860724126</v>
      </c>
      <c r="AF287" s="16">
        <f t="shared" si="29"/>
        <v>1300.1135376651578</v>
      </c>
      <c r="AG287" s="16">
        <f t="shared" si="29"/>
        <v>1532.5129765995257</v>
      </c>
      <c r="AH287" s="16">
        <f t="shared" si="29"/>
        <v>1394.8124753716586</v>
      </c>
    </row>
    <row r="288" spans="1:53" s="15" customFormat="1">
      <c r="A288" s="14" t="s">
        <v>135</v>
      </c>
      <c r="B288" s="14"/>
      <c r="C288" s="14" t="s">
        <v>123</v>
      </c>
      <c r="D288" s="14" t="s">
        <v>122</v>
      </c>
      <c r="E288" s="16">
        <f t="shared" ref="E288:AH288" si="30">E264/E248*100</f>
        <v>48.726727371757747</v>
      </c>
      <c r="F288" s="16">
        <f t="shared" si="30"/>
        <v>46.836454401144614</v>
      </c>
      <c r="G288" s="16">
        <f t="shared" si="30"/>
        <v>47.61945242627953</v>
      </c>
      <c r="H288" s="16">
        <f t="shared" si="30"/>
        <v>50.954514629571989</v>
      </c>
      <c r="I288" s="16">
        <f t="shared" si="30"/>
        <v>58.873939658053132</v>
      </c>
      <c r="J288" s="16">
        <f t="shared" si="30"/>
        <v>77.857414205806791</v>
      </c>
      <c r="K288" s="16">
        <f t="shared" si="30"/>
        <v>72.307162538186063</v>
      </c>
      <c r="L288" s="16">
        <f t="shared" si="30"/>
        <v>77.401752209180543</v>
      </c>
      <c r="M288" s="16">
        <f t="shared" si="30"/>
        <v>82.770773403335625</v>
      </c>
      <c r="N288" s="16">
        <f t="shared" si="30"/>
        <v>74.698680238785357</v>
      </c>
      <c r="O288" s="16">
        <f t="shared" si="30"/>
        <v>54.447685223158139</v>
      </c>
      <c r="P288" s="16">
        <f t="shared" si="30"/>
        <v>47.082937240077804</v>
      </c>
      <c r="Q288" s="16">
        <f t="shared" si="30"/>
        <v>62.339851310716142</v>
      </c>
      <c r="R288" s="16">
        <f t="shared" si="30"/>
        <v>61.0208050298545</v>
      </c>
      <c r="S288" s="16">
        <f t="shared" si="30"/>
        <v>78.187345152251638</v>
      </c>
      <c r="T288" s="16">
        <f t="shared" si="30"/>
        <v>79.890441122989102</v>
      </c>
      <c r="U288" s="16">
        <f t="shared" si="30"/>
        <v>86.597730972322751</v>
      </c>
      <c r="V288" s="16">
        <f t="shared" si="30"/>
        <v>95.740282664881192</v>
      </c>
      <c r="W288" s="16">
        <f t="shared" si="30"/>
        <v>93.992357659791125</v>
      </c>
      <c r="X288" s="16">
        <f t="shared" si="30"/>
        <v>100.74889386479487</v>
      </c>
      <c r="Y288" s="16">
        <f t="shared" si="30"/>
        <v>115.887027</v>
      </c>
      <c r="Z288" s="16">
        <f t="shared" si="30"/>
        <v>137.23613182751896</v>
      </c>
      <c r="AA288" s="16">
        <f t="shared" si="30"/>
        <v>143.89353966731167</v>
      </c>
      <c r="AB288" s="16">
        <f t="shared" si="30"/>
        <v>157.17075389537695</v>
      </c>
      <c r="AC288" s="16">
        <f t="shared" si="30"/>
        <v>182.10973751189195</v>
      </c>
      <c r="AD288" s="16">
        <f t="shared" si="30"/>
        <v>190.69719546066162</v>
      </c>
      <c r="AE288" s="16">
        <f t="shared" si="30"/>
        <v>217.36915061666292</v>
      </c>
      <c r="AF288" s="16">
        <f t="shared" si="30"/>
        <v>228.37700033904702</v>
      </c>
      <c r="AG288" s="16">
        <f t="shared" si="30"/>
        <v>243.5119859143187</v>
      </c>
      <c r="AH288" s="16">
        <f t="shared" si="30"/>
        <v>218.98499237995819</v>
      </c>
    </row>
    <row r="289" spans="1:34" s="15" customFormat="1">
      <c r="A289" s="14" t="s">
        <v>134</v>
      </c>
      <c r="B289" s="14"/>
      <c r="C289" s="14" t="s">
        <v>123</v>
      </c>
      <c r="D289" s="14" t="s">
        <v>122</v>
      </c>
      <c r="E289" s="16" t="s">
        <v>126</v>
      </c>
      <c r="F289" s="16" t="s">
        <v>126</v>
      </c>
      <c r="G289" s="16" t="s">
        <v>126</v>
      </c>
      <c r="H289" s="16" t="s">
        <v>126</v>
      </c>
      <c r="I289" s="16" t="s">
        <v>126</v>
      </c>
      <c r="J289" s="16" t="s">
        <v>126</v>
      </c>
      <c r="K289" s="16" t="s">
        <v>126</v>
      </c>
      <c r="L289" s="16" t="s">
        <v>126</v>
      </c>
      <c r="M289" s="16" t="s">
        <v>126</v>
      </c>
      <c r="N289" s="16" t="s">
        <v>126</v>
      </c>
      <c r="O289" s="16" t="s">
        <v>126</v>
      </c>
      <c r="P289" s="16" t="e">
        <f t="shared" ref="P289:AH289" si="31">P265/P249*100</f>
        <v>#VALUE!</v>
      </c>
      <c r="Q289" s="16">
        <f t="shared" si="31"/>
        <v>181.07855243306298</v>
      </c>
      <c r="R289" s="16">
        <f t="shared" si="31"/>
        <v>101.06160277511611</v>
      </c>
      <c r="S289" s="16">
        <f t="shared" si="31"/>
        <v>85.907022784986196</v>
      </c>
      <c r="T289" s="16">
        <f t="shared" si="31"/>
        <v>90.065932916690485</v>
      </c>
      <c r="U289" s="16">
        <f t="shared" si="31"/>
        <v>75.35589883481731</v>
      </c>
      <c r="V289" s="16">
        <f t="shared" si="31"/>
        <v>73.742900637181023</v>
      </c>
      <c r="W289" s="16">
        <f t="shared" si="31"/>
        <v>82.708617253217142</v>
      </c>
      <c r="X289" s="16">
        <f t="shared" si="31"/>
        <v>113.26318521004796</v>
      </c>
      <c r="Y289" s="16">
        <f t="shared" si="31"/>
        <v>140.934327</v>
      </c>
      <c r="Z289" s="16">
        <f t="shared" si="31"/>
        <v>126.27095574447848</v>
      </c>
      <c r="AA289" s="16">
        <f t="shared" si="31"/>
        <v>126.34675294631499</v>
      </c>
      <c r="AB289" s="16">
        <f t="shared" si="31"/>
        <v>139.78247168359619</v>
      </c>
      <c r="AC289" s="16">
        <f t="shared" si="31"/>
        <v>153.15725372598897</v>
      </c>
      <c r="AD289" s="16">
        <f t="shared" si="31"/>
        <v>162.09239284813464</v>
      </c>
      <c r="AE289" s="16">
        <f t="shared" si="31"/>
        <v>169.93725994294076</v>
      </c>
      <c r="AF289" s="16">
        <f t="shared" si="31"/>
        <v>165.76279428328851</v>
      </c>
      <c r="AG289" s="16">
        <f t="shared" si="31"/>
        <v>197.8150490080161</v>
      </c>
      <c r="AH289" s="16">
        <f t="shared" si="31"/>
        <v>134.57132817614212</v>
      </c>
    </row>
    <row r="290" spans="1:34" s="15" customFormat="1">
      <c r="A290" s="14" t="s">
        <v>133</v>
      </c>
      <c r="B290" s="14"/>
      <c r="C290" s="14" t="s">
        <v>123</v>
      </c>
      <c r="D290" s="14" t="s">
        <v>122</v>
      </c>
      <c r="E290" s="16">
        <f t="shared" ref="E290:O290" si="32">E266/E250*100</f>
        <v>63.244569622535849</v>
      </c>
      <c r="F290" s="16">
        <f t="shared" si="32"/>
        <v>71.982775120804448</v>
      </c>
      <c r="G290" s="16">
        <f t="shared" si="32"/>
        <v>72.931831102783804</v>
      </c>
      <c r="H290" s="16">
        <f t="shared" si="32"/>
        <v>74.631992766425753</v>
      </c>
      <c r="I290" s="16">
        <f t="shared" si="32"/>
        <v>84.552708653102798</v>
      </c>
      <c r="J290" s="16">
        <f t="shared" si="32"/>
        <v>89.108108453045347</v>
      </c>
      <c r="K290" s="16">
        <f t="shared" si="32"/>
        <v>92.578742076392331</v>
      </c>
      <c r="L290" s="16">
        <f t="shared" si="32"/>
        <v>112.85915780565705</v>
      </c>
      <c r="M290" s="16">
        <f t="shared" si="32"/>
        <v>129.79482203387042</v>
      </c>
      <c r="N290" s="16">
        <f t="shared" si="32"/>
        <v>147.54236737412208</v>
      </c>
      <c r="O290" s="16">
        <f t="shared" si="32"/>
        <v>182.31431513908507</v>
      </c>
      <c r="P290" s="16">
        <f t="shared" ref="P290:AH290" si="33">P266/P250*100</f>
        <v>215.61708640795123</v>
      </c>
      <c r="Q290" s="16">
        <f t="shared" si="33"/>
        <v>244.71126060849357</v>
      </c>
      <c r="R290" s="16">
        <f t="shared" si="33"/>
        <v>259.41989607454593</v>
      </c>
      <c r="S290" s="16">
        <f t="shared" si="33"/>
        <v>335.85721783138627</v>
      </c>
      <c r="T290" s="16">
        <f t="shared" si="33"/>
        <v>369.25066851416278</v>
      </c>
      <c r="U290" s="16">
        <f t="shared" si="33"/>
        <v>381.60671556522436</v>
      </c>
      <c r="V290" s="16">
        <f t="shared" si="33"/>
        <v>432.64422810765143</v>
      </c>
      <c r="W290" s="16">
        <f t="shared" si="33"/>
        <v>470.74864888653502</v>
      </c>
      <c r="X290" s="16">
        <f t="shared" si="33"/>
        <v>500.32329426086915</v>
      </c>
      <c r="Y290" s="16">
        <f t="shared" si="33"/>
        <v>604.52086345000009</v>
      </c>
      <c r="Z290" s="16">
        <f t="shared" si="33"/>
        <v>598.16647177021446</v>
      </c>
      <c r="AA290" s="16">
        <f t="shared" si="33"/>
        <v>667.69190128620585</v>
      </c>
      <c r="AB290" s="16">
        <f t="shared" si="33"/>
        <v>778.23020354906612</v>
      </c>
      <c r="AC290" s="16">
        <f t="shared" si="33"/>
        <v>938.14766740520031</v>
      </c>
      <c r="AD290" s="16">
        <f t="shared" si="33"/>
        <v>1097.874393112329</v>
      </c>
      <c r="AE290" s="16">
        <f t="shared" si="33"/>
        <v>1266.3371126627023</v>
      </c>
      <c r="AF290" s="16">
        <f t="shared" si="33"/>
        <v>1364.1172535901987</v>
      </c>
      <c r="AG290" s="16">
        <f t="shared" si="33"/>
        <v>1389.1612805062814</v>
      </c>
      <c r="AH290" s="16">
        <f t="shared" si="33"/>
        <v>1145.0224588826309</v>
      </c>
    </row>
    <row r="291" spans="1:34" s="15" customFormat="1">
      <c r="A291" s="14" t="s">
        <v>132</v>
      </c>
      <c r="B291" s="14"/>
      <c r="C291" s="14" t="s">
        <v>123</v>
      </c>
      <c r="D291" s="14" t="s">
        <v>122</v>
      </c>
      <c r="E291" s="16">
        <f t="shared" ref="E291:O291" si="34">E267/E251*100</f>
        <v>40.195233763510458</v>
      </c>
      <c r="F291" s="16">
        <f t="shared" si="34"/>
        <v>44.265292960987011</v>
      </c>
      <c r="G291" s="16">
        <f t="shared" si="34"/>
        <v>40.588425842401712</v>
      </c>
      <c r="H291" s="16">
        <f t="shared" si="34"/>
        <v>42.255190138025057</v>
      </c>
      <c r="I291" s="16">
        <f t="shared" si="34"/>
        <v>43.299913880840087</v>
      </c>
      <c r="J291" s="16">
        <f t="shared" si="34"/>
        <v>46.244171081685195</v>
      </c>
      <c r="K291" s="16">
        <f t="shared" si="34"/>
        <v>42.696565757205448</v>
      </c>
      <c r="L291" s="16">
        <f t="shared" si="34"/>
        <v>52.058451662397545</v>
      </c>
      <c r="M291" s="16">
        <f t="shared" si="34"/>
        <v>65.241558301150931</v>
      </c>
      <c r="N291" s="16">
        <f t="shared" si="34"/>
        <v>79.10365718360957</v>
      </c>
      <c r="O291" s="16">
        <f t="shared" si="34"/>
        <v>86.941206173475706</v>
      </c>
      <c r="P291" s="16">
        <f t="shared" ref="P291:AH291" si="35">P267/P251*100</f>
        <v>97.195623843907413</v>
      </c>
      <c r="Q291" s="16">
        <f t="shared" si="35"/>
        <v>106.04468629127433</v>
      </c>
      <c r="R291" s="16">
        <f t="shared" si="35"/>
        <v>114.32586046759312</v>
      </c>
      <c r="S291" s="16">
        <f t="shared" si="35"/>
        <v>128.04789779584883</v>
      </c>
      <c r="T291" s="16">
        <f t="shared" si="35"/>
        <v>146.09772385428096</v>
      </c>
      <c r="U291" s="16">
        <f t="shared" si="35"/>
        <v>154.22892015781278</v>
      </c>
      <c r="V291" s="16">
        <f t="shared" si="35"/>
        <v>183.75473078699375</v>
      </c>
      <c r="W291" s="16">
        <f t="shared" si="35"/>
        <v>252.3664574150431</v>
      </c>
      <c r="X291" s="16">
        <f t="shared" si="35"/>
        <v>241.97869575854213</v>
      </c>
      <c r="Y291" s="16">
        <f t="shared" si="35"/>
        <v>286.86169999999998</v>
      </c>
      <c r="Z291" s="16">
        <f t="shared" si="35"/>
        <v>274.48948128500069</v>
      </c>
      <c r="AA291" s="16">
        <f t="shared" si="35"/>
        <v>269.87136159088374</v>
      </c>
      <c r="AB291" s="16">
        <f t="shared" si="35"/>
        <v>276.40915300242557</v>
      </c>
      <c r="AC291" s="16">
        <f t="shared" si="35"/>
        <v>316.15534473403159</v>
      </c>
      <c r="AD291" s="16">
        <f t="shared" si="35"/>
        <v>341.11371621941566</v>
      </c>
      <c r="AE291" s="16">
        <f t="shared" si="35"/>
        <v>351.2920564832549</v>
      </c>
      <c r="AF291" s="16">
        <f t="shared" si="35"/>
        <v>355.37293708105267</v>
      </c>
      <c r="AG291" s="16">
        <f t="shared" si="35"/>
        <v>374.17008043597804</v>
      </c>
      <c r="AH291" s="16">
        <f t="shared" si="35"/>
        <v>314.94746666183522</v>
      </c>
    </row>
    <row r="292" spans="1:34" s="15" customFormat="1">
      <c r="A292" s="14" t="s">
        <v>131</v>
      </c>
      <c r="B292" s="14"/>
      <c r="C292" s="14" t="s">
        <v>123</v>
      </c>
      <c r="D292" s="14" t="s">
        <v>122</v>
      </c>
      <c r="E292" s="16">
        <f t="shared" ref="E292:O292" si="36">E268/E252*100</f>
        <v>225.11703692843389</v>
      </c>
      <c r="F292" s="16">
        <f t="shared" si="36"/>
        <v>231.59614167353942</v>
      </c>
      <c r="G292" s="16">
        <f t="shared" si="36"/>
        <v>179.46417196256587</v>
      </c>
      <c r="H292" s="16">
        <f t="shared" si="36"/>
        <v>134.50356975569051</v>
      </c>
      <c r="I292" s="16">
        <f t="shared" si="36"/>
        <v>98.633372370898257</v>
      </c>
      <c r="J292" s="16">
        <f t="shared" si="36"/>
        <v>109.84116880533279</v>
      </c>
      <c r="K292" s="16">
        <f t="shared" si="36"/>
        <v>80.458194118345432</v>
      </c>
      <c r="L292" s="16">
        <f t="shared" si="36"/>
        <v>85.926069589192593</v>
      </c>
      <c r="M292" s="16">
        <f t="shared" si="36"/>
        <v>85.203009195046789</v>
      </c>
      <c r="N292" s="16">
        <f t="shared" si="36"/>
        <v>102.28174372001619</v>
      </c>
      <c r="O292" s="16">
        <f t="shared" si="36"/>
        <v>141.71519816550835</v>
      </c>
      <c r="P292" s="16">
        <f t="shared" ref="P292:AH292" si="37">P268/P252*100</f>
        <v>155.59876656633213</v>
      </c>
      <c r="Q292" s="16">
        <f t="shared" si="37"/>
        <v>158.46678450414095</v>
      </c>
      <c r="R292" s="16">
        <f t="shared" si="37"/>
        <v>126.61055941360092</v>
      </c>
      <c r="S292" s="16">
        <f t="shared" si="37"/>
        <v>143.38057234642412</v>
      </c>
      <c r="T292" s="16">
        <f t="shared" si="37"/>
        <v>148.5123840503808</v>
      </c>
      <c r="U292" s="16">
        <f t="shared" si="37"/>
        <v>163.57106093577087</v>
      </c>
      <c r="V292" s="16">
        <f t="shared" si="37"/>
        <v>146.03057996954615</v>
      </c>
      <c r="W292" s="16">
        <f t="shared" si="37"/>
        <v>117.75451553027831</v>
      </c>
      <c r="X292" s="16">
        <f t="shared" si="37"/>
        <v>143.92744442188726</v>
      </c>
      <c r="Y292" s="16">
        <f t="shared" si="37"/>
        <v>251.04899000000006</v>
      </c>
      <c r="Z292" s="16">
        <f t="shared" si="37"/>
        <v>258.56670696707192</v>
      </c>
      <c r="AA292" s="16">
        <f t="shared" si="37"/>
        <v>289.0030957095363</v>
      </c>
      <c r="AB292" s="16">
        <f t="shared" si="37"/>
        <v>339.19728425603768</v>
      </c>
      <c r="AC292" s="16">
        <f t="shared" si="37"/>
        <v>419.28161479066353</v>
      </c>
      <c r="AD292" s="16">
        <f t="shared" si="37"/>
        <v>493.72188955637506</v>
      </c>
      <c r="AE292" s="16">
        <f t="shared" si="37"/>
        <v>558.53264576850358</v>
      </c>
      <c r="AF292" s="16">
        <f t="shared" si="37"/>
        <v>478.28662996970161</v>
      </c>
      <c r="AG292" s="16">
        <f t="shared" si="37"/>
        <v>594.08660955411574</v>
      </c>
      <c r="AH292" s="16">
        <f t="shared" si="37"/>
        <v>50.018710838589833</v>
      </c>
    </row>
    <row r="293" spans="1:34" s="15" customFormat="1">
      <c r="A293" s="14" t="s">
        <v>130</v>
      </c>
      <c r="B293" s="14"/>
      <c r="C293" s="14" t="s">
        <v>123</v>
      </c>
      <c r="D293" s="14" t="s">
        <v>122</v>
      </c>
      <c r="E293" s="16">
        <f t="shared" ref="E293:O293" si="38">E269/E253*100</f>
        <v>53.268186735205447</v>
      </c>
      <c r="F293" s="16">
        <f t="shared" si="38"/>
        <v>43.098335543276534</v>
      </c>
      <c r="G293" s="16">
        <f t="shared" si="38"/>
        <v>37.5428028980809</v>
      </c>
      <c r="H293" s="16">
        <f t="shared" si="38"/>
        <v>40.439242550138736</v>
      </c>
      <c r="I293" s="16">
        <f t="shared" si="38"/>
        <v>49.752265529533688</v>
      </c>
      <c r="J293" s="16">
        <f t="shared" si="38"/>
        <v>56.366635349884575</v>
      </c>
      <c r="K293" s="16">
        <f t="shared" si="38"/>
        <v>47.774279930691542</v>
      </c>
      <c r="L293" s="16">
        <f t="shared" si="38"/>
        <v>49.452711372802263</v>
      </c>
      <c r="M293" s="16">
        <f t="shared" si="38"/>
        <v>49.354376064787978</v>
      </c>
      <c r="N293" s="16">
        <f t="shared" si="38"/>
        <v>53.645956050058309</v>
      </c>
      <c r="O293" s="16">
        <f t="shared" si="38"/>
        <v>56.041635038274819</v>
      </c>
      <c r="P293" s="16">
        <f t="shared" ref="P293:AH293" si="39">P269/P253*100</f>
        <v>53.859865335697968</v>
      </c>
      <c r="Q293" s="16">
        <f t="shared" si="39"/>
        <v>52.368325607273079</v>
      </c>
      <c r="R293" s="16">
        <f t="shared" si="39"/>
        <v>54.466915586505628</v>
      </c>
      <c r="S293" s="16">
        <f t="shared" si="39"/>
        <v>61.34353147396331</v>
      </c>
      <c r="T293" s="16">
        <f t="shared" si="39"/>
        <v>63.025713697315631</v>
      </c>
      <c r="U293" s="16">
        <f t="shared" si="39"/>
        <v>71.747036897401898</v>
      </c>
      <c r="V293" s="16">
        <f t="shared" si="39"/>
        <v>76.494681209031242</v>
      </c>
      <c r="W293" s="16">
        <f t="shared" si="39"/>
        <v>69.053006578805139</v>
      </c>
      <c r="X293" s="16">
        <f t="shared" si="39"/>
        <v>74.183194550543945</v>
      </c>
      <c r="Y293" s="16">
        <f t="shared" si="39"/>
        <v>91.023137900000037</v>
      </c>
      <c r="Z293" s="16">
        <f t="shared" si="39"/>
        <v>94.481219827657839</v>
      </c>
      <c r="AA293" s="16">
        <f t="shared" si="39"/>
        <v>98.65609314969268</v>
      </c>
      <c r="AB293" s="16">
        <f t="shared" si="39"/>
        <v>98.579019407004154</v>
      </c>
      <c r="AC293" s="16">
        <f t="shared" si="39"/>
        <v>112.6604878797105</v>
      </c>
      <c r="AD293" s="16">
        <f t="shared" si="39"/>
        <v>137.29628311334449</v>
      </c>
      <c r="AE293" s="16">
        <f t="shared" si="39"/>
        <v>145.6516029519386</v>
      </c>
      <c r="AF293" s="16">
        <f t="shared" si="39"/>
        <v>160.39100877206661</v>
      </c>
      <c r="AG293" s="16">
        <f t="shared" si="39"/>
        <v>194.2252916361243</v>
      </c>
      <c r="AH293" s="16">
        <f t="shared" si="39"/>
        <v>66.640368690997065</v>
      </c>
    </row>
    <row r="294" spans="1:34" s="15" customFormat="1">
      <c r="A294" s="14" t="s">
        <v>129</v>
      </c>
      <c r="B294" s="14"/>
      <c r="C294" s="14" t="s">
        <v>123</v>
      </c>
      <c r="D294" s="14" t="s">
        <v>122</v>
      </c>
      <c r="E294" s="16">
        <f t="shared" ref="E294:O294" si="40">E270/E254*100</f>
        <v>156.99730178028858</v>
      </c>
      <c r="F294" s="16">
        <f t="shared" si="40"/>
        <v>160.36223517277958</v>
      </c>
      <c r="G294" s="16">
        <f t="shared" si="40"/>
        <v>169.46141009350853</v>
      </c>
      <c r="H294" s="16">
        <f t="shared" si="40"/>
        <v>181.84212264884187</v>
      </c>
      <c r="I294" s="16">
        <f t="shared" si="40"/>
        <v>202.51634200562484</v>
      </c>
      <c r="J294" s="16">
        <f t="shared" si="40"/>
        <v>180.73726703118135</v>
      </c>
      <c r="K294" s="16">
        <f t="shared" si="40"/>
        <v>159.05133100302245</v>
      </c>
      <c r="L294" s="16">
        <f t="shared" si="40"/>
        <v>175.49657786135285</v>
      </c>
      <c r="M294" s="16">
        <f t="shared" si="40"/>
        <v>182.20535204689085</v>
      </c>
      <c r="N294" s="16">
        <f t="shared" si="40"/>
        <v>181.67811186773821</v>
      </c>
      <c r="O294" s="16">
        <f t="shared" si="40"/>
        <v>177.04618799273561</v>
      </c>
      <c r="P294" s="16">
        <f t="shared" ref="P294:AH294" si="41">P270/P254*100</f>
        <v>174.89999540783444</v>
      </c>
      <c r="Q294" s="16">
        <f t="shared" si="41"/>
        <v>176.26865106077128</v>
      </c>
      <c r="R294" s="16">
        <f t="shared" si="41"/>
        <v>176.09069066262762</v>
      </c>
      <c r="S294" s="16">
        <f t="shared" si="41"/>
        <v>187.64468442630846</v>
      </c>
      <c r="T294" s="16">
        <f t="shared" si="41"/>
        <v>220.22629363627507</v>
      </c>
      <c r="U294" s="16">
        <f t="shared" si="41"/>
        <v>236.37882928625325</v>
      </c>
      <c r="V294" s="16">
        <f t="shared" si="41"/>
        <v>254.01864359766725</v>
      </c>
      <c r="W294" s="16">
        <f t="shared" si="41"/>
        <v>257.50922379993193</v>
      </c>
      <c r="X294" s="16">
        <f t="shared" si="41"/>
        <v>309.61998701355185</v>
      </c>
      <c r="Y294" s="16">
        <f t="shared" si="41"/>
        <v>351.17142400000006</v>
      </c>
      <c r="Z294" s="16">
        <f t="shared" si="41"/>
        <v>348.63672385884047</v>
      </c>
      <c r="AA294" s="16">
        <f t="shared" si="41"/>
        <v>397.38148744113818</v>
      </c>
      <c r="AB294" s="16">
        <f t="shared" si="41"/>
        <v>424.29913043459175</v>
      </c>
      <c r="AC294" s="16">
        <f t="shared" si="41"/>
        <v>479.08662131499619</v>
      </c>
      <c r="AD294" s="16">
        <f t="shared" si="41"/>
        <v>501.08637827256916</v>
      </c>
      <c r="AE294" s="16">
        <f t="shared" si="41"/>
        <v>537.46002660993588</v>
      </c>
      <c r="AF294" s="16">
        <f t="shared" si="41"/>
        <v>547.27007438987346</v>
      </c>
      <c r="AG294" s="16">
        <f t="shared" si="41"/>
        <v>509.67532203893944</v>
      </c>
      <c r="AH294" s="16">
        <f t="shared" si="41"/>
        <v>414.24522730312844</v>
      </c>
    </row>
    <row r="295" spans="1:34" s="15" customFormat="1">
      <c r="A295" s="14" t="s">
        <v>116</v>
      </c>
      <c r="B295" s="14"/>
      <c r="C295" s="14" t="s">
        <v>123</v>
      </c>
      <c r="D295" s="14" t="s">
        <v>122</v>
      </c>
      <c r="E295" s="16">
        <f t="shared" ref="E295:O295" si="42">E271/E255*100</f>
        <v>1095.8156695051357</v>
      </c>
      <c r="F295" s="16">
        <f t="shared" si="42"/>
        <v>1136.2334572433972</v>
      </c>
      <c r="G295" s="16">
        <f t="shared" si="42"/>
        <v>1143.6637598023394</v>
      </c>
      <c r="H295" s="16">
        <f t="shared" si="42"/>
        <v>1169.8197699852121</v>
      </c>
      <c r="I295" s="16">
        <f t="shared" si="42"/>
        <v>1289.4307141714667</v>
      </c>
      <c r="J295" s="16">
        <f t="shared" si="42"/>
        <v>1364.9100189473504</v>
      </c>
      <c r="K295" s="16">
        <f t="shared" si="42"/>
        <v>1245.6744644904277</v>
      </c>
      <c r="L295" s="16">
        <f t="shared" si="42"/>
        <v>1250.9464175198034</v>
      </c>
      <c r="M295" s="16">
        <f t="shared" si="42"/>
        <v>1291.7715126165922</v>
      </c>
      <c r="N295" s="16">
        <f t="shared" si="42"/>
        <v>1392.1618006770659</v>
      </c>
      <c r="O295" s="16">
        <f t="shared" si="42"/>
        <v>1379.2986134921482</v>
      </c>
      <c r="P295" s="16">
        <f t="shared" ref="P295:AH295" si="43">P271/P255*100</f>
        <v>1306.2071177368139</v>
      </c>
      <c r="Q295" s="16">
        <f t="shared" si="43"/>
        <v>1283.0498937250086</v>
      </c>
      <c r="R295" s="16">
        <f t="shared" si="43"/>
        <v>1417.1041807742333</v>
      </c>
      <c r="S295" s="16">
        <f t="shared" si="43"/>
        <v>1555.6023490196144</v>
      </c>
      <c r="T295" s="16">
        <f t="shared" si="43"/>
        <v>1714.2748256754385</v>
      </c>
      <c r="U295" s="16">
        <f t="shared" si="43"/>
        <v>1767.4781309775444</v>
      </c>
      <c r="V295" s="16">
        <f t="shared" si="43"/>
        <v>1924.6108507173149</v>
      </c>
      <c r="W295" s="16">
        <f t="shared" si="43"/>
        <v>1993.796194765094</v>
      </c>
      <c r="X295" s="16">
        <f t="shared" si="43"/>
        <v>2042.3936048822688</v>
      </c>
      <c r="Y295" s="16">
        <f t="shared" si="43"/>
        <v>2359.210752</v>
      </c>
      <c r="Z295" s="16">
        <f t="shared" si="43"/>
        <v>2407.9681433513251</v>
      </c>
      <c r="AA295" s="16">
        <f t="shared" si="43"/>
        <v>2376.9570966349393</v>
      </c>
      <c r="AB295" s="16">
        <f t="shared" si="43"/>
        <v>2363.1358514328149</v>
      </c>
      <c r="AC295" s="16">
        <f t="shared" si="43"/>
        <v>2501.3460551283042</v>
      </c>
      <c r="AD295" s="16">
        <f t="shared" si="43"/>
        <v>2636.9446139855395</v>
      </c>
      <c r="AE295" s="16">
        <f t="shared" si="43"/>
        <v>2898.2007591238089</v>
      </c>
      <c r="AF295" s="16">
        <f t="shared" si="43"/>
        <v>3011.908071250175</v>
      </c>
      <c r="AG295" s="16">
        <f t="shared" si="43"/>
        <v>3097.4696536059764</v>
      </c>
      <c r="AH295" s="16">
        <f t="shared" si="43"/>
        <v>2544.641730127104</v>
      </c>
    </row>
    <row r="296" spans="1:34" s="15" customFormat="1">
      <c r="A296" s="14" t="s">
        <v>115</v>
      </c>
      <c r="B296" s="14"/>
      <c r="C296" s="14" t="s">
        <v>123</v>
      </c>
      <c r="D296" s="14" t="s">
        <v>122</v>
      </c>
      <c r="E296" s="16">
        <f t="shared" ref="E296:O296" si="44">E272/E256*100</f>
        <v>418.75001717413608</v>
      </c>
      <c r="F296" s="16">
        <f t="shared" si="44"/>
        <v>405.18637963958247</v>
      </c>
      <c r="G296" s="16">
        <f t="shared" si="44"/>
        <v>346.25760430020711</v>
      </c>
      <c r="H296" s="16">
        <f t="shared" si="44"/>
        <v>316.46195640653013</v>
      </c>
      <c r="I296" s="16">
        <f t="shared" si="44"/>
        <v>332.20111750214124</v>
      </c>
      <c r="J296" s="16">
        <f t="shared" si="44"/>
        <v>315.00975140200018</v>
      </c>
      <c r="K296" s="16">
        <f t="shared" si="44"/>
        <v>319.94932315352054</v>
      </c>
      <c r="L296" s="16">
        <f t="shared" si="44"/>
        <v>347.82985267404183</v>
      </c>
      <c r="M296" s="16">
        <f t="shared" si="44"/>
        <v>426.66795912304411</v>
      </c>
      <c r="N296" s="16">
        <f t="shared" si="44"/>
        <v>463.91630383592724</v>
      </c>
      <c r="O296" s="16">
        <f t="shared" si="44"/>
        <v>483.2442074994371</v>
      </c>
      <c r="P296" s="16">
        <f t="shared" ref="P296:AH296" si="45">P272/P256*100</f>
        <v>500.06412698372191</v>
      </c>
      <c r="Q296" s="16">
        <f t="shared" si="45"/>
        <v>519.0995015910438</v>
      </c>
      <c r="R296" s="16">
        <f t="shared" si="45"/>
        <v>526.70009976671838</v>
      </c>
      <c r="S296" s="16">
        <f t="shared" si="45"/>
        <v>568.94306689801851</v>
      </c>
      <c r="T296" s="16">
        <f t="shared" si="45"/>
        <v>635.74014755410735</v>
      </c>
      <c r="U296" s="16">
        <f t="shared" si="45"/>
        <v>666.88874883892106</v>
      </c>
      <c r="V296" s="16">
        <f t="shared" si="45"/>
        <v>722.53385079282543</v>
      </c>
      <c r="W296" s="16">
        <f t="shared" si="45"/>
        <v>707.15847325140203</v>
      </c>
      <c r="X296" s="16">
        <f t="shared" si="45"/>
        <v>710.85734410210478</v>
      </c>
      <c r="Y296" s="16">
        <f t="shared" si="45"/>
        <v>781.91800000000001</v>
      </c>
      <c r="Z296" s="16">
        <f t="shared" si="45"/>
        <v>712.99400633014693</v>
      </c>
      <c r="AA296" s="16">
        <f t="shared" si="45"/>
        <v>666.99483514850488</v>
      </c>
      <c r="AB296" s="16">
        <f t="shared" si="45"/>
        <v>682.76698889740453</v>
      </c>
      <c r="AC296" s="16">
        <f t="shared" si="45"/>
        <v>749.80640340389868</v>
      </c>
      <c r="AD296" s="16">
        <f t="shared" si="45"/>
        <v>804.16430045348602</v>
      </c>
      <c r="AE296" s="16">
        <f t="shared" si="45"/>
        <v>891.35292345495202</v>
      </c>
      <c r="AF296" s="16">
        <f t="shared" si="45"/>
        <v>970.62513141047793</v>
      </c>
      <c r="AG296" s="16">
        <f t="shared" si="45"/>
        <v>1063.2020247100234</v>
      </c>
      <c r="AH296" s="16">
        <f t="shared" si="45"/>
        <v>853.39444836159964</v>
      </c>
    </row>
    <row r="297" spans="1:34" s="15" customFormat="1">
      <c r="A297" s="14" t="s">
        <v>128</v>
      </c>
      <c r="B297" s="14"/>
      <c r="C297" s="14" t="s">
        <v>123</v>
      </c>
      <c r="D297" s="14" t="s">
        <v>122</v>
      </c>
      <c r="E297" s="16">
        <f t="shared" ref="E297:O297" si="46">E273/E257*100</f>
        <v>10.711463271081739</v>
      </c>
      <c r="F297" s="16">
        <f t="shared" si="46"/>
        <v>14.489489654013882</v>
      </c>
      <c r="G297" s="16">
        <f t="shared" si="46"/>
        <v>16.666133741387689</v>
      </c>
      <c r="H297" s="16">
        <f t="shared" si="46"/>
        <v>17.151815892045303</v>
      </c>
      <c r="I297" s="16">
        <f t="shared" si="46"/>
        <v>22.567543736405984</v>
      </c>
      <c r="J297" s="16">
        <f t="shared" si="46"/>
        <v>27.11470192727284</v>
      </c>
      <c r="K297" s="16">
        <f t="shared" si="46"/>
        <v>34.451602007240261</v>
      </c>
      <c r="L297" s="16">
        <f t="shared" si="46"/>
        <v>45.001926249701917</v>
      </c>
      <c r="M297" s="16">
        <f t="shared" si="46"/>
        <v>48.361734559263155</v>
      </c>
      <c r="N297" s="16">
        <f t="shared" si="46"/>
        <v>49.834940868457885</v>
      </c>
      <c r="O297" s="16">
        <f t="shared" si="46"/>
        <v>70.716723930065839</v>
      </c>
      <c r="P297" s="16">
        <f t="shared" ref="P297:AH297" si="47">P273/P257*100</f>
        <v>85.306279147508818</v>
      </c>
      <c r="Q297" s="16">
        <f t="shared" si="47"/>
        <v>96.437823433491744</v>
      </c>
      <c r="R297" s="16">
        <f t="shared" si="47"/>
        <v>94.54353008429149</v>
      </c>
      <c r="S297" s="16">
        <f t="shared" si="47"/>
        <v>154.64788686935793</v>
      </c>
      <c r="T297" s="16">
        <f t="shared" si="47"/>
        <v>162.03698420730538</v>
      </c>
      <c r="U297" s="16">
        <f t="shared" si="47"/>
        <v>153.88270137791534</v>
      </c>
      <c r="V297" s="16">
        <f t="shared" si="47"/>
        <v>182.89004175271356</v>
      </c>
      <c r="W297" s="16">
        <f t="shared" si="47"/>
        <v>185.15476048020483</v>
      </c>
      <c r="X297" s="16">
        <f t="shared" si="47"/>
        <v>198.94221367888474</v>
      </c>
      <c r="Y297" s="16">
        <f t="shared" si="47"/>
        <v>249.20300000000003</v>
      </c>
      <c r="Z297" s="16">
        <f t="shared" si="47"/>
        <v>260.7217749479999</v>
      </c>
      <c r="AA297" s="16">
        <f t="shared" si="47"/>
        <v>317.17271079092927</v>
      </c>
      <c r="AB297" s="16">
        <f t="shared" si="47"/>
        <v>416.04221863868662</v>
      </c>
      <c r="AC297" s="16">
        <f t="shared" si="47"/>
        <v>526.87632856201515</v>
      </c>
      <c r="AD297" s="16">
        <f t="shared" si="47"/>
        <v>645.34789164002427</v>
      </c>
      <c r="AE297" s="16">
        <f t="shared" si="47"/>
        <v>770.85970129175109</v>
      </c>
      <c r="AF297" s="16">
        <f t="shared" si="47"/>
        <v>859.99120904772042</v>
      </c>
      <c r="AG297" s="16">
        <f t="shared" si="47"/>
        <v>827.13284464599076</v>
      </c>
      <c r="AH297" s="16">
        <f t="shared" si="47"/>
        <v>696.6039623329317</v>
      </c>
    </row>
    <row r="298" spans="1:34" s="15" customFormat="1">
      <c r="A298" s="14" t="s">
        <v>113</v>
      </c>
      <c r="B298" s="14"/>
      <c r="C298" s="14" t="s">
        <v>123</v>
      </c>
      <c r="D298" s="14" t="s">
        <v>122</v>
      </c>
      <c r="E298" s="16">
        <f t="shared" ref="E298:O298" si="48">E274/E258*100</f>
        <v>7.569334157337348</v>
      </c>
      <c r="F298" s="16">
        <f t="shared" si="48"/>
        <v>7.2400345141191371</v>
      </c>
      <c r="G298" s="16">
        <f t="shared" si="48"/>
        <v>8.2066231501746998</v>
      </c>
      <c r="H298" s="16">
        <f t="shared" si="48"/>
        <v>7.8980655483404343</v>
      </c>
      <c r="I298" s="16">
        <f t="shared" si="48"/>
        <v>8.5011634177788427</v>
      </c>
      <c r="J298" s="16">
        <f t="shared" si="48"/>
        <v>8.3305578265795166</v>
      </c>
      <c r="K298" s="16">
        <f t="shared" si="48"/>
        <v>8.1705343616324235</v>
      </c>
      <c r="L298" s="16">
        <f t="shared" si="48"/>
        <v>9.2821591375658361</v>
      </c>
      <c r="M298" s="16">
        <f t="shared" si="48"/>
        <v>10.755195438623572</v>
      </c>
      <c r="N298" s="16">
        <f t="shared" si="48"/>
        <v>13.883284681107163</v>
      </c>
      <c r="O298" s="16">
        <f t="shared" si="48"/>
        <v>15.391416486739089</v>
      </c>
      <c r="P298" s="16">
        <f t="shared" ref="P298:AH298" si="49">P274/P258*100</f>
        <v>17.467961731065454</v>
      </c>
      <c r="Q298" s="16">
        <f t="shared" si="49"/>
        <v>20.016533532522747</v>
      </c>
      <c r="R298" s="16">
        <f t="shared" si="49"/>
        <v>23.613737691823207</v>
      </c>
      <c r="S298" s="16">
        <f t="shared" si="49"/>
        <v>25.621722238167955</v>
      </c>
      <c r="T298" s="16">
        <f t="shared" si="49"/>
        <v>29.660467017446713</v>
      </c>
      <c r="U298" s="16">
        <f t="shared" si="49"/>
        <v>33.45635080930596</v>
      </c>
      <c r="V298" s="16">
        <f t="shared" si="49"/>
        <v>33.072917876916669</v>
      </c>
      <c r="W298" s="16">
        <f t="shared" si="49"/>
        <v>33.210864287006579</v>
      </c>
      <c r="X298" s="16">
        <f t="shared" si="49"/>
        <v>35.471881172085034</v>
      </c>
      <c r="Y298" s="16">
        <f t="shared" si="49"/>
        <v>42.379300000000001</v>
      </c>
      <c r="Z298" s="16">
        <f t="shared" si="49"/>
        <v>43.985727757925389</v>
      </c>
      <c r="AA298" s="16">
        <f t="shared" si="49"/>
        <v>51.056057218189046</v>
      </c>
      <c r="AB298" s="16">
        <f t="shared" si="49"/>
        <v>55.151993854841542</v>
      </c>
      <c r="AC298" s="16">
        <f t="shared" si="49"/>
        <v>66.233285546780564</v>
      </c>
      <c r="AD298" s="16">
        <f t="shared" si="49"/>
        <v>80.244773703238806</v>
      </c>
      <c r="AE298" s="16">
        <f t="shared" si="49"/>
        <v>96.525721543089944</v>
      </c>
      <c r="AF298" s="16">
        <f t="shared" si="49"/>
        <v>103.34075020879989</v>
      </c>
      <c r="AG298" s="16">
        <f t="shared" si="49"/>
        <v>131.30640944136516</v>
      </c>
      <c r="AH298" s="16">
        <f t="shared" si="49"/>
        <v>111.6964308850564</v>
      </c>
    </row>
    <row r="299" spans="1:34" s="15" customFormat="1">
      <c r="A299" s="17" t="s">
        <v>127</v>
      </c>
      <c r="B299" s="14"/>
      <c r="C299" s="14" t="s">
        <v>123</v>
      </c>
      <c r="D299" s="14" t="s">
        <v>122</v>
      </c>
      <c r="E299" s="16" t="s">
        <v>126</v>
      </c>
      <c r="F299" s="16" t="s">
        <v>126</v>
      </c>
      <c r="G299" s="16" t="s">
        <v>126</v>
      </c>
      <c r="H299" s="16" t="s">
        <v>126</v>
      </c>
      <c r="I299" s="16" t="s">
        <v>126</v>
      </c>
      <c r="J299" s="16" t="s">
        <v>126</v>
      </c>
      <c r="K299" s="16" t="s">
        <v>126</v>
      </c>
      <c r="L299" s="16" t="s">
        <v>126</v>
      </c>
      <c r="M299" s="16" t="s">
        <v>126</v>
      </c>
      <c r="N299" s="16" t="s">
        <v>126</v>
      </c>
      <c r="O299" s="16" t="s">
        <v>126</v>
      </c>
      <c r="P299" s="16" t="e">
        <f t="shared" ref="P299:AH299" si="50">P275/P259*100</f>
        <v>#VALUE!</v>
      </c>
      <c r="Q299" s="16">
        <f t="shared" si="50"/>
        <v>154.14658475495213</v>
      </c>
      <c r="R299" s="16">
        <f t="shared" si="50"/>
        <v>69.052659152666763</v>
      </c>
      <c r="S299" s="16">
        <f t="shared" si="50"/>
        <v>61.273097996798597</v>
      </c>
      <c r="T299" s="16">
        <f t="shared" si="50"/>
        <v>63.455796943405609</v>
      </c>
      <c r="U299" s="16">
        <f t="shared" si="50"/>
        <v>53.453162621538532</v>
      </c>
      <c r="V299" s="16">
        <f t="shared" si="50"/>
        <v>51.528538461450758</v>
      </c>
      <c r="W299" s="16">
        <f t="shared" si="50"/>
        <v>61.30816332795257</v>
      </c>
      <c r="X299" s="16">
        <f t="shared" si="50"/>
        <v>91.147784153069694</v>
      </c>
      <c r="Y299" s="16">
        <f t="shared" si="50"/>
        <v>105.565</v>
      </c>
      <c r="Z299" s="16">
        <f t="shared" si="50"/>
        <v>90.698214258118909</v>
      </c>
      <c r="AA299" s="16">
        <f t="shared" si="50"/>
        <v>88.785754525815435</v>
      </c>
      <c r="AB299" s="16">
        <f t="shared" si="50"/>
        <v>96.601130748990656</v>
      </c>
      <c r="AC299" s="16">
        <f t="shared" si="50"/>
        <v>101.68757878964638</v>
      </c>
      <c r="AD299" s="16">
        <f t="shared" si="50"/>
        <v>111.49653182070161</v>
      </c>
      <c r="AE299" s="16">
        <f t="shared" si="50"/>
        <v>115.60346922586437</v>
      </c>
      <c r="AF299" s="16">
        <f t="shared" si="50"/>
        <v>111.37879731418975</v>
      </c>
      <c r="AG299" s="16">
        <f t="shared" si="50"/>
        <v>122.06781814593764</v>
      </c>
      <c r="AH299" s="16">
        <f t="shared" si="50"/>
        <v>97.636419618318953</v>
      </c>
    </row>
    <row r="300" spans="1:34" s="15" customFormat="1">
      <c r="A300" s="14" t="s">
        <v>125</v>
      </c>
      <c r="B300" s="14"/>
      <c r="C300" s="14" t="s">
        <v>123</v>
      </c>
      <c r="D300" s="14" t="s">
        <v>122</v>
      </c>
      <c r="E300" s="16">
        <f t="shared" ref="E300:O300" si="51">E276/E260*100</f>
        <v>53.478958897375392</v>
      </c>
      <c r="F300" s="16">
        <f t="shared" si="51"/>
        <v>51.429739636195961</v>
      </c>
      <c r="G300" s="16">
        <f t="shared" si="51"/>
        <v>41.89910232560004</v>
      </c>
      <c r="H300" s="16">
        <f t="shared" si="51"/>
        <v>54.862724113162251</v>
      </c>
      <c r="I300" s="16">
        <f t="shared" si="51"/>
        <v>71.593545050250157</v>
      </c>
      <c r="J300" s="16">
        <f t="shared" si="51"/>
        <v>46.093773986538295</v>
      </c>
      <c r="K300" s="16">
        <f t="shared" si="51"/>
        <v>37.228520364567224</v>
      </c>
      <c r="L300" s="16">
        <f t="shared" si="51"/>
        <v>41.567547980292389</v>
      </c>
      <c r="M300" s="16">
        <f t="shared" si="51"/>
        <v>47.633924841216086</v>
      </c>
      <c r="N300" s="16">
        <f t="shared" si="51"/>
        <v>36.731236683679207</v>
      </c>
      <c r="O300" s="16">
        <f t="shared" si="51"/>
        <v>31.035526574680226</v>
      </c>
      <c r="P300" s="16">
        <f t="shared" ref="P300:AH300" si="52">P276/P260*100</f>
        <v>36.005092785813957</v>
      </c>
      <c r="Q300" s="16">
        <f t="shared" si="52"/>
        <v>42.318115818346158</v>
      </c>
      <c r="R300" s="16">
        <f t="shared" si="52"/>
        <v>42.611265050493898</v>
      </c>
      <c r="S300" s="16">
        <f t="shared" si="52"/>
        <v>40.840883515065066</v>
      </c>
      <c r="T300" s="16">
        <f t="shared" si="52"/>
        <v>35.229962222309759</v>
      </c>
      <c r="U300" s="16">
        <f t="shared" si="52"/>
        <v>33.851139135990103</v>
      </c>
      <c r="V300" s="16">
        <f t="shared" si="52"/>
        <v>37.43433597878942</v>
      </c>
      <c r="W300" s="16">
        <f t="shared" si="52"/>
        <v>37.313225974981108</v>
      </c>
      <c r="X300" s="16">
        <f t="shared" si="52"/>
        <v>50.537064532397814</v>
      </c>
      <c r="Y300" s="16">
        <f t="shared" si="52"/>
        <v>55.118900000000004</v>
      </c>
      <c r="Z300" s="16">
        <f t="shared" si="52"/>
        <v>68.643203502715124</v>
      </c>
      <c r="AA300" s="16">
        <f t="shared" si="52"/>
        <v>80.119846025828849</v>
      </c>
      <c r="AB300" s="16">
        <f t="shared" si="52"/>
        <v>89.8693826730035</v>
      </c>
      <c r="AC300" s="16">
        <f t="shared" si="52"/>
        <v>104.38653720217819</v>
      </c>
      <c r="AD300" s="16">
        <f t="shared" si="52"/>
        <v>99.318845010718135</v>
      </c>
      <c r="AE300" s="16">
        <f t="shared" si="52"/>
        <v>97.159834261631232</v>
      </c>
      <c r="AF300" s="16">
        <f t="shared" si="52"/>
        <v>95.77784656201942</v>
      </c>
      <c r="AG300" s="16">
        <f t="shared" si="52"/>
        <v>103.6317217555664</v>
      </c>
      <c r="AH300" s="16">
        <f t="shared" si="52"/>
        <v>83.076620845915116</v>
      </c>
    </row>
    <row r="301" spans="1:34" s="15" customFormat="1" hidden="1">
      <c r="A301" s="14" t="s">
        <v>124</v>
      </c>
      <c r="B301" s="14"/>
      <c r="C301" s="14" t="s">
        <v>123</v>
      </c>
      <c r="D301" s="14" t="s">
        <v>122</v>
      </c>
      <c r="E301" s="16" t="e">
        <f>E281/#REF!</f>
        <v>#REF!</v>
      </c>
      <c r="F301" s="16" t="e">
        <f>F281/#REF!</f>
        <v>#REF!</v>
      </c>
      <c r="G301" s="16" t="e">
        <f>G281/#REF!</f>
        <v>#REF!</v>
      </c>
      <c r="H301" s="16" t="e">
        <f>H281/#REF!</f>
        <v>#REF!</v>
      </c>
      <c r="I301" s="16" t="e">
        <f>I281/#REF!</f>
        <v>#REF!</v>
      </c>
      <c r="J301" s="16" t="e">
        <f>J281/#REF!</f>
        <v>#REF!</v>
      </c>
      <c r="K301" s="16" t="e">
        <f>K281/#REF!</f>
        <v>#REF!</v>
      </c>
      <c r="L301" s="16" t="e">
        <f>L281/#REF!</f>
        <v>#REF!</v>
      </c>
      <c r="M301" s="16" t="e">
        <f>M281/#REF!</f>
        <v>#REF!</v>
      </c>
      <c r="N301" s="16" t="e">
        <f>N281/#REF!</f>
        <v>#REF!</v>
      </c>
      <c r="O301" s="16" t="e">
        <f>O281/#REF!</f>
        <v>#REF!</v>
      </c>
      <c r="P301" s="16" t="e">
        <f>P281/#REF!</f>
        <v>#REF!</v>
      </c>
      <c r="Q301" s="16" t="e">
        <f>Q281/#REF!</f>
        <v>#REF!</v>
      </c>
      <c r="R301" s="16" t="e">
        <f>R281/#REF!</f>
        <v>#REF!</v>
      </c>
      <c r="S301" s="16" t="e">
        <f>S281/#REF!</f>
        <v>#REF!</v>
      </c>
      <c r="T301" s="16" t="e">
        <f>T281/#REF!</f>
        <v>#REF!</v>
      </c>
      <c r="U301" s="16" t="e">
        <f>U281/#REF!</f>
        <v>#REF!</v>
      </c>
      <c r="V301" s="16" t="e">
        <f>V281/#REF!</f>
        <v>#REF!</v>
      </c>
      <c r="W301" s="16" t="e">
        <f>W281/#REF!</f>
        <v>#REF!</v>
      </c>
      <c r="X301" s="16" t="e">
        <f>X281/#REF!</f>
        <v>#REF!</v>
      </c>
      <c r="Y301" s="16" t="e">
        <f>Y281/#REF!</f>
        <v>#REF!</v>
      </c>
      <c r="Z301" s="16" t="e">
        <f>Z281/#REF!</f>
        <v>#REF!</v>
      </c>
      <c r="AA301" s="16" t="e">
        <f>AA281/#REF!</f>
        <v>#REF!</v>
      </c>
      <c r="AB301" s="16" t="e">
        <f>AB281/#REF!</f>
        <v>#REF!</v>
      </c>
      <c r="AC301" s="16" t="e">
        <f>AC281/#REF!</f>
        <v>#REF!</v>
      </c>
      <c r="AD301" s="16" t="e">
        <f>AD281/#REF!</f>
        <v>#REF!</v>
      </c>
      <c r="AE301" s="16" t="e">
        <f>AE281/#REF!</f>
        <v>#REF!</v>
      </c>
      <c r="AF301" s="16" t="e">
        <f>AF281/#REF!</f>
        <v>#REF!</v>
      </c>
      <c r="AG301" s="16" t="e">
        <f>AG281/#REF!</f>
        <v>#REF!</v>
      </c>
      <c r="AH301" s="16" t="e">
        <f>AH281/#REF!</f>
        <v>#REF!</v>
      </c>
    </row>
    <row r="302" spans="1:34">
      <c r="A302" s="14" t="s">
        <v>121</v>
      </c>
    </row>
    <row r="303" spans="1:34">
      <c r="A303" s="14" t="s">
        <v>120</v>
      </c>
      <c r="E303" s="13"/>
    </row>
    <row r="304" spans="1:34">
      <c r="A304" s="12" t="s">
        <v>119</v>
      </c>
    </row>
    <row r="305" spans="1:34">
      <c r="A305" s="11" t="s">
        <v>118</v>
      </c>
      <c r="B305" s="10"/>
      <c r="C305" s="10"/>
      <c r="D305" s="10"/>
    </row>
    <row r="308" spans="1:34">
      <c r="A308" s="9" t="s">
        <v>117</v>
      </c>
      <c r="B308" s="8"/>
      <c r="C308" s="8"/>
      <c r="D308" s="8"/>
      <c r="E308" s="40">
        <v>1980</v>
      </c>
      <c r="F308" s="40">
        <v>1981</v>
      </c>
      <c r="G308" s="40">
        <v>1982</v>
      </c>
      <c r="H308" s="40">
        <v>1983</v>
      </c>
      <c r="I308" s="40">
        <v>1984</v>
      </c>
      <c r="J308" s="40">
        <v>1985</v>
      </c>
      <c r="K308" s="40">
        <v>1986</v>
      </c>
      <c r="L308" s="40">
        <v>1987</v>
      </c>
      <c r="M308" s="40">
        <v>1988</v>
      </c>
      <c r="N308" s="40">
        <v>1989</v>
      </c>
      <c r="O308" s="40">
        <v>1990</v>
      </c>
      <c r="P308" s="40">
        <v>1991</v>
      </c>
      <c r="Q308" s="40">
        <v>1992</v>
      </c>
      <c r="R308" s="40">
        <v>1993</v>
      </c>
      <c r="S308" s="40">
        <v>1994</v>
      </c>
      <c r="T308" s="40">
        <v>1995</v>
      </c>
      <c r="U308" s="40">
        <v>1996</v>
      </c>
      <c r="V308" s="40">
        <v>1997</v>
      </c>
      <c r="W308" s="40">
        <v>1998</v>
      </c>
      <c r="X308" s="40">
        <v>1999</v>
      </c>
      <c r="Y308" s="40">
        <v>2000</v>
      </c>
      <c r="Z308" s="40">
        <v>2001</v>
      </c>
      <c r="AA308" s="40">
        <v>2002</v>
      </c>
      <c r="AB308" s="40">
        <v>2003</v>
      </c>
      <c r="AC308" s="40">
        <v>2004</v>
      </c>
      <c r="AD308" s="40">
        <v>2005</v>
      </c>
      <c r="AE308" s="40">
        <v>2006</v>
      </c>
      <c r="AF308" s="40">
        <v>2007</v>
      </c>
      <c r="AG308" s="40">
        <v>2008</v>
      </c>
      <c r="AH308" s="40">
        <v>2009</v>
      </c>
    </row>
    <row r="309" spans="1:34">
      <c r="A309" s="36" t="s">
        <v>116</v>
      </c>
      <c r="B309" s="7"/>
      <c r="C309" s="7"/>
      <c r="D309" s="7"/>
      <c r="E309" s="6">
        <f t="shared" ref="E309:AH309" si="53">E295/E285</f>
        <v>0.31148713448538068</v>
      </c>
      <c r="F309" s="6">
        <f t="shared" si="53"/>
        <v>0.32252907504106515</v>
      </c>
      <c r="G309" s="6">
        <f t="shared" si="53"/>
        <v>0.33831407643790373</v>
      </c>
      <c r="H309" s="6">
        <f t="shared" si="53"/>
        <v>0.35375531412478189</v>
      </c>
      <c r="I309" s="6">
        <f t="shared" si="53"/>
        <v>0.36538502154857788</v>
      </c>
      <c r="J309" s="6">
        <f t="shared" si="53"/>
        <v>0.38190988441412738</v>
      </c>
      <c r="K309" s="6">
        <f t="shared" si="53"/>
        <v>0.35770931569809322</v>
      </c>
      <c r="L309" s="6">
        <f t="shared" si="53"/>
        <v>0.33465294049264716</v>
      </c>
      <c r="M309" s="6">
        <f t="shared" si="53"/>
        <v>0.32730896547181904</v>
      </c>
      <c r="N309" s="6">
        <f t="shared" si="53"/>
        <v>0.33174208783094394</v>
      </c>
      <c r="O309" s="6">
        <f t="shared" si="53"/>
        <v>0.30798034300701238</v>
      </c>
      <c r="P309" s="6">
        <f t="shared" si="53"/>
        <v>0.29250679843456423</v>
      </c>
      <c r="Q309" s="6">
        <f t="shared" si="53"/>
        <v>0.26583850381617591</v>
      </c>
      <c r="R309" s="6">
        <f t="shared" si="53"/>
        <v>0.29636885685850761</v>
      </c>
      <c r="S309" s="6">
        <f t="shared" si="53"/>
        <v>0.30266199487304402</v>
      </c>
      <c r="T309" s="6">
        <f t="shared" si="53"/>
        <v>0.30182501819888868</v>
      </c>
      <c r="U309" s="6">
        <f t="shared" si="53"/>
        <v>0.28997853724461004</v>
      </c>
      <c r="V309" s="6">
        <f t="shared" si="53"/>
        <v>0.29074982796343757</v>
      </c>
      <c r="W309" s="6">
        <f t="shared" si="53"/>
        <v>0.29615240061542464</v>
      </c>
      <c r="X309" s="6">
        <f t="shared" si="53"/>
        <v>0.29306303386247678</v>
      </c>
      <c r="Y309" s="6">
        <f t="shared" si="53"/>
        <v>0.29895521407222109</v>
      </c>
      <c r="Z309" s="6">
        <f t="shared" si="53"/>
        <v>0.30666670066411356</v>
      </c>
      <c r="AA309" s="6">
        <f t="shared" si="53"/>
        <v>0.29169101279834947</v>
      </c>
      <c r="AB309" s="6">
        <f t="shared" si="53"/>
        <v>0.27004758250302308</v>
      </c>
      <c r="AC309" s="6">
        <f t="shared" si="53"/>
        <v>0.25254766129381384</v>
      </c>
      <c r="AD309" s="6">
        <f t="shared" si="53"/>
        <v>0.24207727337192073</v>
      </c>
      <c r="AE309" s="6">
        <f t="shared" si="53"/>
        <v>0.23793431215884578</v>
      </c>
      <c r="AF309" s="6">
        <f t="shared" si="53"/>
        <v>0.2276019008183964</v>
      </c>
      <c r="AG309" s="6">
        <f t="shared" si="53"/>
        <v>0.21970515121153056</v>
      </c>
      <c r="AH309" s="5">
        <f t="shared" si="53"/>
        <v>0.21593420243386832</v>
      </c>
    </row>
    <row r="310" spans="1:34">
      <c r="A310" s="36" t="s">
        <v>115</v>
      </c>
      <c r="B310" s="7"/>
      <c r="C310" s="7"/>
      <c r="D310" s="7"/>
      <c r="E310" s="6">
        <f t="shared" ref="E310:AH310" si="54">E296/E285</f>
        <v>0.11903027721275369</v>
      </c>
      <c r="F310" s="6">
        <f t="shared" si="54"/>
        <v>0.11501543755052267</v>
      </c>
      <c r="G310" s="6">
        <f t="shared" si="54"/>
        <v>0.10242855087816351</v>
      </c>
      <c r="H310" s="6">
        <f t="shared" si="54"/>
        <v>9.56985867990163E-2</v>
      </c>
      <c r="I310" s="6">
        <f t="shared" si="54"/>
        <v>9.4135583357013483E-2</v>
      </c>
      <c r="J310" s="6">
        <f t="shared" si="54"/>
        <v>8.8141588879275048E-2</v>
      </c>
      <c r="K310" s="6">
        <f t="shared" si="54"/>
        <v>9.1877016592880001E-2</v>
      </c>
      <c r="L310" s="6">
        <f t="shared" si="54"/>
        <v>9.3051374030294648E-2</v>
      </c>
      <c r="M310" s="6">
        <f t="shared" si="54"/>
        <v>0.1081090943224615</v>
      </c>
      <c r="N310" s="6">
        <f t="shared" si="54"/>
        <v>0.11054789977608698</v>
      </c>
      <c r="O310" s="6">
        <f t="shared" si="54"/>
        <v>0.1079024624008119</v>
      </c>
      <c r="P310" s="6">
        <f t="shared" si="54"/>
        <v>0.11198236084444312</v>
      </c>
      <c r="Q310" s="6">
        <f t="shared" si="54"/>
        <v>0.10755359983238659</v>
      </c>
      <c r="R310" s="6">
        <f t="shared" si="54"/>
        <v>0.11015245639162571</v>
      </c>
      <c r="S310" s="6">
        <f t="shared" si="54"/>
        <v>0.11069502672393483</v>
      </c>
      <c r="T310" s="6">
        <f t="shared" si="54"/>
        <v>0.11193204189397077</v>
      </c>
      <c r="U310" s="6">
        <f t="shared" si="54"/>
        <v>0.10941206032701706</v>
      </c>
      <c r="V310" s="6">
        <f t="shared" si="54"/>
        <v>0.10915276339498822</v>
      </c>
      <c r="W310" s="6">
        <f t="shared" si="54"/>
        <v>0.10503916098285843</v>
      </c>
      <c r="X310" s="6">
        <f t="shared" si="54"/>
        <v>0.1020009117772351</v>
      </c>
      <c r="Y310" s="6">
        <f t="shared" si="54"/>
        <v>9.9083332372386118E-2</v>
      </c>
      <c r="Z310" s="6">
        <f t="shared" si="54"/>
        <v>9.0803327327346944E-2</v>
      </c>
      <c r="AA310" s="6">
        <f t="shared" si="54"/>
        <v>8.1851035204282496E-2</v>
      </c>
      <c r="AB310" s="6">
        <f t="shared" si="54"/>
        <v>7.8023264998844488E-2</v>
      </c>
      <c r="AC310" s="6">
        <f t="shared" si="54"/>
        <v>7.5703980748504388E-2</v>
      </c>
      <c r="AD310" s="6">
        <f t="shared" si="54"/>
        <v>7.3824038686420998E-2</v>
      </c>
      <c r="AE310" s="6">
        <f t="shared" si="54"/>
        <v>7.3177623760318083E-2</v>
      </c>
      <c r="AF310" s="6">
        <f t="shared" si="54"/>
        <v>7.3347565617908547E-2</v>
      </c>
      <c r="AG310" s="6">
        <f t="shared" si="54"/>
        <v>7.5413478655192601E-2</v>
      </c>
      <c r="AH310" s="5">
        <f t="shared" si="54"/>
        <v>7.2417679623311249E-2</v>
      </c>
    </row>
    <row r="311" spans="1:34">
      <c r="A311" s="36" t="s">
        <v>114</v>
      </c>
      <c r="B311" s="7"/>
      <c r="C311" s="7"/>
      <c r="D311" s="7"/>
      <c r="E311" s="6">
        <f t="shared" ref="E311:AH311" si="55">E287/E285</f>
        <v>4.7671248454421104E-2</v>
      </c>
      <c r="F311" s="6">
        <f t="shared" si="55"/>
        <v>5.2114450443225553E-2</v>
      </c>
      <c r="G311" s="6">
        <f t="shared" si="55"/>
        <v>5.5127332477325749E-2</v>
      </c>
      <c r="H311" s="6">
        <f t="shared" si="55"/>
        <v>6.1848971341382189E-2</v>
      </c>
      <c r="I311" s="6">
        <f t="shared" si="55"/>
        <v>6.5388628599520826E-2</v>
      </c>
      <c r="J311" s="6">
        <f t="shared" si="55"/>
        <v>6.5681317074248402E-2</v>
      </c>
      <c r="K311" s="6">
        <f t="shared" si="55"/>
        <v>7.6777659901454812E-2</v>
      </c>
      <c r="L311" s="6">
        <f t="shared" si="55"/>
        <v>8.3861086862109524E-2</v>
      </c>
      <c r="M311" s="6">
        <f t="shared" si="55"/>
        <v>8.7362558477135574E-2</v>
      </c>
      <c r="N311" s="6">
        <f t="shared" si="55"/>
        <v>8.0293542418026817E-2</v>
      </c>
      <c r="O311" s="6">
        <f t="shared" si="55"/>
        <v>7.8515982574967697E-2</v>
      </c>
      <c r="P311" s="6">
        <f t="shared" si="55"/>
        <v>8.4514051536807008E-2</v>
      </c>
      <c r="Q311" s="6">
        <f t="shared" si="55"/>
        <v>8.3314193540161868E-2</v>
      </c>
      <c r="R311" s="6">
        <f t="shared" si="55"/>
        <v>9.1417226088188003E-2</v>
      </c>
      <c r="S311" s="6">
        <f t="shared" si="55"/>
        <v>9.2715887819168369E-2</v>
      </c>
      <c r="T311" s="6">
        <f t="shared" si="55"/>
        <v>9.5575298085164032E-2</v>
      </c>
      <c r="U311" s="6">
        <f t="shared" si="55"/>
        <v>9.2766539986118932E-2</v>
      </c>
      <c r="V311" s="6">
        <f t="shared" si="55"/>
        <v>9.5116375181277052E-2</v>
      </c>
      <c r="W311" s="6">
        <f t="shared" si="55"/>
        <v>0.10351557651435761</v>
      </c>
      <c r="X311" s="6">
        <f t="shared" si="55"/>
        <v>9.997381092720449E-2</v>
      </c>
      <c r="Y311" s="6">
        <f t="shared" si="55"/>
        <v>0.10178091188781273</v>
      </c>
      <c r="Z311" s="6">
        <f t="shared" si="55"/>
        <v>9.9674500332161756E-2</v>
      </c>
      <c r="AA311" s="6">
        <f t="shared" si="55"/>
        <v>9.9897392619121825E-2</v>
      </c>
      <c r="AB311" s="6">
        <f t="shared" si="55"/>
        <v>0.10269244306637866</v>
      </c>
      <c r="AC311" s="6">
        <f t="shared" si="55"/>
        <v>0.10611178442217371</v>
      </c>
      <c r="AD311" s="6">
        <f t="shared" si="55"/>
        <v>0.10052093704769118</v>
      </c>
      <c r="AE311" s="6">
        <f t="shared" si="55"/>
        <v>9.84494508712737E-2</v>
      </c>
      <c r="AF311" s="6">
        <f t="shared" si="55"/>
        <v>9.8246130178035226E-2</v>
      </c>
      <c r="AG311" s="6">
        <f t="shared" si="55"/>
        <v>0.10870195124121876</v>
      </c>
      <c r="AH311" s="5">
        <f t="shared" si="55"/>
        <v>0.11836154215672022</v>
      </c>
    </row>
    <row r="312" spans="1:34">
      <c r="A312" s="37" t="s">
        <v>113</v>
      </c>
      <c r="B312" s="4"/>
      <c r="C312" s="4"/>
      <c r="D312" s="4"/>
      <c r="E312" s="3">
        <f t="shared" ref="E312:AH312" si="56">E298/E285</f>
        <v>2.1515938056407527E-3</v>
      </c>
      <c r="F312" s="3">
        <f t="shared" si="56"/>
        <v>2.0551424711339203E-3</v>
      </c>
      <c r="G312" s="3">
        <f t="shared" si="56"/>
        <v>2.4276507040890448E-3</v>
      </c>
      <c r="H312" s="3">
        <f t="shared" si="56"/>
        <v>2.3883872804326151E-3</v>
      </c>
      <c r="I312" s="3">
        <f t="shared" si="56"/>
        <v>2.4089683489422809E-3</v>
      </c>
      <c r="J312" s="3">
        <f t="shared" si="56"/>
        <v>2.330939279871247E-3</v>
      </c>
      <c r="K312" s="3">
        <f t="shared" si="56"/>
        <v>2.3462600693054106E-3</v>
      </c>
      <c r="L312" s="3">
        <f t="shared" si="56"/>
        <v>2.4831613936477227E-3</v>
      </c>
      <c r="M312" s="3">
        <f t="shared" si="56"/>
        <v>2.7251505843572136E-3</v>
      </c>
      <c r="N312" s="3">
        <f t="shared" si="56"/>
        <v>3.3082863240622776E-3</v>
      </c>
      <c r="O312" s="3">
        <f t="shared" si="56"/>
        <v>3.4367131834840163E-3</v>
      </c>
      <c r="P312" s="3">
        <f t="shared" si="56"/>
        <v>3.9117054958208788E-3</v>
      </c>
      <c r="Q312" s="3">
        <f t="shared" si="56"/>
        <v>4.1472785679623992E-3</v>
      </c>
      <c r="R312" s="3">
        <f t="shared" si="56"/>
        <v>4.938505256585117E-3</v>
      </c>
      <c r="S312" s="3">
        <f t="shared" si="56"/>
        <v>4.9850281915389217E-3</v>
      </c>
      <c r="T312" s="3">
        <f t="shared" si="56"/>
        <v>5.2221912515113336E-3</v>
      </c>
      <c r="U312" s="3">
        <f t="shared" si="56"/>
        <v>5.4889639080622516E-3</v>
      </c>
      <c r="V312" s="3">
        <f t="shared" si="56"/>
        <v>4.9963062295832403E-3</v>
      </c>
      <c r="W312" s="3">
        <f t="shared" si="56"/>
        <v>4.9330404034946375E-3</v>
      </c>
      <c r="X312" s="3">
        <f t="shared" si="56"/>
        <v>5.0898598038352869E-3</v>
      </c>
      <c r="Y312" s="3">
        <f t="shared" si="56"/>
        <v>5.3702335380552213E-3</v>
      </c>
      <c r="Z312" s="3">
        <f t="shared" si="56"/>
        <v>5.6018008564928277E-3</v>
      </c>
      <c r="AA312" s="3">
        <f t="shared" si="56"/>
        <v>6.2654025436754846E-3</v>
      </c>
      <c r="AB312" s="3">
        <f t="shared" si="56"/>
        <v>6.3024995375070073E-3</v>
      </c>
      <c r="AC312" s="3">
        <f t="shared" si="56"/>
        <v>6.687223996995807E-3</v>
      </c>
      <c r="AD312" s="3">
        <f t="shared" si="56"/>
        <v>7.3666454416222264E-3</v>
      </c>
      <c r="AE312" s="3">
        <f t="shared" si="56"/>
        <v>7.9244962891855571E-3</v>
      </c>
      <c r="AF312" s="3">
        <f t="shared" si="56"/>
        <v>7.809186277640638E-3</v>
      </c>
      <c r="AG312" s="3">
        <f t="shared" si="56"/>
        <v>9.3136326639305534E-3</v>
      </c>
      <c r="AH312" s="2">
        <f t="shared" si="56"/>
        <v>9.4783793853249476E-3</v>
      </c>
    </row>
  </sheetData>
  <phoneticPr fontId="2" type="noConversion"/>
  <hyperlinks>
    <hyperlink ref="A281" location="content!A1" display="content!A1"/>
    <hyperlink ref="A305" location="content!A1" display="content!A1"/>
  </hyperlinks>
  <pageMargins left="0.7" right="0.7" top="0.75" bottom="0.75" header="0.3" footer="0.3"/>
  <pageSetup paperSize="0"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4. Exports fob (IMF)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Pravettoni</dc:creator>
  <cp:lastModifiedBy>Administrateur</cp:lastModifiedBy>
  <dcterms:created xsi:type="dcterms:W3CDTF">2010-11-22T11:51:15Z</dcterms:created>
  <dcterms:modified xsi:type="dcterms:W3CDTF">2010-11-22T14:01:45Z</dcterms:modified>
</cp:coreProperties>
</file>