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8195" windowHeight="1207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15" i="1" l="1"/>
  <c r="C18" i="1"/>
  <c r="H3" i="1"/>
  <c r="I3" i="1"/>
  <c r="J3" i="1"/>
  <c r="H4" i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H9" i="1"/>
  <c r="I9" i="1"/>
  <c r="J9" i="1"/>
  <c r="H10" i="1"/>
  <c r="I10" i="1"/>
  <c r="J10" i="1"/>
  <c r="H11" i="1"/>
  <c r="I11" i="1"/>
  <c r="J11" i="1"/>
  <c r="H12" i="1"/>
  <c r="I12" i="1"/>
  <c r="J12" i="1"/>
  <c r="H13" i="1"/>
  <c r="I13" i="1"/>
  <c r="J13" i="1"/>
  <c r="J2" i="1"/>
  <c r="I2" i="1"/>
  <c r="H2" i="1"/>
  <c r="C15" i="1" l="1"/>
  <c r="D15" i="1"/>
  <c r="D18" i="1" s="1"/>
  <c r="E15" i="1"/>
  <c r="E18" i="1" s="1"/>
  <c r="C14" i="1"/>
  <c r="D14" i="1"/>
  <c r="E14" i="1"/>
  <c r="B14" i="1"/>
  <c r="E17" i="1" s="1"/>
  <c r="E19" i="1" l="1"/>
  <c r="I14" i="1"/>
  <c r="C17" i="1"/>
  <c r="J14" i="1"/>
  <c r="H14" i="1"/>
  <c r="D17" i="1"/>
  <c r="D19" i="1" s="1"/>
</calcChain>
</file>

<file path=xl/sharedStrings.xml><?xml version="1.0" encoding="utf-8"?>
<sst xmlns="http://schemas.openxmlformats.org/spreadsheetml/2006/main" count="42" uniqueCount="19">
  <si>
    <t>Geothermal</t>
  </si>
  <si>
    <t>PV</t>
  </si>
  <si>
    <t>Ocean</t>
  </si>
  <si>
    <t>Wind onshore</t>
  </si>
  <si>
    <t>Wind offshore</t>
  </si>
  <si>
    <t>Biomass</t>
  </si>
  <si>
    <t>Biogas</t>
  </si>
  <si>
    <t>Bioliquid</t>
  </si>
  <si>
    <t>Total</t>
  </si>
  <si>
    <t>Total SHP</t>
  </si>
  <si>
    <t>Total growth</t>
  </si>
  <si>
    <t>SHP growth</t>
  </si>
  <si>
    <t>Proportion</t>
  </si>
  <si>
    <t>Micro-hydro (&lt;1MW)</t>
  </si>
  <si>
    <t>Small hydro (1-10MW)</t>
  </si>
  <si>
    <t>Large hydro (&gt;10MW)</t>
  </si>
  <si>
    <t>Concentrating solar power</t>
  </si>
  <si>
    <t>Ocean energy</t>
  </si>
  <si>
    <t>Small hydro (0-10MW)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</si>
</sst>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Sheet1!$L$2:$L$12</c:f>
              <c:strCache>
                <c:ptCount val="11"/>
                <c:pt idx="0">
                  <c:v>Geothermal</c:v>
                </c:pt>
                <c:pt idx="1">
                  <c:v>Ocean energy</c:v>
                </c:pt>
                <c:pt idx="2">
                  <c:v>Small hydro (0-10MW)</c:v>
                </c:pt>
                <c:pt idx="3">
                  <c:v>Bioliquid</c:v>
                </c:pt>
                <c:pt idx="4">
                  <c:v>Large hydro (&gt;10MW)</c:v>
                </c:pt>
                <c:pt idx="5">
                  <c:v>Concentrating solar power</c:v>
                </c:pt>
                <c:pt idx="6">
                  <c:v>Biogas</c:v>
                </c:pt>
                <c:pt idx="7">
                  <c:v>PV</c:v>
                </c:pt>
                <c:pt idx="8">
                  <c:v>Biomass</c:v>
                </c:pt>
                <c:pt idx="9">
                  <c:v>Wind offshore</c:v>
                </c:pt>
                <c:pt idx="10">
                  <c:v>Wind onshore</c:v>
                </c:pt>
              </c:strCache>
            </c:strRef>
          </c:cat>
          <c:val>
            <c:numRef>
              <c:f>Sheet1!$M$2:$M$12</c:f>
              <c:numCache>
                <c:formatCode>General</c:formatCode>
                <c:ptCount val="11"/>
                <c:pt idx="0">
                  <c:v>0.5</c:v>
                </c:pt>
                <c:pt idx="1">
                  <c:v>0</c:v>
                </c:pt>
                <c:pt idx="2">
                  <c:v>-0.2</c:v>
                </c:pt>
                <c:pt idx="3">
                  <c:v>7.1</c:v>
                </c:pt>
                <c:pt idx="4">
                  <c:v>-3</c:v>
                </c:pt>
                <c:pt idx="5">
                  <c:v>1.2</c:v>
                </c:pt>
                <c:pt idx="6">
                  <c:v>16.2</c:v>
                </c:pt>
                <c:pt idx="7">
                  <c:v>18.600000000000001</c:v>
                </c:pt>
                <c:pt idx="8">
                  <c:v>21.699999999999996</c:v>
                </c:pt>
                <c:pt idx="9">
                  <c:v>6.7999999999999989</c:v>
                </c:pt>
                <c:pt idx="10">
                  <c:v>88.6</c:v>
                </c:pt>
              </c:numCache>
            </c:numRef>
          </c:val>
        </c:ser>
        <c:ser>
          <c:idx val="1"/>
          <c:order val="1"/>
          <c:tx>
            <c:strRef>
              <c:f>Sheet1!$N$1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Sheet1!$L$2:$L$12</c:f>
              <c:strCache>
                <c:ptCount val="11"/>
                <c:pt idx="0">
                  <c:v>Geothermal</c:v>
                </c:pt>
                <c:pt idx="1">
                  <c:v>Ocean energy</c:v>
                </c:pt>
                <c:pt idx="2">
                  <c:v>Small hydro (0-10MW)</c:v>
                </c:pt>
                <c:pt idx="3">
                  <c:v>Bioliquid</c:v>
                </c:pt>
                <c:pt idx="4">
                  <c:v>Large hydro (&gt;10MW)</c:v>
                </c:pt>
                <c:pt idx="5">
                  <c:v>Concentrating solar power</c:v>
                </c:pt>
                <c:pt idx="6">
                  <c:v>Biogas</c:v>
                </c:pt>
                <c:pt idx="7">
                  <c:v>PV</c:v>
                </c:pt>
                <c:pt idx="8">
                  <c:v>Biomass</c:v>
                </c:pt>
                <c:pt idx="9">
                  <c:v>Wind offshore</c:v>
                </c:pt>
                <c:pt idx="10">
                  <c:v>Wind onshore</c:v>
                </c:pt>
              </c:strCache>
            </c:strRef>
          </c:cat>
          <c:val>
            <c:numRef>
              <c:f>Sheet1!$N$2:$N$12</c:f>
              <c:numCache>
                <c:formatCode>General</c:formatCode>
                <c:ptCount val="11"/>
                <c:pt idx="0">
                  <c:v>1.7999999999999998</c:v>
                </c:pt>
                <c:pt idx="1">
                  <c:v>0.4</c:v>
                </c:pt>
                <c:pt idx="2">
                  <c:v>3</c:v>
                </c:pt>
                <c:pt idx="3">
                  <c:v>9.4</c:v>
                </c:pt>
                <c:pt idx="4">
                  <c:v>4.5</c:v>
                </c:pt>
                <c:pt idx="5">
                  <c:v>9</c:v>
                </c:pt>
                <c:pt idx="6">
                  <c:v>31.4</c:v>
                </c:pt>
                <c:pt idx="7">
                  <c:v>50.3</c:v>
                </c:pt>
                <c:pt idx="8">
                  <c:v>58.699999999999996</c:v>
                </c:pt>
                <c:pt idx="9">
                  <c:v>48</c:v>
                </c:pt>
                <c:pt idx="10">
                  <c:v>190.79999999999998</c:v>
                </c:pt>
              </c:numCache>
            </c:numRef>
          </c:val>
        </c:ser>
        <c:ser>
          <c:idx val="2"/>
          <c:order val="2"/>
          <c:tx>
            <c:strRef>
              <c:f>Sheet1!$O$1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Sheet1!$L$2:$L$12</c:f>
              <c:strCache>
                <c:ptCount val="11"/>
                <c:pt idx="0">
                  <c:v>Geothermal</c:v>
                </c:pt>
                <c:pt idx="1">
                  <c:v>Ocean energy</c:v>
                </c:pt>
                <c:pt idx="2">
                  <c:v>Small hydro (0-10MW)</c:v>
                </c:pt>
                <c:pt idx="3">
                  <c:v>Bioliquid</c:v>
                </c:pt>
                <c:pt idx="4">
                  <c:v>Large hydro (&gt;10MW)</c:v>
                </c:pt>
                <c:pt idx="5">
                  <c:v>Concentrating solar power</c:v>
                </c:pt>
                <c:pt idx="6">
                  <c:v>Biogas</c:v>
                </c:pt>
                <c:pt idx="7">
                  <c:v>PV</c:v>
                </c:pt>
                <c:pt idx="8">
                  <c:v>Biomass</c:v>
                </c:pt>
                <c:pt idx="9">
                  <c:v>Wind offshore</c:v>
                </c:pt>
                <c:pt idx="10">
                  <c:v>Wind onshore</c:v>
                </c:pt>
              </c:strCache>
            </c:strRef>
          </c:cat>
          <c:val>
            <c:numRef>
              <c:f>Sheet1!$O$2:$O$12</c:f>
              <c:numCache>
                <c:formatCode>General</c:formatCode>
                <c:ptCount val="11"/>
                <c:pt idx="0">
                  <c:v>5.4</c:v>
                </c:pt>
                <c:pt idx="1">
                  <c:v>6</c:v>
                </c:pt>
                <c:pt idx="2">
                  <c:v>7.6</c:v>
                </c:pt>
                <c:pt idx="3">
                  <c:v>11.2</c:v>
                </c:pt>
                <c:pt idx="4">
                  <c:v>14.699999999999989</c:v>
                </c:pt>
                <c:pt idx="5">
                  <c:v>20</c:v>
                </c:pt>
                <c:pt idx="6">
                  <c:v>51.5</c:v>
                </c:pt>
                <c:pt idx="7">
                  <c:v>81.900000000000006</c:v>
                </c:pt>
                <c:pt idx="8">
                  <c:v>99.800000000000011</c:v>
                </c:pt>
                <c:pt idx="9">
                  <c:v>140.6</c:v>
                </c:pt>
                <c:pt idx="10">
                  <c:v>284.89999999999998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035776"/>
        <c:axId val="55037312"/>
      </c:barChart>
      <c:catAx>
        <c:axId val="55035776"/>
        <c:scaling>
          <c:orientation val="minMax"/>
        </c:scaling>
        <c:delete val="0"/>
        <c:axPos val="b"/>
        <c:majorTickMark val="out"/>
        <c:minorTickMark val="none"/>
        <c:tickLblPos val="nextTo"/>
        <c:crossAx val="55037312"/>
        <c:crosses val="autoZero"/>
        <c:auto val="1"/>
        <c:lblAlgn val="ctr"/>
        <c:lblOffset val="100"/>
        <c:noMultiLvlLbl val="0"/>
      </c:catAx>
      <c:valAx>
        <c:axId val="550373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50357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390525</xdr:colOff>
      <xdr:row>17</xdr:row>
      <xdr:rowOff>133356</xdr:rowOff>
    </xdr:from>
    <xdr:to>
      <xdr:col>14</xdr:col>
      <xdr:colOff>85725</xdr:colOff>
      <xdr:row>32</xdr:row>
      <xdr:rowOff>19056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workbookViewId="0">
      <pane ySplit="1" topLeftCell="A2" activePane="bottomLeft" state="frozen"/>
      <selection pane="bottomLeft" activeCell="E23" sqref="E23"/>
    </sheetView>
  </sheetViews>
  <sheetFormatPr defaultRowHeight="15" x14ac:dyDescent="0.25"/>
  <sheetData>
    <row r="1" spans="1:15" x14ac:dyDescent="0.25">
      <c r="B1">
        <v>2005</v>
      </c>
      <c r="C1">
        <v>2010</v>
      </c>
      <c r="D1">
        <v>2015</v>
      </c>
      <c r="E1">
        <v>2020</v>
      </c>
      <c r="H1">
        <v>2010</v>
      </c>
      <c r="I1">
        <v>2015</v>
      </c>
      <c r="J1">
        <v>2020</v>
      </c>
      <c r="M1">
        <v>2010</v>
      </c>
      <c r="N1">
        <v>2015</v>
      </c>
      <c r="O1">
        <v>2020</v>
      </c>
    </row>
    <row r="2" spans="1:15" x14ac:dyDescent="0.25">
      <c r="A2" t="s">
        <v>13</v>
      </c>
      <c r="B2">
        <v>11.3</v>
      </c>
      <c r="C2">
        <v>11</v>
      </c>
      <c r="D2">
        <v>11.7</v>
      </c>
      <c r="E2">
        <v>12.6</v>
      </c>
      <c r="G2" t="s">
        <v>13</v>
      </c>
      <c r="H2">
        <f t="shared" ref="H2:H14" si="0">C2-B2</f>
        <v>-0.30000000000000071</v>
      </c>
      <c r="I2">
        <f t="shared" ref="I2:I14" si="1">D2-B2</f>
        <v>0.39999999999999858</v>
      </c>
      <c r="J2">
        <f t="shared" ref="J2:J14" si="2">E2-B2</f>
        <v>1.2999999999999989</v>
      </c>
      <c r="L2" t="s">
        <v>0</v>
      </c>
      <c r="M2">
        <v>0.5</v>
      </c>
      <c r="N2">
        <v>1.7999999999999998</v>
      </c>
      <c r="O2">
        <v>5.4</v>
      </c>
    </row>
    <row r="3" spans="1:15" x14ac:dyDescent="0.25">
      <c r="A3" t="s">
        <v>14</v>
      </c>
      <c r="B3">
        <v>34</v>
      </c>
      <c r="C3">
        <v>34.1</v>
      </c>
      <c r="D3">
        <v>36.6</v>
      </c>
      <c r="E3">
        <v>40.299999999999997</v>
      </c>
      <c r="G3" t="s">
        <v>14</v>
      </c>
      <c r="H3">
        <f t="shared" si="0"/>
        <v>0.10000000000000142</v>
      </c>
      <c r="I3">
        <f t="shared" si="1"/>
        <v>2.6000000000000014</v>
      </c>
      <c r="J3">
        <f t="shared" si="2"/>
        <v>6.2999999999999972</v>
      </c>
      <c r="L3" t="s">
        <v>17</v>
      </c>
      <c r="M3">
        <v>0</v>
      </c>
      <c r="N3">
        <v>0.4</v>
      </c>
      <c r="O3">
        <v>6</v>
      </c>
    </row>
    <row r="4" spans="1:15" x14ac:dyDescent="0.25">
      <c r="A4" t="s">
        <v>15</v>
      </c>
      <c r="B4">
        <v>294.8</v>
      </c>
      <c r="C4">
        <v>291.8</v>
      </c>
      <c r="D4">
        <v>299.3</v>
      </c>
      <c r="E4">
        <v>309.5</v>
      </c>
      <c r="G4" t="s">
        <v>15</v>
      </c>
      <c r="H4">
        <f t="shared" si="0"/>
        <v>-3</v>
      </c>
      <c r="I4">
        <f t="shared" si="1"/>
        <v>4.5</v>
      </c>
      <c r="J4">
        <f t="shared" si="2"/>
        <v>14.699999999999989</v>
      </c>
      <c r="L4" t="s">
        <v>18</v>
      </c>
      <c r="M4">
        <v>-0.2</v>
      </c>
      <c r="N4">
        <v>3</v>
      </c>
      <c r="O4">
        <v>7.6</v>
      </c>
    </row>
    <row r="5" spans="1:15" x14ac:dyDescent="0.25">
      <c r="A5" t="s">
        <v>0</v>
      </c>
      <c r="B5">
        <v>5.5</v>
      </c>
      <c r="C5">
        <v>6</v>
      </c>
      <c r="D5">
        <v>7.3</v>
      </c>
      <c r="E5">
        <v>10.9</v>
      </c>
      <c r="G5" t="s">
        <v>0</v>
      </c>
      <c r="H5">
        <f t="shared" si="0"/>
        <v>0.5</v>
      </c>
      <c r="I5">
        <f t="shared" si="1"/>
        <v>1.7999999999999998</v>
      </c>
      <c r="J5">
        <f t="shared" si="2"/>
        <v>5.4</v>
      </c>
      <c r="L5" t="s">
        <v>7</v>
      </c>
      <c r="M5">
        <v>7.1</v>
      </c>
      <c r="N5">
        <v>9.4</v>
      </c>
      <c r="O5">
        <v>11.2</v>
      </c>
    </row>
    <row r="6" spans="1:15" x14ac:dyDescent="0.25">
      <c r="A6" t="s">
        <v>1</v>
      </c>
      <c r="B6">
        <v>1.5</v>
      </c>
      <c r="C6">
        <v>20.100000000000001</v>
      </c>
      <c r="D6">
        <v>51.8</v>
      </c>
      <c r="E6">
        <v>83.4</v>
      </c>
      <c r="G6" t="s">
        <v>1</v>
      </c>
      <c r="H6">
        <f t="shared" si="0"/>
        <v>18.600000000000001</v>
      </c>
      <c r="I6">
        <f t="shared" si="1"/>
        <v>50.3</v>
      </c>
      <c r="J6">
        <f t="shared" si="2"/>
        <v>81.900000000000006</v>
      </c>
      <c r="L6" t="s">
        <v>15</v>
      </c>
      <c r="M6">
        <v>-3</v>
      </c>
      <c r="N6">
        <v>4.5</v>
      </c>
      <c r="O6">
        <v>14.699999999999989</v>
      </c>
    </row>
    <row r="7" spans="1:15" x14ac:dyDescent="0.25">
      <c r="A7" t="s">
        <v>16</v>
      </c>
      <c r="B7">
        <v>0</v>
      </c>
      <c r="C7">
        <v>1.2</v>
      </c>
      <c r="D7">
        <v>9</v>
      </c>
      <c r="E7">
        <v>20</v>
      </c>
      <c r="G7" t="s">
        <v>16</v>
      </c>
      <c r="H7">
        <f t="shared" si="0"/>
        <v>1.2</v>
      </c>
      <c r="I7">
        <f t="shared" si="1"/>
        <v>9</v>
      </c>
      <c r="J7">
        <f t="shared" si="2"/>
        <v>20</v>
      </c>
      <c r="L7" t="s">
        <v>16</v>
      </c>
      <c r="M7">
        <v>1.2</v>
      </c>
      <c r="N7">
        <v>9</v>
      </c>
      <c r="O7">
        <v>20</v>
      </c>
    </row>
    <row r="8" spans="1:15" x14ac:dyDescent="0.25">
      <c r="A8" t="s">
        <v>2</v>
      </c>
      <c r="B8">
        <v>0.5</v>
      </c>
      <c r="C8">
        <v>0.5</v>
      </c>
      <c r="D8">
        <v>0.9</v>
      </c>
      <c r="E8">
        <v>6.5</v>
      </c>
      <c r="G8" t="s">
        <v>2</v>
      </c>
      <c r="H8">
        <f t="shared" si="0"/>
        <v>0</v>
      </c>
      <c r="I8">
        <f t="shared" si="1"/>
        <v>0.4</v>
      </c>
      <c r="J8">
        <f t="shared" si="2"/>
        <v>6</v>
      </c>
      <c r="L8" t="s">
        <v>6</v>
      </c>
      <c r="M8">
        <v>16.2</v>
      </c>
      <c r="N8">
        <v>31.4</v>
      </c>
      <c r="O8">
        <v>51.5</v>
      </c>
    </row>
    <row r="9" spans="1:15" x14ac:dyDescent="0.25">
      <c r="A9" t="s">
        <v>3</v>
      </c>
      <c r="B9">
        <v>66.900000000000006</v>
      </c>
      <c r="C9">
        <v>155.5</v>
      </c>
      <c r="D9">
        <v>257.7</v>
      </c>
      <c r="E9">
        <v>351.8</v>
      </c>
      <c r="G9" t="s">
        <v>3</v>
      </c>
      <c r="H9">
        <f t="shared" si="0"/>
        <v>88.6</v>
      </c>
      <c r="I9">
        <f t="shared" si="1"/>
        <v>190.79999999999998</v>
      </c>
      <c r="J9">
        <f t="shared" si="2"/>
        <v>284.89999999999998</v>
      </c>
      <c r="L9" t="s">
        <v>1</v>
      </c>
      <c r="M9">
        <v>18.600000000000001</v>
      </c>
      <c r="N9">
        <v>50.3</v>
      </c>
      <c r="O9">
        <v>81.900000000000006</v>
      </c>
    </row>
    <row r="10" spans="1:15" x14ac:dyDescent="0.25">
      <c r="A10" t="s">
        <v>4</v>
      </c>
      <c r="B10">
        <v>1.9</v>
      </c>
      <c r="C10">
        <v>8.6999999999999993</v>
      </c>
      <c r="D10">
        <v>49.9</v>
      </c>
      <c r="E10">
        <v>142.5</v>
      </c>
      <c r="G10" t="s">
        <v>4</v>
      </c>
      <c r="H10">
        <f t="shared" si="0"/>
        <v>6.7999999999999989</v>
      </c>
      <c r="I10">
        <f t="shared" si="1"/>
        <v>48</v>
      </c>
      <c r="J10">
        <f t="shared" si="2"/>
        <v>140.6</v>
      </c>
      <c r="L10" t="s">
        <v>5</v>
      </c>
      <c r="M10">
        <v>21.699999999999996</v>
      </c>
      <c r="N10">
        <v>58.699999999999996</v>
      </c>
      <c r="O10">
        <v>99.800000000000011</v>
      </c>
    </row>
    <row r="11" spans="1:15" x14ac:dyDescent="0.25">
      <c r="A11" t="s">
        <v>5</v>
      </c>
      <c r="B11">
        <v>55.1</v>
      </c>
      <c r="C11">
        <v>76.8</v>
      </c>
      <c r="D11">
        <v>113.8</v>
      </c>
      <c r="E11">
        <v>154.9</v>
      </c>
      <c r="G11" t="s">
        <v>5</v>
      </c>
      <c r="H11">
        <f t="shared" si="0"/>
        <v>21.699999999999996</v>
      </c>
      <c r="I11">
        <f t="shared" si="1"/>
        <v>58.699999999999996</v>
      </c>
      <c r="J11">
        <f t="shared" si="2"/>
        <v>99.800000000000011</v>
      </c>
      <c r="L11" t="s">
        <v>4</v>
      </c>
      <c r="M11">
        <v>6.7999999999999989</v>
      </c>
      <c r="N11">
        <v>48</v>
      </c>
      <c r="O11">
        <v>140.6</v>
      </c>
    </row>
    <row r="12" spans="1:15" x14ac:dyDescent="0.25">
      <c r="A12" t="s">
        <v>6</v>
      </c>
      <c r="B12">
        <v>12.5</v>
      </c>
      <c r="C12">
        <v>28.7</v>
      </c>
      <c r="D12">
        <v>43.9</v>
      </c>
      <c r="E12">
        <v>64</v>
      </c>
      <c r="G12" t="s">
        <v>6</v>
      </c>
      <c r="H12">
        <f t="shared" si="0"/>
        <v>16.2</v>
      </c>
      <c r="I12">
        <f t="shared" si="1"/>
        <v>31.4</v>
      </c>
      <c r="J12">
        <f t="shared" si="2"/>
        <v>51.5</v>
      </c>
      <c r="L12" t="s">
        <v>3</v>
      </c>
      <c r="M12">
        <v>88.6</v>
      </c>
      <c r="N12">
        <v>190.79999999999998</v>
      </c>
      <c r="O12">
        <v>284.89999999999998</v>
      </c>
    </row>
    <row r="13" spans="1:15" x14ac:dyDescent="0.25">
      <c r="A13" t="s">
        <v>7</v>
      </c>
      <c r="B13">
        <v>1.5</v>
      </c>
      <c r="C13">
        <v>8.6</v>
      </c>
      <c r="D13">
        <v>10.9</v>
      </c>
      <c r="E13">
        <v>12.7</v>
      </c>
      <c r="G13" t="s">
        <v>7</v>
      </c>
      <c r="H13">
        <f t="shared" si="0"/>
        <v>7.1</v>
      </c>
      <c r="I13">
        <f t="shared" si="1"/>
        <v>9.4</v>
      </c>
      <c r="J13">
        <f t="shared" si="2"/>
        <v>11.2</v>
      </c>
    </row>
    <row r="14" spans="1:15" x14ac:dyDescent="0.25">
      <c r="A14" t="s">
        <v>8</v>
      </c>
      <c r="B14">
        <f>SUM(B2:B13)</f>
        <v>485.5</v>
      </c>
      <c r="C14">
        <f t="shared" ref="C14:E14" si="3">SUM(C2:C13)</f>
        <v>643.00000000000011</v>
      </c>
      <c r="D14">
        <f t="shared" si="3"/>
        <v>892.79999999999984</v>
      </c>
      <c r="E14">
        <f t="shared" si="3"/>
        <v>1209.1000000000001</v>
      </c>
      <c r="G14" t="s">
        <v>8</v>
      </c>
      <c r="H14">
        <f t="shared" si="0"/>
        <v>157.50000000000011</v>
      </c>
      <c r="I14">
        <f t="shared" si="1"/>
        <v>407.29999999999984</v>
      </c>
      <c r="J14">
        <f t="shared" si="2"/>
        <v>723.60000000000014</v>
      </c>
    </row>
    <row r="15" spans="1:15" x14ac:dyDescent="0.25">
      <c r="A15" t="s">
        <v>9</v>
      </c>
      <c r="B15">
        <f>B2+B3</f>
        <v>45.3</v>
      </c>
      <c r="C15">
        <f t="shared" ref="C15:E15" si="4">C2+C3</f>
        <v>45.1</v>
      </c>
      <c r="D15">
        <f t="shared" si="4"/>
        <v>48.3</v>
      </c>
      <c r="E15">
        <f t="shared" si="4"/>
        <v>52.9</v>
      </c>
      <c r="G15" t="s">
        <v>9</v>
      </c>
    </row>
    <row r="17" spans="1:5" x14ac:dyDescent="0.25">
      <c r="A17" t="s">
        <v>10</v>
      </c>
      <c r="C17">
        <f>C14-B14</f>
        <v>157.50000000000011</v>
      </c>
      <c r="D17">
        <f>D14-B14</f>
        <v>407.29999999999984</v>
      </c>
      <c r="E17">
        <f>E14-B14</f>
        <v>723.60000000000014</v>
      </c>
    </row>
    <row r="18" spans="1:5" x14ac:dyDescent="0.25">
      <c r="A18" t="s">
        <v>11</v>
      </c>
      <c r="C18">
        <f>C15-B15</f>
        <v>-0.19999999999999574</v>
      </c>
      <c r="D18">
        <f>D15-B15</f>
        <v>3</v>
      </c>
      <c r="E18">
        <f>E15-B15</f>
        <v>7.6000000000000014</v>
      </c>
    </row>
    <row r="19" spans="1:5" x14ac:dyDescent="0.25">
      <c r="A19" t="s">
        <v>12</v>
      </c>
      <c r="D19">
        <f>D18/D17*100</f>
        <v>0.73655781978885371</v>
      </c>
      <c r="E19">
        <f>E18/E17*100</f>
        <v>1.0503040353786623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Owain Clubb</dc:creator>
  <cp:lastModifiedBy>Tamsin Appleton</cp:lastModifiedBy>
  <dcterms:created xsi:type="dcterms:W3CDTF">2012-02-01T08:28:25Z</dcterms:created>
  <dcterms:modified xsi:type="dcterms:W3CDTF">2012-02-10T16:51:52Z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-1334634452</vt:i4>
  </property>
  <property fmtid="{D5CDD505-2E9C-101B-9397-08002B2CF9AE}" pid="3" name="_NewReviewCycle">
    <vt:lpwstr/>
  </property>
  <property fmtid="{D5CDD505-2E9C-101B-9397-08002B2CF9AE}" pid="4" name="_EmailSubject">
    <vt:lpwstr>Resource efficiency report - graphs</vt:lpwstr>
  </property>
  <property fmtid="{D5CDD505-2E9C-101B-9397-08002B2CF9AE}" pid="5" name="_AuthorEmail">
    <vt:lpwstr>Tamsin.Appleton@eea.europa.eu</vt:lpwstr>
  </property>
  <property fmtid="{D5CDD505-2E9C-101B-9397-08002B2CF9AE}" pid="6" name="_AuthorEmailDisplayName">
    <vt:lpwstr>Tamsin Appleton</vt:lpwstr>
  </property>
  <property fmtid="{D5CDD505-2E9C-101B-9397-08002B2CF9AE}" pid="7" name="_PreviousAdHocReviewCycleID">
    <vt:i4>1488350326</vt:i4>
  </property>
</Properties>
</file>