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420" windowWidth="14700" windowHeight="6660" activeTab="2"/>
  </bookViews>
  <sheets>
    <sheet name="Metadata Fig5.5a_b" sheetId="1" r:id="rId1"/>
    <sheet name="Fig 5.5a TW data" sheetId="6" r:id="rId2"/>
    <sheet name="Fig 5.5a" sheetId="8" r:id="rId3"/>
    <sheet name="Fig 5.5b CW data" sheetId="7" r:id="rId4"/>
    <sheet name="Fig 5.5b" sheetId="9" r:id="rId5"/>
  </sheets>
  <externalReferences>
    <externalReference r:id="rId6"/>
  </externalReferences>
  <definedNames>
    <definedName name="_SHR1" localSheetId="0">#REF!</definedName>
    <definedName name="_SHR1">#REF!</definedName>
    <definedName name="_SHR2" localSheetId="0">#REF!</definedName>
    <definedName name="_SHR2">#REF!</definedName>
    <definedName name="_tax1" localSheetId="0">'Metadata Fig5.5a_b'!#REF!</definedName>
    <definedName name="_tax1">'[1]Metadata Fig5.1'!#REF!</definedName>
    <definedName name="_tax2" localSheetId="0">'Metadata Fig5.5a_b'!#REF!</definedName>
    <definedName name="_tax2">'[1]Metadata Fig5.1'!#REF!</definedName>
    <definedName name="_tax3" localSheetId="0">'Metadata Fig5.5a_b'!#REF!</definedName>
    <definedName name="_tax3">'[1]Metadata Fig5.1'!#REF!</definedName>
    <definedName name="_tax4" localSheetId="0">'Metadata Fig5.5a_b'!#REF!</definedName>
    <definedName name="_tax4">'[1]Metadata Fig5.1'!#REF!</definedName>
    <definedName name="AddToolbar">[0]!AddToolbar</definedName>
    <definedName name="boxes" localSheetId="0">'Metadata Fig5.5a_b'!#REF!</definedName>
    <definedName name="boxes">'[1]Metadata Fig5.1'!#REF!</definedName>
    <definedName name="button_area_1" localSheetId="0">#REF!</definedName>
    <definedName name="button_area_1">#REF!</definedName>
    <definedName name="CC" localSheetId="0">#REF!</definedName>
    <definedName name="CC">#REF!</definedName>
    <definedName name="CCT" localSheetId="0">'Metadata Fig5.5a_b'!#REF!</definedName>
    <definedName name="CCT">'[1]Metadata Fig5.1'!#REF!</definedName>
    <definedName name="CDB" localSheetId="0">#REF!</definedName>
    <definedName name="CDB">#REF!</definedName>
    <definedName name="celltips_area" localSheetId="0">#REF!</definedName>
    <definedName name="celltips_area">#REF!</definedName>
    <definedName name="CS" localSheetId="0">#REF!</definedName>
    <definedName name="CS">#REF!</definedName>
    <definedName name="data1" localSheetId="0">'Metadata Fig5.5a_b'!#REF!</definedName>
    <definedName name="data1">'[1]Metadata Fig5.1'!#REF!</definedName>
    <definedName name="data10" localSheetId="0">'Metadata Fig5.5a_b'!#REF!</definedName>
    <definedName name="data10">'[1]Metadata Fig5.1'!#REF!</definedName>
    <definedName name="data11" localSheetId="0">'Metadata Fig5.5a_b'!#REF!</definedName>
    <definedName name="data11">'[1]Metadata Fig5.1'!#REF!</definedName>
    <definedName name="data12" localSheetId="0">'Metadata Fig5.5a_b'!#REF!</definedName>
    <definedName name="data12">'[1]Metadata Fig5.1'!#REF!</definedName>
    <definedName name="data13" localSheetId="0">'Metadata Fig5.5a_b'!#REF!</definedName>
    <definedName name="data13">'[1]Metadata Fig5.1'!#REF!</definedName>
    <definedName name="data14" localSheetId="0">'Metadata Fig5.5a_b'!#REF!</definedName>
    <definedName name="data14">'[1]Metadata Fig5.1'!#REF!</definedName>
    <definedName name="data15" localSheetId="0">'Metadata Fig5.5a_b'!#REF!</definedName>
    <definedName name="data15">'[1]Metadata Fig5.1'!#REF!</definedName>
    <definedName name="data16" localSheetId="0">'Metadata Fig5.5a_b'!#REF!</definedName>
    <definedName name="data16">'[1]Metadata Fig5.1'!#REF!</definedName>
    <definedName name="data17" localSheetId="0">'Metadata Fig5.5a_b'!#REF!</definedName>
    <definedName name="data17">'[1]Metadata Fig5.1'!#REF!</definedName>
    <definedName name="data18" localSheetId="0">'Metadata Fig5.5a_b'!#REF!</definedName>
    <definedName name="data18">'[1]Metadata Fig5.1'!#REF!</definedName>
    <definedName name="data19" localSheetId="0">'Metadata Fig5.5a_b'!#REF!</definedName>
    <definedName name="data19">'[1]Metadata Fig5.1'!#REF!</definedName>
    <definedName name="data2" localSheetId="0">'Metadata Fig5.5a_b'!#REF!</definedName>
    <definedName name="data2">'[1]Metadata Fig5.1'!#REF!</definedName>
    <definedName name="data20" localSheetId="0">'Metadata Fig5.5a_b'!#REF!</definedName>
    <definedName name="data20">'[1]Metadata Fig5.1'!#REF!</definedName>
    <definedName name="data21" localSheetId="0">'Metadata Fig5.5a_b'!#REF!</definedName>
    <definedName name="data21">'[1]Metadata Fig5.1'!#REF!</definedName>
    <definedName name="data22" localSheetId="0">'Metadata Fig5.5a_b'!#REF!</definedName>
    <definedName name="data22">'[1]Metadata Fig5.1'!#REF!</definedName>
    <definedName name="data23" localSheetId="0">'Metadata Fig5.5a_b'!#REF!</definedName>
    <definedName name="data23">'[1]Metadata Fig5.1'!#REF!</definedName>
    <definedName name="data24" localSheetId="0">'Metadata Fig5.5a_b'!#REF!</definedName>
    <definedName name="data24">'[1]Metadata Fig5.1'!#REF!</definedName>
    <definedName name="data25" localSheetId="0">'Metadata Fig5.5a_b'!#REF!</definedName>
    <definedName name="data25">'[1]Metadata Fig5.1'!#REF!</definedName>
    <definedName name="data26" localSheetId="0">'Metadata Fig5.5a_b'!#REF!</definedName>
    <definedName name="data26">'[1]Metadata Fig5.1'!#REF!</definedName>
    <definedName name="data27" localSheetId="0">'Metadata Fig5.5a_b'!#REF!</definedName>
    <definedName name="data27">'[1]Metadata Fig5.1'!#REF!</definedName>
    <definedName name="data28" localSheetId="0">'Metadata Fig5.5a_b'!#REF!</definedName>
    <definedName name="data28">'[1]Metadata Fig5.1'!#REF!</definedName>
    <definedName name="data29" localSheetId="0">'Metadata Fig5.5a_b'!#REF!</definedName>
    <definedName name="data29">'[1]Metadata Fig5.1'!#REF!</definedName>
    <definedName name="data3" localSheetId="0">'Metadata Fig5.5a_b'!#REF!</definedName>
    <definedName name="data3">'[1]Metadata Fig5.1'!#REF!</definedName>
    <definedName name="data30" localSheetId="0">'Metadata Fig5.5a_b'!#REF!</definedName>
    <definedName name="data30">'[1]Metadata Fig5.1'!#REF!</definedName>
    <definedName name="data31" localSheetId="0">'Metadata Fig5.5a_b'!#REF!</definedName>
    <definedName name="data31">'[1]Metadata Fig5.1'!#REF!</definedName>
    <definedName name="data32" localSheetId="0">'Metadata Fig5.5a_b'!#REF!</definedName>
    <definedName name="data32">'[1]Metadata Fig5.1'!#REF!</definedName>
    <definedName name="data33" localSheetId="0">'Metadata Fig5.5a_b'!#REF!</definedName>
    <definedName name="data33">'[1]Metadata Fig5.1'!#REF!</definedName>
    <definedName name="data34" localSheetId="0">'Metadata Fig5.5a_b'!#REF!</definedName>
    <definedName name="data34">'[1]Metadata Fig5.1'!#REF!</definedName>
    <definedName name="data35" localSheetId="0">'Metadata Fig5.5a_b'!#REF!</definedName>
    <definedName name="data35">'[1]Metadata Fig5.1'!#REF!</definedName>
    <definedName name="data36" localSheetId="0">'Metadata Fig5.5a_b'!#REF!</definedName>
    <definedName name="data36">'[1]Metadata Fig5.1'!#REF!</definedName>
    <definedName name="data37" localSheetId="0">'Metadata Fig5.5a_b'!#REF!</definedName>
    <definedName name="data37">'[1]Metadata Fig5.1'!#REF!</definedName>
    <definedName name="data38" localSheetId="0">'Metadata Fig5.5a_b'!#REF!</definedName>
    <definedName name="data38">'[1]Metadata Fig5.1'!#REF!</definedName>
    <definedName name="data39" localSheetId="0">'Metadata Fig5.5a_b'!#REF!</definedName>
    <definedName name="data39">'[1]Metadata Fig5.1'!#REF!</definedName>
    <definedName name="data4" localSheetId="0">'Metadata Fig5.5a_b'!#REF!</definedName>
    <definedName name="data4">'[1]Metadata Fig5.1'!#REF!</definedName>
    <definedName name="data40" localSheetId="0">'Metadata Fig5.5a_b'!#REF!</definedName>
    <definedName name="data40">'[1]Metadata Fig5.1'!#REF!</definedName>
    <definedName name="data41" localSheetId="0">'Metadata Fig5.5a_b'!#REF!</definedName>
    <definedName name="data41">'[1]Metadata Fig5.1'!#REF!</definedName>
    <definedName name="data42" localSheetId="0">'Metadata Fig5.5a_b'!#REF!</definedName>
    <definedName name="data42">'[1]Metadata Fig5.1'!#REF!</definedName>
    <definedName name="data43" localSheetId="0">'Metadata Fig5.5a_b'!#REF!</definedName>
    <definedName name="data43">'[1]Metadata Fig5.1'!#REF!</definedName>
    <definedName name="data44" localSheetId="0">'Metadata Fig5.5a_b'!#REF!</definedName>
    <definedName name="data44">'[1]Metadata Fig5.1'!#REF!</definedName>
    <definedName name="data45" localSheetId="0">'Metadata Fig5.5a_b'!#REF!</definedName>
    <definedName name="data45">'[1]Metadata Fig5.1'!#REF!</definedName>
    <definedName name="data46" localSheetId="0">'Metadata Fig5.5a_b'!#REF!</definedName>
    <definedName name="data46">'[1]Metadata Fig5.1'!#REF!</definedName>
    <definedName name="data47" localSheetId="0">'Metadata Fig5.5a_b'!#REF!</definedName>
    <definedName name="data47">'[1]Metadata Fig5.1'!#REF!</definedName>
    <definedName name="data48" localSheetId="0">'Metadata Fig5.5a_b'!#REF!</definedName>
    <definedName name="data48">'[1]Metadata Fig5.1'!#REF!</definedName>
    <definedName name="data49" localSheetId="0">'Metadata Fig5.5a_b'!#REF!</definedName>
    <definedName name="data49">'[1]Metadata Fig5.1'!#REF!</definedName>
    <definedName name="data5" localSheetId="0">'Metadata Fig5.5a_b'!#REF!</definedName>
    <definedName name="data5">'[1]Metadata Fig5.1'!#REF!</definedName>
    <definedName name="data50" localSheetId="0">'Metadata Fig5.5a_b'!#REF!</definedName>
    <definedName name="data50">'[1]Metadata Fig5.1'!#REF!</definedName>
    <definedName name="data51" localSheetId="0">'Metadata Fig5.5a_b'!#REF!</definedName>
    <definedName name="data51">'[1]Metadata Fig5.1'!#REF!</definedName>
    <definedName name="data52" localSheetId="0">'Metadata Fig5.5a_b'!#REF!</definedName>
    <definedName name="data52">'[1]Metadata Fig5.1'!#REF!</definedName>
    <definedName name="data53" localSheetId="0">'Metadata Fig5.5a_b'!#REF!</definedName>
    <definedName name="data53">'[1]Metadata Fig5.1'!#REF!</definedName>
    <definedName name="data54" localSheetId="0">'Metadata Fig5.5a_b'!#REF!</definedName>
    <definedName name="data54">'[1]Metadata Fig5.1'!#REF!</definedName>
    <definedName name="data55" localSheetId="0">'Metadata Fig5.5a_b'!#REF!</definedName>
    <definedName name="data55">'[1]Metadata Fig5.1'!#REF!</definedName>
    <definedName name="data56" localSheetId="0">'Metadata Fig5.5a_b'!#REF!</definedName>
    <definedName name="data56">'[1]Metadata Fig5.1'!#REF!</definedName>
    <definedName name="data57" localSheetId="0">'Metadata Fig5.5a_b'!#REF!</definedName>
    <definedName name="data57">'[1]Metadata Fig5.1'!#REF!</definedName>
    <definedName name="data58" localSheetId="0">'Metadata Fig5.5a_b'!#REF!</definedName>
    <definedName name="data58">'[1]Metadata Fig5.1'!#REF!</definedName>
    <definedName name="data59" localSheetId="0">'Metadata Fig5.5a_b'!#REF!</definedName>
    <definedName name="data59">'[1]Metadata Fig5.1'!#REF!</definedName>
    <definedName name="data6" localSheetId="0">'Metadata Fig5.5a_b'!#REF!</definedName>
    <definedName name="data6">'[1]Metadata Fig5.1'!#REF!</definedName>
    <definedName name="data60" localSheetId="0">'Metadata Fig5.5a_b'!#REF!</definedName>
    <definedName name="data60">'[1]Metadata Fig5.1'!#REF!</definedName>
    <definedName name="data61" localSheetId="0">'Metadata Fig5.5a_b'!#REF!</definedName>
    <definedName name="data61">'[1]Metadata Fig5.1'!#REF!</definedName>
    <definedName name="data69" localSheetId="0">'Metadata Fig5.5a_b'!#REF!</definedName>
    <definedName name="data69">'[1]Metadata Fig5.1'!#REF!</definedName>
    <definedName name="data7" localSheetId="0">'Metadata Fig5.5a_b'!#REF!</definedName>
    <definedName name="data7">'[1]Metadata Fig5.1'!#REF!</definedName>
    <definedName name="data70" localSheetId="0">'Metadata Fig5.5a_b'!#REF!</definedName>
    <definedName name="data70">'[1]Metadata Fig5.1'!#REF!</definedName>
    <definedName name="data8" localSheetId="0">'Metadata Fig5.5a_b'!#REF!</definedName>
    <definedName name="data8">'[1]Metadata Fig5.1'!#REF!</definedName>
    <definedName name="data9" localSheetId="0">'Metadata Fig5.5a_b'!#REF!</definedName>
    <definedName name="data9">'[1]Metadata Fig5.1'!#REF!</definedName>
    <definedName name="dflt1" localSheetId="0">#REF!</definedName>
    <definedName name="dflt1">#REF!</definedName>
    <definedName name="dflt2" localSheetId="0">#REF!</definedName>
    <definedName name="dflt2">#REF!</definedName>
    <definedName name="dflt3" localSheetId="0">#REF!</definedName>
    <definedName name="dflt3">#REF!</definedName>
    <definedName name="dflt4" localSheetId="0">#REF!</definedName>
    <definedName name="dflt4">#REF!</definedName>
    <definedName name="dflt5" localSheetId="0">#REF!</definedName>
    <definedName name="dflt5">#REF!</definedName>
    <definedName name="dflt6" localSheetId="0">#REF!</definedName>
    <definedName name="dflt6">#REF!</definedName>
    <definedName name="dflt7" localSheetId="0">#REF!</definedName>
    <definedName name="dflt7">#REF!</definedName>
    <definedName name="display_area_1" localSheetId="0">#REF!</definedName>
    <definedName name="display_area_1">#REF!</definedName>
    <definedName name="display_area_2" localSheetId="0">'Metadata Fig5.5a_b'!#REF!</definedName>
    <definedName name="display_area_2">'[1]Metadata Fig5.1'!#REF!</definedName>
    <definedName name="GoAssetChart">[0]!GoAssetChart</definedName>
    <definedName name="GoBack">[0]!GoBack</definedName>
    <definedName name="GoBalanceSheet">[0]!GoBalanceSheet</definedName>
    <definedName name="GoCashFlow">[0]!GoCashFlow</definedName>
    <definedName name="GoData">[0]!GoData</definedName>
    <definedName name="GoIncomeChart">[0]!GoIncomeChart</definedName>
    <definedName name="LOC" localSheetId="0">#REF!</definedName>
    <definedName name="LOC">#REF!</definedName>
    <definedName name="LTR" localSheetId="0">#REF!</definedName>
    <definedName name="LTR">#REF!</definedName>
    <definedName name="NO" localSheetId="0">'Metadata Fig5.5a_b'!#REF!</definedName>
    <definedName name="NO">'[1]Metadata Fig5.1'!#REF!</definedName>
    <definedName name="nqryEcoSPCtryRiversbycount" localSheetId="0">#REF!</definedName>
    <definedName name="nqryEcoSPCtryRiversbycount">#REF!</definedName>
    <definedName name="nqryEcoSPEUbycount" localSheetId="0">#REF!</definedName>
    <definedName name="nqryEcoSPEUbycount">#REF!</definedName>
    <definedName name="NS" localSheetId="0">#REF!</definedName>
    <definedName name="NS">#REF!</definedName>
    <definedName name="_xlnm.Print_Area" localSheetId="0">'Metadata Fig5.5a_b'!$B$2:$Q$59</definedName>
    <definedName name="qzqzqz1" localSheetId="0">'Metadata Fig5.5a_b'!#REF!</definedName>
    <definedName name="qzqzqz1">'[1]Metadata Fig5.1'!#REF!</definedName>
    <definedName name="qzqzqz10" localSheetId="0">'Metadata Fig5.5a_b'!#REF!</definedName>
    <definedName name="qzqzqz10">'[1]Metadata Fig5.1'!#REF!</definedName>
    <definedName name="qzqzqz11" localSheetId="0">'Metadata Fig5.5a_b'!#REF!</definedName>
    <definedName name="qzqzqz11">'[1]Metadata Fig5.1'!#REF!</definedName>
    <definedName name="qzqzqz12" localSheetId="0">'Metadata Fig5.5a_b'!#REF!</definedName>
    <definedName name="qzqzqz12">'[1]Metadata Fig5.1'!#REF!</definedName>
    <definedName name="qzqzqz13" localSheetId="0">'Metadata Fig5.5a_b'!#REF!</definedName>
    <definedName name="qzqzqz13">'[1]Metadata Fig5.1'!#REF!</definedName>
    <definedName name="qzqzqz14" localSheetId="0">'Metadata Fig5.5a_b'!#REF!</definedName>
    <definedName name="qzqzqz14">'[1]Metadata Fig5.1'!#REF!</definedName>
    <definedName name="qzqzqz15" localSheetId="0">'Metadata Fig5.5a_b'!#REF!</definedName>
    <definedName name="qzqzqz15">'[1]Metadata Fig5.1'!#REF!</definedName>
    <definedName name="qzqzqz16" localSheetId="0">'Metadata Fig5.5a_b'!#REF!</definedName>
    <definedName name="qzqzqz16">'[1]Metadata Fig5.1'!#REF!</definedName>
    <definedName name="qzqzqz17" localSheetId="0">'Metadata Fig5.5a_b'!#REF!</definedName>
    <definedName name="qzqzqz17">'[1]Metadata Fig5.1'!#REF!</definedName>
    <definedName name="qzqzqz18" localSheetId="0">'Metadata Fig5.5a_b'!#REF!</definedName>
    <definedName name="qzqzqz18">'[1]Metadata Fig5.1'!#REF!</definedName>
    <definedName name="qzqzqz19" localSheetId="0">'Metadata Fig5.5a_b'!#REF!</definedName>
    <definedName name="qzqzqz19">'[1]Metadata Fig5.1'!#REF!</definedName>
    <definedName name="qzqzqz2" localSheetId="0">'Metadata Fig5.5a_b'!#REF!</definedName>
    <definedName name="qzqzqz2">'[1]Metadata Fig5.1'!#REF!</definedName>
    <definedName name="qzqzqz20" localSheetId="0">'Metadata Fig5.5a_b'!#REF!</definedName>
    <definedName name="qzqzqz20">'[1]Metadata Fig5.1'!#REF!</definedName>
    <definedName name="qzqzqz21" localSheetId="0">'Metadata Fig5.5a_b'!#REF!</definedName>
    <definedName name="qzqzqz21">'[1]Metadata Fig5.1'!#REF!</definedName>
    <definedName name="qzqzqz22" localSheetId="0">'Metadata Fig5.5a_b'!#REF!</definedName>
    <definedName name="qzqzqz22">'[1]Metadata Fig5.1'!#REF!</definedName>
    <definedName name="qzqzqz23" localSheetId="0">'Metadata Fig5.5a_b'!#REF!</definedName>
    <definedName name="qzqzqz23">'[1]Metadata Fig5.1'!#REF!</definedName>
    <definedName name="qzqzqz24" localSheetId="0">'Metadata Fig5.5a_b'!#REF!</definedName>
    <definedName name="qzqzqz24">'[1]Metadata Fig5.1'!#REF!</definedName>
    <definedName name="qzqzqz25" localSheetId="0">'Metadata Fig5.5a_b'!#REF!</definedName>
    <definedName name="qzqzqz25">'[1]Metadata Fig5.1'!#REF!</definedName>
    <definedName name="qzqzqz26" localSheetId="0">'Metadata Fig5.5a_b'!#REF!</definedName>
    <definedName name="qzqzqz26">'[1]Metadata Fig5.1'!#REF!</definedName>
    <definedName name="qzqzqz27" localSheetId="0">'Metadata Fig5.5a_b'!#REF!</definedName>
    <definedName name="qzqzqz27">'[1]Metadata Fig5.1'!#REF!</definedName>
    <definedName name="qzqzqz28" localSheetId="0">'Metadata Fig5.5a_b'!#REF!</definedName>
    <definedName name="qzqzqz28">'[1]Metadata Fig5.1'!#REF!</definedName>
    <definedName name="qzqzqz29" localSheetId="0">'Metadata Fig5.5a_b'!#REF!</definedName>
    <definedName name="qzqzqz29">'[1]Metadata Fig5.1'!#REF!</definedName>
    <definedName name="qzqzqz3" localSheetId="0">'Metadata Fig5.5a_b'!#REF!</definedName>
    <definedName name="qzqzqz3">'[1]Metadata Fig5.1'!#REF!</definedName>
    <definedName name="qzqzqz30" localSheetId="0">'Metadata Fig5.5a_b'!#REF!</definedName>
    <definedName name="qzqzqz30">'[1]Metadata Fig5.1'!#REF!</definedName>
    <definedName name="qzqzqz31" localSheetId="0">'Metadata Fig5.5a_b'!#REF!</definedName>
    <definedName name="qzqzqz31">'[1]Metadata Fig5.1'!#REF!</definedName>
    <definedName name="qzqzqz32" localSheetId="0">'Metadata Fig5.5a_b'!#REF!</definedName>
    <definedName name="qzqzqz32">'[1]Metadata Fig5.1'!#REF!</definedName>
    <definedName name="qzqzqz4" localSheetId="0">'Metadata Fig5.5a_b'!#REF!</definedName>
    <definedName name="qzqzqz4">'[1]Metadata Fig5.1'!#REF!</definedName>
    <definedName name="qzqzqz6" localSheetId="0">'Metadata Fig5.5a_b'!#REF!</definedName>
    <definedName name="qzqzqz6">'[1]Metadata Fig5.1'!#REF!</definedName>
    <definedName name="qzqzqz7" localSheetId="0">'Metadata Fig5.5a_b'!#REF!</definedName>
    <definedName name="qzqzqz7">'[1]Metadata Fig5.1'!#REF!</definedName>
    <definedName name="qzqzqz8" localSheetId="0">'Metadata Fig5.5a_b'!#REF!</definedName>
    <definedName name="qzqzqz8">'[1]Metadata Fig5.1'!#REF!</definedName>
    <definedName name="qzqzqz9" localSheetId="0">'Metadata Fig5.5a_b'!#REF!</definedName>
    <definedName name="qzqzqz9">'[1]Metadata Fig5.1'!#REF!</definedName>
    <definedName name="SS" localSheetId="0">#REF!</definedName>
    <definedName name="SS">#REF!</definedName>
    <definedName name="TOT" localSheetId="0">'Metadata Fig5.5a_b'!#REF!</definedName>
    <definedName name="TOT">'[1]Metadata Fig5.1'!#REF!</definedName>
    <definedName name="vital1" localSheetId="0">#REF!</definedName>
    <definedName name="vital1">#REF!</definedName>
    <definedName name="vital2" localSheetId="0">#REF!</definedName>
    <definedName name="vital2">#REF!</definedName>
    <definedName name="vital4" localSheetId="0">#REF!</definedName>
    <definedName name="vital4">#REF!</definedName>
    <definedName name="vital5" localSheetId="0">#REF!</definedName>
    <definedName name="vital5">#REF!</definedName>
    <definedName name="vital6" localSheetId="0">#REF!</definedName>
    <definedName name="vital6">#REF!</definedName>
    <definedName name="vital8" localSheetId="0">#REF!</definedName>
    <definedName name="vital8">#REF!</definedName>
    <definedName name="vital9" localSheetId="0">#REF!</definedName>
    <definedName name="vital9">#REF!</definedName>
  </definedNames>
  <calcPr calcId="145621"/>
</workbook>
</file>

<file path=xl/calcChain.xml><?xml version="1.0" encoding="utf-8"?>
<calcChain xmlns="http://schemas.openxmlformats.org/spreadsheetml/2006/main">
  <c r="L24" i="7" l="1"/>
  <c r="K24" i="7"/>
  <c r="J24" i="7"/>
  <c r="I24" i="7"/>
  <c r="H24" i="7"/>
  <c r="G24" i="7"/>
  <c r="I26" i="7" s="1"/>
  <c r="A26" i="7" s="1"/>
  <c r="F24" i="7"/>
  <c r="E24" i="7"/>
  <c r="D24" i="7"/>
  <c r="C24" i="7"/>
  <c r="B24" i="7"/>
  <c r="Q23" i="7"/>
  <c r="Q22" i="7"/>
  <c r="Q21" i="7"/>
  <c r="Q20" i="7"/>
  <c r="U19" i="7"/>
  <c r="Q19" i="7"/>
  <c r="U18" i="7"/>
  <c r="Q18" i="7"/>
  <c r="U17" i="7"/>
  <c r="Q17" i="7"/>
  <c r="U16" i="7"/>
  <c r="Q16" i="7"/>
  <c r="U15" i="7"/>
  <c r="Q15" i="7"/>
  <c r="U14" i="7"/>
  <c r="Q14" i="7"/>
  <c r="U13" i="7"/>
  <c r="Q13" i="7"/>
  <c r="U12" i="7"/>
  <c r="Q12" i="7"/>
  <c r="U11" i="7"/>
  <c r="Q11" i="7"/>
  <c r="U10" i="7"/>
  <c r="Q10" i="7"/>
  <c r="U9" i="7"/>
  <c r="Q9" i="7"/>
  <c r="U8" i="7"/>
  <c r="Q8" i="7"/>
  <c r="U7" i="7"/>
  <c r="Q7" i="7"/>
  <c r="U6" i="7"/>
  <c r="Q6" i="7"/>
  <c r="U5" i="7"/>
  <c r="Q5" i="7"/>
  <c r="U4" i="7"/>
  <c r="Q4" i="7"/>
  <c r="U3" i="7"/>
  <c r="Q3" i="7"/>
  <c r="L19" i="6"/>
  <c r="K19" i="6"/>
  <c r="J19" i="6"/>
  <c r="I19" i="6"/>
  <c r="H19" i="6"/>
  <c r="G19" i="6"/>
  <c r="I21" i="6" s="1"/>
  <c r="A21" i="6" s="1"/>
  <c r="F19" i="6"/>
  <c r="E19" i="6"/>
  <c r="D19" i="6"/>
  <c r="C19" i="6"/>
  <c r="B19" i="6"/>
  <c r="Q18" i="6"/>
  <c r="Q17" i="6"/>
  <c r="U16" i="6"/>
  <c r="Q16" i="6"/>
  <c r="U15" i="6"/>
  <c r="Q15" i="6"/>
  <c r="U14" i="6"/>
  <c r="Q14" i="6"/>
  <c r="U13" i="6"/>
  <c r="Q13" i="6"/>
  <c r="U12" i="6"/>
  <c r="Q12" i="6"/>
  <c r="U11" i="6"/>
  <c r="Q11" i="6"/>
  <c r="U10" i="6"/>
  <c r="Q10" i="6"/>
  <c r="U9" i="6"/>
  <c r="Q9" i="6"/>
  <c r="U8" i="6"/>
  <c r="Q8" i="6"/>
  <c r="U7" i="6"/>
  <c r="Q7" i="6"/>
  <c r="U6" i="6"/>
  <c r="Q6" i="6"/>
  <c r="U5" i="6"/>
  <c r="Q5" i="6"/>
  <c r="U4" i="6"/>
  <c r="Q4" i="6"/>
  <c r="U3" i="6"/>
  <c r="Q3" i="6"/>
</calcChain>
</file>

<file path=xl/comments1.xml><?xml version="1.0" encoding="utf-8"?>
<comments xmlns="http://schemas.openxmlformats.org/spreadsheetml/2006/main">
  <authors>
    <author>Carsten Iversen</author>
  </authors>
  <commentList>
    <comment ref="E10" authorId="0">
      <text>
        <r>
          <rPr>
            <sz val="8"/>
            <color indexed="81"/>
            <rFont val="Tahoma"/>
            <family val="2"/>
          </rPr>
          <t>Type in the owner of the graph, in most cases EEA is the owner</t>
        </r>
      </text>
    </comment>
    <comment ref="E11" authorId="0">
      <text>
        <r>
          <rPr>
            <sz val="8"/>
            <color indexed="81"/>
            <rFont val="Tahoma"/>
            <family val="2"/>
          </rPr>
          <t>If EEA is not the owner, type in name to contact person</t>
        </r>
      </text>
    </comment>
    <comment ref="E12" authorId="0">
      <text>
        <r>
          <rPr>
            <sz val="8"/>
            <color indexed="81"/>
            <rFont val="Tahoma"/>
            <family val="2"/>
          </rPr>
          <t>If EEA is not the owner, type in email to contact person</t>
        </r>
      </text>
    </comment>
    <comment ref="E13" authorId="0">
      <text>
        <r>
          <rPr>
            <sz val="8"/>
            <color indexed="81"/>
            <rFont val="Tahoma"/>
            <family val="2"/>
          </rPr>
          <t>If EEA is not the owner, type in address - web site</t>
        </r>
      </text>
    </comment>
    <comment ref="E14" authorId="0">
      <text>
        <r>
          <rPr>
            <sz val="8"/>
            <color indexed="81"/>
            <rFont val="Tahoma"/>
            <family val="2"/>
          </rPr>
          <t>If EEA is not the owner, type in adress</t>
        </r>
      </text>
    </comment>
    <comment ref="E17" authorId="0">
      <text>
        <r>
          <rPr>
            <sz val="8"/>
            <color indexed="81"/>
            <rFont val="Tahoma"/>
            <family val="2"/>
          </rPr>
          <t>Title given to the graph</t>
        </r>
      </text>
    </comment>
    <comment ref="E18" authorId="0">
      <text>
        <r>
          <rPr>
            <sz val="8"/>
            <color indexed="81"/>
            <rFont val="Tahoma"/>
            <family val="2"/>
          </rPr>
          <t>Type in here the full country names covered by the graph</t>
        </r>
      </text>
    </comment>
    <comment ref="E19" authorId="0">
      <text>
        <r>
          <rPr>
            <sz val="8"/>
            <color indexed="81"/>
            <rFont val="Tahoma"/>
            <family val="2"/>
          </rPr>
          <t>Type in "How to read the graph....." and other important information</t>
        </r>
      </text>
    </comment>
    <comment ref="E20" authorId="0">
      <text>
        <r>
          <rPr>
            <sz val="8"/>
            <color indexed="81"/>
            <rFont val="Tahoma"/>
            <family val="2"/>
          </rPr>
          <t>Type in the set of years/timerange of the graph</t>
        </r>
      </text>
    </comment>
    <comment ref="E21" authorId="0">
      <text>
        <r>
          <rPr>
            <sz val="8"/>
            <color indexed="81"/>
            <rFont val="Tahoma"/>
            <family val="2"/>
          </rPr>
          <t>Type in footnotes and any other relevant information</t>
        </r>
      </text>
    </comment>
    <comment ref="E22" authorId="0">
      <text>
        <r>
          <rPr>
            <sz val="8"/>
            <color indexed="81"/>
            <rFont val="Tahoma"/>
            <family val="2"/>
          </rPr>
          <t>Type in footnotes and any other relevant information</t>
        </r>
      </text>
    </comment>
    <comment ref="E23" authorId="0">
      <text>
        <r>
          <rPr>
            <sz val="8"/>
            <color indexed="81"/>
            <rFont val="Tahoma"/>
            <family val="2"/>
          </rPr>
          <t>Type in description of how the resource was compiled, used tools, applied procedures, additional information to understand the data, further references to used methodologies</t>
        </r>
      </text>
    </comment>
    <comment ref="E26" authorId="0">
      <text>
        <r>
          <rPr>
            <sz val="8"/>
            <color indexed="81"/>
            <rFont val="Tahoma"/>
            <family val="2"/>
          </rPr>
          <t>Type in tags / keywords</t>
        </r>
      </text>
    </comment>
    <comment ref="E27" authorId="0">
      <text>
        <r>
          <rPr>
            <sz val="8"/>
            <color indexed="81"/>
            <rFont val="Tahoma"/>
            <family val="2"/>
          </rPr>
          <t>Type in max. 3 themes. See list at http://www.eea.europa.eu/themes</t>
        </r>
      </text>
    </comment>
    <comment ref="E28" authorId="0">
      <text>
        <r>
          <rPr>
            <sz val="8"/>
            <color indexed="81"/>
            <rFont val="Tahoma"/>
            <family val="2"/>
          </rPr>
          <t>Year: YYYY, Code: x.x.x</t>
        </r>
      </text>
    </comment>
    <comment ref="E29" authorId="0">
      <text>
        <r>
          <rPr>
            <sz val="8"/>
            <color indexed="81"/>
            <rFont val="Tahoma"/>
            <family val="2"/>
          </rPr>
          <t>Type in link</t>
        </r>
      </text>
    </comment>
    <comment ref="E32" authorId="0">
      <text>
        <r>
          <rPr>
            <sz val="8"/>
            <color indexed="81"/>
            <rFont val="Tahoma"/>
            <family val="2"/>
          </rPr>
          <t>Type in in-house (and outside) contacts - name and email</t>
        </r>
      </text>
    </comment>
    <comment ref="E33" authorId="0">
      <text>
        <r>
          <rPr>
            <sz val="8"/>
            <color indexed="81"/>
            <rFont val="Tahoma"/>
            <family val="2"/>
          </rPr>
          <t>Type in the name, organisation name and mail address to the technical producer or processor of data</t>
        </r>
      </text>
    </comment>
    <comment ref="E47" authorId="0">
      <text>
        <r>
          <rPr>
            <sz val="8"/>
            <color indexed="81"/>
            <rFont val="Tahoma"/>
            <family val="2"/>
          </rPr>
          <t>Type in the dataset name</t>
        </r>
      </text>
    </comment>
    <comment ref="E48" authorId="0">
      <text>
        <r>
          <rPr>
            <sz val="8"/>
            <color indexed="81"/>
            <rFont val="Tahoma"/>
            <family val="2"/>
          </rPr>
          <t>Type in the organisation name of the dataset owner</t>
        </r>
      </text>
    </comment>
    <comment ref="E49" authorId="0">
      <text>
        <r>
          <rPr>
            <sz val="8"/>
            <color indexed="81"/>
            <rFont val="Tahoma"/>
            <family val="2"/>
          </rPr>
          <t>Type in the web address to the dataset owner</t>
        </r>
      </text>
    </comment>
    <comment ref="E50" authorId="0">
      <text>
        <r>
          <rPr>
            <sz val="8"/>
            <color indexed="81"/>
            <rFont val="Tahoma"/>
            <family val="2"/>
          </rPr>
          <t>Type in the year of dataset publication</t>
        </r>
      </text>
    </comment>
    <comment ref="E51"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E52" authorId="0">
      <text>
        <r>
          <rPr>
            <sz val="8"/>
            <color indexed="81"/>
            <rFont val="Tahoma"/>
            <family val="2"/>
          </rPr>
          <t>If the URL is generic (the URL is unchanged when selecting the data tables), please describe the path to the tables</t>
        </r>
      </text>
    </comment>
    <comment ref="E53" authorId="0">
      <text>
        <r>
          <rPr>
            <sz val="8"/>
            <color indexed="81"/>
            <rFont val="Tahoma"/>
            <family val="2"/>
          </rPr>
          <t>Only for indicators: Which datasets were used for gap-filling, normalizing, indicator- or main dataset #)</t>
        </r>
      </text>
    </comment>
    <comment ref="E54" authorId="0">
      <text>
        <r>
          <rPr>
            <sz val="8"/>
            <color indexed="81"/>
            <rFont val="Tahoma"/>
            <family val="2"/>
          </rPr>
          <t>Type in name and mail address</t>
        </r>
      </text>
    </comment>
  </commentList>
</comments>
</file>

<file path=xl/sharedStrings.xml><?xml version="1.0" encoding="utf-8"?>
<sst xmlns="http://schemas.openxmlformats.org/spreadsheetml/2006/main" count="378" uniqueCount="175">
  <si>
    <t>October 2011</t>
  </si>
  <si>
    <t>Metadata checklist for authors delivering metadata for graphs</t>
  </si>
  <si>
    <t>Please deliver one checklist for each graph</t>
  </si>
  <si>
    <t>*</t>
  </si>
  <si>
    <t xml:space="preserve"> = required</t>
  </si>
  <si>
    <t>Owner of the produced graph</t>
  </si>
  <si>
    <t>Organisation name:</t>
  </si>
  <si>
    <t>European Environment Agency</t>
  </si>
  <si>
    <t xml:space="preserve">Contact person: </t>
  </si>
  <si>
    <t>Peter Kristensen</t>
  </si>
  <si>
    <t xml:space="preserve">Address (email): </t>
  </si>
  <si>
    <t>peter.kristensen@eea.europa.eu</t>
  </si>
  <si>
    <t>Address (web site):</t>
  </si>
  <si>
    <t>www.eea.europa.eu</t>
  </si>
  <si>
    <t>Address (delivery point):</t>
  </si>
  <si>
    <t>Kgs. Nytorv 6, DK-1010 Copenhagen, Denmark</t>
  </si>
  <si>
    <t>Graph</t>
  </si>
  <si>
    <t>Title:</t>
  </si>
  <si>
    <t>Geographical coverage:</t>
  </si>
  <si>
    <t>EU27</t>
  </si>
  <si>
    <t>Description:</t>
  </si>
  <si>
    <t>Temporal coverage:</t>
  </si>
  <si>
    <t>2005-2009</t>
  </si>
  <si>
    <t>Additional information:</t>
  </si>
  <si>
    <t>Unit:</t>
  </si>
  <si>
    <t>Methodology:</t>
  </si>
  <si>
    <t>See the detailed methodology description in EEA 2012 European Waters - assessment of status and pressures</t>
  </si>
  <si>
    <t>To be filled in by the EEA responsible</t>
  </si>
  <si>
    <t xml:space="preserve">Tags / keywords: </t>
  </si>
  <si>
    <t xml:space="preserve">Theme (EEA): </t>
  </si>
  <si>
    <t>water</t>
  </si>
  <si>
    <t xml:space="preserve">EEA management plan year and code: </t>
  </si>
  <si>
    <t>1.4.2</t>
  </si>
  <si>
    <t xml:space="preserve">Link to the original delivery (e.g. on CIRCA): </t>
  </si>
  <si>
    <t>http://forum.eionet.europa.eu/etc-icm-consortium/library/subvention-2012/tasks-and-milestones-2012/1.4.2.-thematic-assessment-freshwater-ecological-chemical-status-and-related/milestone-2-support-final-draft/chapter-6-graphs/index_html</t>
  </si>
  <si>
    <t>Persons involved</t>
  </si>
  <si>
    <t xml:space="preserve">Contact person for EEA: </t>
  </si>
  <si>
    <t>Peter Kristensen; peter.kristensen@eea.europa.eu</t>
  </si>
  <si>
    <t>Processor:</t>
  </si>
  <si>
    <t>Vit Kodes, CENIA, ETC/ICM; kodes@smhi.cz</t>
  </si>
  <si>
    <t>Copyrights</t>
  </si>
  <si>
    <t>Does your organisation have a documented License / Terms of use / Copyright policy for this dataset?</t>
  </si>
  <si>
    <t>If yes; please provide the URL:</t>
  </si>
  <si>
    <t>www.</t>
  </si>
  <si>
    <t>If no; please answer the followin three questions:</t>
  </si>
  <si>
    <t>Yes / No</t>
  </si>
  <si>
    <t>Does EEA have the rights to publish the graph in paper-reports?</t>
  </si>
  <si>
    <t xml:space="preserve">Yes </t>
  </si>
  <si>
    <t>Does EEA have the rights to publish the graph in PDF-documents on the web?</t>
  </si>
  <si>
    <t>Yes</t>
  </si>
  <si>
    <t>Does EEA have the rights to publish the underpinning data on the EEA Data Service?</t>
  </si>
  <si>
    <t>Datasets retrieved from</t>
  </si>
  <si>
    <t>(Please copy-and-paste this section to match the number of datasets used to create the graph)</t>
  </si>
  <si>
    <t xml:space="preserve">Dataset name: </t>
  </si>
  <si>
    <t>Dataset owner:</t>
  </si>
  <si>
    <t>EEA Water Datacentre</t>
  </si>
  <si>
    <t>http://discomap.eea.europa.eu/report/wfd/</t>
  </si>
  <si>
    <t>Publication year:</t>
  </si>
  <si>
    <t>2012</t>
  </si>
  <si>
    <t>URL:</t>
  </si>
  <si>
    <t>(</t>
  </si>
  <si>
    <t>)Path:</t>
  </si>
  <si>
    <t>)Dataset usage: #)</t>
  </si>
  <si>
    <t>Contact person:</t>
  </si>
  <si>
    <t>Bo Jacobsen, bo.jacobsen@eea.europa.eu</t>
  </si>
  <si>
    <t xml:space="preserve">#)  Indicator data set: </t>
  </si>
  <si>
    <t xml:space="preserve">A dataset built from other sets for the indicator only. </t>
  </si>
  <si>
    <t xml:space="preserve">Main data set: </t>
  </si>
  <si>
    <t>Data retrieved directly from some source, with no manipulation</t>
  </si>
  <si>
    <t>?</t>
  </si>
  <si>
    <t>Malta</t>
  </si>
  <si>
    <t>MT</t>
  </si>
  <si>
    <t>Greece</t>
  </si>
  <si>
    <t>EL</t>
  </si>
  <si>
    <t>Latvia</t>
  </si>
  <si>
    <t>LV</t>
  </si>
  <si>
    <t>Ireland</t>
  </si>
  <si>
    <t>IE</t>
  </si>
  <si>
    <t>Portugal</t>
  </si>
  <si>
    <t>PT</t>
  </si>
  <si>
    <t>Denmark</t>
  </si>
  <si>
    <t>DK</t>
  </si>
  <si>
    <t>Finland</t>
  </si>
  <si>
    <t>FI</t>
  </si>
  <si>
    <t>Estonia</t>
  </si>
  <si>
    <t>EE</t>
  </si>
  <si>
    <t>Lithuania</t>
  </si>
  <si>
    <t>LT</t>
  </si>
  <si>
    <t>United Kingdom</t>
  </si>
  <si>
    <t>UK</t>
  </si>
  <si>
    <t>Bulgaria</t>
  </si>
  <si>
    <t>BG</t>
  </si>
  <si>
    <t>Spain</t>
  </si>
  <si>
    <t>ES</t>
  </si>
  <si>
    <t>Poland</t>
  </si>
  <si>
    <t>PL</t>
  </si>
  <si>
    <t>Italy</t>
  </si>
  <si>
    <t>IT</t>
  </si>
  <si>
    <t>Cyprus</t>
  </si>
  <si>
    <t>CY</t>
  </si>
  <si>
    <t>Romania</t>
  </si>
  <si>
    <t>RO</t>
  </si>
  <si>
    <t>Germany</t>
  </si>
  <si>
    <t>DE</t>
  </si>
  <si>
    <t>Netherlands</t>
  </si>
  <si>
    <t>NL</t>
  </si>
  <si>
    <t>France</t>
  </si>
  <si>
    <t>FR</t>
  </si>
  <si>
    <t>Belgium Flanders</t>
  </si>
  <si>
    <t>BE</t>
  </si>
  <si>
    <t>Sweden</t>
  </si>
  <si>
    <t>SE</t>
  </si>
  <si>
    <t>SORT</t>
  </si>
  <si>
    <t>unknown status</t>
  </si>
  <si>
    <t>poor status</t>
  </si>
  <si>
    <t>good status</t>
  </si>
  <si>
    <t/>
  </si>
  <si>
    <t>unknown</t>
  </si>
  <si>
    <t>poor</t>
  </si>
  <si>
    <t>good</t>
  </si>
  <si>
    <t>without area</t>
  </si>
  <si>
    <t>SumOfArea</t>
  </si>
  <si>
    <t>CountOfEUSurfaceWaterBody_ID</t>
  </si>
  <si>
    <t>Country Area (km2)</t>
  </si>
  <si>
    <t>C_CD</t>
  </si>
  <si>
    <t>SumOfLength</t>
  </si>
  <si>
    <t>chemical status</t>
  </si>
  <si>
    <t>chemical status - length</t>
  </si>
  <si>
    <t>chemical status - area</t>
  </si>
  <si>
    <t>WISE-WFD database - SWB_STATUS aggregation query</t>
  </si>
  <si>
    <t xml:space="preserve">http://discomap.eea.europa.eu/report/wfd/swb_status </t>
  </si>
  <si>
    <t>Figure 5.5: Chemical status of transitional and coastal water bodies - Percentage of water bodies in poor and good status, by count.</t>
  </si>
  <si>
    <t>The graphs illustrate the chemical status of transitional and coastal water bodies as percentage of water bodies in poor and good chemical status, by count of water bodies. Water bodies with unknown chemical status are not included</t>
  </si>
  <si>
    <t>Percentage of transitional and coastal water bodies (by count)</t>
  </si>
  <si>
    <t>SoW2012, WFD, RBMP,   transitional waters, coastal waters, chemical status, country comparison</t>
  </si>
  <si>
    <t>Transitional</t>
  </si>
  <si>
    <t>Netherlands (5)</t>
  </si>
  <si>
    <t>Romania (2)</t>
  </si>
  <si>
    <t>Sweden (21)</t>
  </si>
  <si>
    <t>Belgium Flandres</t>
  </si>
  <si>
    <t>Belgium Flandres (6)</t>
  </si>
  <si>
    <t>Germany (5)</t>
  </si>
  <si>
    <t>France (96)</t>
  </si>
  <si>
    <t>Ireland (190)</t>
  </si>
  <si>
    <t>Lithuania (4)</t>
  </si>
  <si>
    <t>United Kingdom (192)</t>
  </si>
  <si>
    <t>Spain (201)</t>
  </si>
  <si>
    <t>Italy (181)</t>
  </si>
  <si>
    <t>Portugal (53)</t>
  </si>
  <si>
    <t>Bulgaria (15)</t>
  </si>
  <si>
    <t>Latvia (1)</t>
  </si>
  <si>
    <t>Greece (29)</t>
  </si>
  <si>
    <t>Poland (9)</t>
  </si>
  <si>
    <t>Coastal</t>
  </si>
  <si>
    <t>Belgium Flanders (2)</t>
  </si>
  <si>
    <t>Denmark (162)</t>
  </si>
  <si>
    <t>Romania (4)</t>
  </si>
  <si>
    <t>Sweden (602)</t>
  </si>
  <si>
    <t>Netherlands (15)</t>
  </si>
  <si>
    <t>Ireland (111)</t>
  </si>
  <si>
    <t>France (164)</t>
  </si>
  <si>
    <t>Spain (186)</t>
  </si>
  <si>
    <t>Portugal (57)</t>
  </si>
  <si>
    <t>Germany (74)</t>
  </si>
  <si>
    <t>United Kingdom (570)</t>
  </si>
  <si>
    <t>Cyprus (26)</t>
  </si>
  <si>
    <t>Estonia (16)</t>
  </si>
  <si>
    <t>Finland (276)</t>
  </si>
  <si>
    <t>Italy (489)</t>
  </si>
  <si>
    <t>Lithuania (2)</t>
  </si>
  <si>
    <t>Latvia (6)</t>
  </si>
  <si>
    <t>Bulgaria (13)</t>
  </si>
  <si>
    <t>Greece (233)</t>
  </si>
  <si>
    <t>Malta (9)</t>
  </si>
  <si>
    <t>Poland (10)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</si>
</sst>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_(* \(#,##0\);_(* &quot;-&quot;_);_(@_)"/>
    <numFmt numFmtId="165" formatCode="_(* #,##0.00_);_(* \(#,##0.00\);_(* &quot;-&quot;??_);_(@_)"/>
    <numFmt numFmtId="166" formatCode="_(&quot;$&quot;* #,##0_);_(&quot;$&quot;* \(#,##0\);_(&quot;$&quot;* &quot;-&quot;_);_(@_)"/>
    <numFmt numFmtId="167" formatCode="_(&quot;$&quot;* #,##0.00_);_(&quot;$&quot;* \(#,##0.00\);_(&quot;$&quot;* &quot;-&quot;??_);_(@_)"/>
  </numFmts>
  <fonts count="15" x14ac:knownFonts="1">
    <font>
      <sz val="11"/>
      <color theme="1"/>
      <name val="Calibri"/>
      <family val="2"/>
      <scheme val="minor"/>
    </font>
    <font>
      <sz val="10"/>
      <name val="Arial"/>
      <family val="2"/>
    </font>
    <font>
      <sz val="9"/>
      <name val="Arial"/>
      <family val="2"/>
    </font>
    <font>
      <b/>
      <sz val="9"/>
      <name val="Arial"/>
      <family val="2"/>
    </font>
    <font>
      <b/>
      <sz val="10"/>
      <name val="Arial"/>
      <family val="2"/>
    </font>
    <font>
      <u/>
      <sz val="8"/>
      <name val="Arial"/>
      <family val="2"/>
    </font>
    <font>
      <sz val="8"/>
      <name val="Arial"/>
      <family val="2"/>
    </font>
    <font>
      <u/>
      <sz val="9.5"/>
      <color indexed="12"/>
      <name val="Arial"/>
      <family val="2"/>
    </font>
    <font>
      <sz val="10"/>
      <color indexed="9"/>
      <name val="Arial"/>
      <family val="2"/>
    </font>
    <font>
      <sz val="9"/>
      <color indexed="9"/>
      <name val="Arial"/>
      <family val="2"/>
    </font>
    <font>
      <sz val="8"/>
      <color indexed="81"/>
      <name val="Tahoma"/>
      <family val="2"/>
    </font>
    <font>
      <sz val="10"/>
      <name val="Arial"/>
      <charset val="238"/>
    </font>
    <font>
      <sz val="10"/>
      <color indexed="8"/>
      <name val="Arial"/>
      <charset val="238"/>
    </font>
    <font>
      <sz val="10"/>
      <name val="Arial"/>
      <family val="2"/>
      <charset val="238"/>
    </font>
    <font>
      <sz val="10"/>
      <color indexed="8"/>
      <name val="Arial"/>
      <family val="2"/>
      <charset val="238"/>
    </font>
  </fonts>
  <fills count="8">
    <fill>
      <patternFill patternType="none"/>
    </fill>
    <fill>
      <patternFill patternType="gray125"/>
    </fill>
    <fill>
      <patternFill patternType="solid">
        <fgColor indexed="58"/>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indexed="22"/>
        <bgColor indexed="0"/>
      </patternFill>
    </fill>
    <fill>
      <patternFill patternType="solid">
        <fgColor indexed="22"/>
        <bgColor indexed="64"/>
      </patternFill>
    </fill>
  </fills>
  <borders count="45">
    <border>
      <left/>
      <right/>
      <top/>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s>
  <cellStyleXfs count="13">
    <xf numFmtId="0" fontId="0" fillId="0" borderId="0"/>
    <xf numFmtId="0" fontId="1" fillId="2" borderId="0"/>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xf numFmtId="0" fontId="11" fillId="0" borderId="0"/>
    <xf numFmtId="0" fontId="12" fillId="0" borderId="0"/>
    <xf numFmtId="0" fontId="12" fillId="0" borderId="0"/>
    <xf numFmtId="0" fontId="1" fillId="2" borderId="0"/>
    <xf numFmtId="166" fontId="1" fillId="0" borderId="0" applyFont="0" applyFill="0" applyBorder="0" applyAlignment="0" applyProtection="0"/>
    <xf numFmtId="167" fontId="1" fillId="0" borderId="0" applyFont="0" applyFill="0" applyBorder="0" applyAlignment="0" applyProtection="0"/>
    <xf numFmtId="0" fontId="12" fillId="0" borderId="0"/>
    <xf numFmtId="0" fontId="12" fillId="0" borderId="0"/>
  </cellStyleXfs>
  <cellXfs count="125">
    <xf numFmtId="0" fontId="0" fillId="0" borderId="0" xfId="0"/>
    <xf numFmtId="0" fontId="1" fillId="2" borderId="0" xfId="1"/>
    <xf numFmtId="0" fontId="1" fillId="0" borderId="1" xfId="1" applyFill="1" applyBorder="1" applyAlignment="1">
      <alignment vertical="center" wrapText="1"/>
    </xf>
    <xf numFmtId="0" fontId="1" fillId="0" borderId="2" xfId="1" applyFill="1" applyBorder="1" applyAlignment="1">
      <alignment vertical="center" wrapText="1"/>
    </xf>
    <xf numFmtId="0" fontId="1" fillId="0" borderId="3" xfId="1" applyFill="1" applyBorder="1" applyAlignment="1">
      <alignment vertical="center" wrapText="1"/>
    </xf>
    <xf numFmtId="0" fontId="1" fillId="0" borderId="4" xfId="1" applyFill="1" applyBorder="1" applyAlignment="1">
      <alignment vertical="center" wrapText="1"/>
    </xf>
    <xf numFmtId="0" fontId="1" fillId="0" borderId="5" xfId="1" applyFill="1" applyBorder="1" applyAlignment="1">
      <alignment vertical="center" wrapText="1"/>
    </xf>
    <xf numFmtId="0" fontId="1" fillId="4" borderId="0" xfId="1" applyFont="1" applyFill="1" applyBorder="1" applyAlignment="1">
      <alignment horizontal="left" vertical="center" wrapText="1"/>
    </xf>
    <xf numFmtId="0" fontId="1" fillId="3" borderId="12" xfId="1" applyFill="1" applyBorder="1" applyAlignment="1">
      <alignment horizontal="center" vertical="center" wrapText="1"/>
    </xf>
    <xf numFmtId="0" fontId="2" fillId="0" borderId="0" xfId="1" applyFont="1" applyFill="1" applyBorder="1" applyAlignment="1">
      <alignment vertical="center" wrapText="1"/>
    </xf>
    <xf numFmtId="0" fontId="5" fillId="0" borderId="0" xfId="1" applyFont="1" applyFill="1" applyBorder="1" applyAlignment="1">
      <alignment vertical="center" wrapText="1"/>
    </xf>
    <xf numFmtId="0" fontId="6" fillId="0" borderId="0" xfId="1" applyFont="1" applyFill="1" applyBorder="1" applyAlignment="1">
      <alignment vertical="center" wrapText="1"/>
    </xf>
    <xf numFmtId="0" fontId="6" fillId="0" borderId="10" xfId="1" applyFont="1" applyFill="1" applyBorder="1" applyAlignment="1">
      <alignment vertical="center" wrapText="1"/>
    </xf>
    <xf numFmtId="0" fontId="8" fillId="0" borderId="4" xfId="1" applyFont="1" applyFill="1" applyBorder="1" applyAlignment="1">
      <alignment vertical="center" wrapText="1"/>
    </xf>
    <xf numFmtId="0" fontId="9" fillId="0" borderId="0" xfId="1" applyFont="1" applyFill="1" applyBorder="1" applyAlignment="1">
      <alignment vertical="center" wrapText="1"/>
    </xf>
    <xf numFmtId="0" fontId="2" fillId="5" borderId="0" xfId="1" applyFont="1" applyFill="1" applyBorder="1" applyAlignment="1">
      <alignment vertical="center" wrapText="1"/>
    </xf>
    <xf numFmtId="0" fontId="6" fillId="5" borderId="0" xfId="1" applyFont="1" applyFill="1" applyBorder="1" applyAlignment="1">
      <alignment vertical="center" wrapText="1"/>
    </xf>
    <xf numFmtId="0" fontId="1" fillId="5" borderId="0" xfId="1" applyFill="1" applyAlignment="1">
      <alignment vertical="center" wrapText="1"/>
    </xf>
    <xf numFmtId="49" fontId="6" fillId="5" borderId="0" xfId="1" applyNumberFormat="1" applyFont="1" applyFill="1" applyBorder="1" applyAlignment="1">
      <alignment vertical="center" wrapText="1"/>
    </xf>
    <xf numFmtId="0" fontId="1" fillId="5" borderId="0" xfId="1" applyFont="1" applyFill="1" applyAlignment="1">
      <alignment vertical="center" wrapText="1"/>
    </xf>
    <xf numFmtId="0" fontId="6" fillId="3" borderId="26" xfId="1" applyFont="1" applyFill="1" applyBorder="1" applyAlignment="1">
      <alignment horizontal="center" vertical="center" wrapText="1"/>
    </xf>
    <xf numFmtId="0" fontId="6" fillId="3" borderId="27" xfId="1" applyFont="1" applyFill="1" applyBorder="1" applyAlignment="1">
      <alignment horizontal="center" vertical="center" wrapText="1"/>
    </xf>
    <xf numFmtId="0" fontId="6" fillId="3" borderId="28" xfId="1" applyFont="1" applyFill="1" applyBorder="1" applyAlignment="1">
      <alignment horizontal="center" vertical="center" wrapText="1"/>
    </xf>
    <xf numFmtId="0" fontId="2" fillId="0" borderId="0" xfId="1" applyFont="1" applyFill="1" applyBorder="1" applyAlignment="1">
      <alignment horizontal="right" vertical="center" wrapText="1"/>
    </xf>
    <xf numFmtId="0" fontId="6" fillId="0" borderId="0" xfId="1" applyFont="1" applyFill="1" applyBorder="1" applyAlignment="1">
      <alignment horizontal="right" vertical="center" wrapText="1"/>
    </xf>
    <xf numFmtId="0" fontId="6" fillId="5" borderId="0" xfId="1" applyFont="1" applyFill="1" applyAlignment="1">
      <alignment vertical="center" wrapText="1"/>
    </xf>
    <xf numFmtId="0" fontId="6" fillId="5" borderId="0" xfId="1" applyFont="1" applyFill="1" applyAlignment="1">
      <alignment horizontal="right" vertical="center" wrapText="1"/>
    </xf>
    <xf numFmtId="0" fontId="1" fillId="0" borderId="29" xfId="1" applyFill="1" applyBorder="1" applyAlignment="1">
      <alignment vertical="center" wrapText="1"/>
    </xf>
    <xf numFmtId="0" fontId="1" fillId="0" borderId="30" xfId="1" applyFill="1" applyBorder="1" applyAlignment="1">
      <alignment vertical="center" wrapText="1"/>
    </xf>
    <xf numFmtId="0" fontId="1" fillId="0" borderId="31" xfId="1" applyFill="1" applyBorder="1" applyAlignment="1">
      <alignment vertical="center" wrapText="1"/>
    </xf>
    <xf numFmtId="0" fontId="11" fillId="0" borderId="0" xfId="5"/>
    <xf numFmtId="0" fontId="13" fillId="0" borderId="0" xfId="5" applyFont="1"/>
    <xf numFmtId="0" fontId="12" fillId="0" borderId="33" xfId="7" applyFont="1" applyFill="1" applyBorder="1" applyAlignment="1">
      <alignment wrapText="1"/>
    </xf>
    <xf numFmtId="0" fontId="11" fillId="0" borderId="36" xfId="5" applyBorder="1"/>
    <xf numFmtId="3" fontId="11" fillId="0" borderId="32" xfId="5" applyNumberFormat="1" applyBorder="1"/>
    <xf numFmtId="0" fontId="11" fillId="0" borderId="32" xfId="5" applyBorder="1"/>
    <xf numFmtId="0" fontId="12" fillId="0" borderId="38" xfId="7" applyFont="1" applyFill="1" applyBorder="1" applyAlignment="1">
      <alignment wrapText="1"/>
    </xf>
    <xf numFmtId="3" fontId="11" fillId="0" borderId="37" xfId="5" applyNumberFormat="1" applyBorder="1"/>
    <xf numFmtId="0" fontId="11" fillId="0" borderId="39" xfId="5" applyBorder="1"/>
    <xf numFmtId="0" fontId="11" fillId="0" borderId="37" xfId="5" applyBorder="1"/>
    <xf numFmtId="0" fontId="14" fillId="6" borderId="0" xfId="11" applyFont="1" applyFill="1" applyBorder="1" applyAlignment="1">
      <alignment horizontal="center" wrapText="1"/>
    </xf>
    <xf numFmtId="0" fontId="12" fillId="6" borderId="37" xfId="11" applyFont="1" applyFill="1" applyBorder="1" applyAlignment="1">
      <alignment horizontal="center" wrapText="1"/>
    </xf>
    <xf numFmtId="0" fontId="12" fillId="6" borderId="25" xfId="11" applyFont="1" applyFill="1" applyBorder="1" applyAlignment="1">
      <alignment horizontal="center" wrapText="1"/>
    </xf>
    <xf numFmtId="3" fontId="11" fillId="7" borderId="37" xfId="5" applyNumberFormat="1" applyFill="1" applyBorder="1" applyAlignment="1">
      <alignment wrapText="1"/>
    </xf>
    <xf numFmtId="0" fontId="12" fillId="6" borderId="38" xfId="7" applyFont="1" applyFill="1" applyBorder="1" applyAlignment="1">
      <alignment horizontal="center" wrapText="1"/>
    </xf>
    <xf numFmtId="0" fontId="11" fillId="0" borderId="43" xfId="5" applyBorder="1"/>
    <xf numFmtId="0" fontId="11" fillId="0" borderId="40" xfId="5" applyBorder="1"/>
    <xf numFmtId="0" fontId="11" fillId="0" borderId="41" xfId="5" applyBorder="1"/>
    <xf numFmtId="0" fontId="11" fillId="0" borderId="44" xfId="5" applyBorder="1"/>
    <xf numFmtId="3" fontId="11" fillId="0" borderId="0" xfId="5" applyNumberFormat="1"/>
    <xf numFmtId="0" fontId="12" fillId="6" borderId="37" xfId="12" applyFont="1" applyFill="1" applyBorder="1" applyAlignment="1">
      <alignment horizontal="center"/>
    </xf>
    <xf numFmtId="0" fontId="12" fillId="6" borderId="23" xfId="12" applyFont="1" applyFill="1" applyBorder="1" applyAlignment="1">
      <alignment horizontal="center"/>
    </xf>
    <xf numFmtId="0" fontId="11" fillId="7" borderId="37" xfId="5" applyFill="1" applyBorder="1"/>
    <xf numFmtId="0" fontId="11" fillId="7" borderId="39" xfId="5" applyFill="1" applyBorder="1"/>
    <xf numFmtId="0" fontId="11" fillId="0" borderId="0" xfId="5" applyBorder="1"/>
    <xf numFmtId="0" fontId="14" fillId="6" borderId="25" xfId="11" applyFont="1" applyFill="1" applyBorder="1" applyAlignment="1">
      <alignment horizontal="center" wrapText="1"/>
    </xf>
    <xf numFmtId="0" fontId="14" fillId="6" borderId="37" xfId="11" applyFont="1" applyFill="1" applyBorder="1" applyAlignment="1">
      <alignment horizontal="center" wrapText="1"/>
    </xf>
    <xf numFmtId="0" fontId="12" fillId="0" borderId="37" xfId="12" applyFont="1" applyFill="1" applyBorder="1" applyAlignment="1">
      <alignment horizontal="right" wrapText="1"/>
    </xf>
    <xf numFmtId="0" fontId="12" fillId="0" borderId="23" xfId="12" applyFont="1" applyFill="1" applyBorder="1" applyAlignment="1">
      <alignment horizontal="right" wrapText="1"/>
    </xf>
    <xf numFmtId="0" fontId="12" fillId="0" borderId="25" xfId="12" applyFont="1" applyFill="1" applyBorder="1" applyAlignment="1">
      <alignment horizontal="right" wrapText="1"/>
    </xf>
    <xf numFmtId="0" fontId="12" fillId="0" borderId="38" xfId="12" applyFont="1" applyFill="1" applyBorder="1" applyAlignment="1">
      <alignment horizontal="right" wrapText="1"/>
    </xf>
    <xf numFmtId="0" fontId="12" fillId="0" borderId="39" xfId="12" applyFont="1" applyFill="1" applyBorder="1" applyAlignment="1">
      <alignment horizontal="right" wrapText="1"/>
    </xf>
    <xf numFmtId="0" fontId="14" fillId="0" borderId="37" xfId="12" applyFont="1" applyFill="1" applyBorder="1" applyAlignment="1">
      <alignment horizontal="right" wrapText="1"/>
    </xf>
    <xf numFmtId="0" fontId="12" fillId="0" borderId="32" xfId="12" applyFont="1" applyFill="1" applyBorder="1" applyAlignment="1">
      <alignment horizontal="right" wrapText="1"/>
    </xf>
    <xf numFmtId="0" fontId="12" fillId="0" borderId="34" xfId="12" applyFont="1" applyFill="1" applyBorder="1" applyAlignment="1">
      <alignment horizontal="right" wrapText="1"/>
    </xf>
    <xf numFmtId="0" fontId="12" fillId="0" borderId="35" xfId="12" applyFont="1" applyFill="1" applyBorder="1" applyAlignment="1">
      <alignment horizontal="right" wrapText="1"/>
    </xf>
    <xf numFmtId="0" fontId="12" fillId="0" borderId="33" xfId="12" applyFont="1" applyFill="1" applyBorder="1" applyAlignment="1">
      <alignment horizontal="right" wrapText="1"/>
    </xf>
    <xf numFmtId="0" fontId="12" fillId="0" borderId="36" xfId="12" applyFont="1" applyFill="1" applyBorder="1" applyAlignment="1">
      <alignment horizontal="right" wrapText="1"/>
    </xf>
    <xf numFmtId="0" fontId="14" fillId="0" borderId="32" xfId="12" applyFont="1" applyFill="1" applyBorder="1" applyAlignment="1">
      <alignment horizontal="right" wrapText="1"/>
    </xf>
    <xf numFmtId="0" fontId="12" fillId="6" borderId="37" xfId="6" applyFont="1" applyFill="1" applyBorder="1" applyAlignment="1">
      <alignment horizontal="center"/>
    </xf>
    <xf numFmtId="0" fontId="12" fillId="6" borderId="23" xfId="6" applyFont="1" applyFill="1" applyBorder="1" applyAlignment="1">
      <alignment horizontal="center"/>
    </xf>
    <xf numFmtId="0" fontId="12" fillId="0" borderId="37" xfId="6" applyFont="1" applyFill="1" applyBorder="1" applyAlignment="1">
      <alignment horizontal="right" wrapText="1"/>
    </xf>
    <xf numFmtId="0" fontId="12" fillId="0" borderId="23" xfId="6" applyFont="1" applyFill="1" applyBorder="1" applyAlignment="1">
      <alignment horizontal="right" wrapText="1"/>
    </xf>
    <xf numFmtId="0" fontId="12" fillId="0" borderId="25" xfId="6" applyFont="1" applyFill="1" applyBorder="1" applyAlignment="1">
      <alignment horizontal="right" wrapText="1"/>
    </xf>
    <xf numFmtId="0" fontId="12" fillId="0" borderId="38" xfId="6" applyFont="1" applyFill="1" applyBorder="1" applyAlignment="1">
      <alignment horizontal="right" wrapText="1"/>
    </xf>
    <xf numFmtId="0" fontId="12" fillId="0" borderId="39" xfId="6" applyFont="1" applyFill="1" applyBorder="1" applyAlignment="1">
      <alignment horizontal="right" wrapText="1"/>
    </xf>
    <xf numFmtId="0" fontId="12" fillId="0" borderId="37" xfId="7" applyFont="1" applyFill="1" applyBorder="1" applyAlignment="1">
      <alignment horizontal="right" wrapText="1"/>
    </xf>
    <xf numFmtId="0" fontId="12" fillId="0" borderId="32" xfId="6" applyFont="1" applyFill="1" applyBorder="1" applyAlignment="1">
      <alignment horizontal="right" wrapText="1"/>
    </xf>
    <xf numFmtId="0" fontId="12" fillId="0" borderId="34" xfId="6" applyFont="1" applyFill="1" applyBorder="1" applyAlignment="1">
      <alignment horizontal="right" wrapText="1"/>
    </xf>
    <xf numFmtId="0" fontId="12" fillId="0" borderId="35" xfId="6" applyFont="1" applyFill="1" applyBorder="1" applyAlignment="1">
      <alignment horizontal="right" wrapText="1"/>
    </xf>
    <xf numFmtId="0" fontId="12" fillId="0" borderId="33" xfId="6" applyFont="1" applyFill="1" applyBorder="1" applyAlignment="1">
      <alignment horizontal="right" wrapText="1"/>
    </xf>
    <xf numFmtId="0" fontId="12" fillId="0" borderId="36" xfId="6" applyFont="1" applyFill="1" applyBorder="1" applyAlignment="1">
      <alignment horizontal="right" wrapText="1"/>
    </xf>
    <xf numFmtId="49" fontId="7" fillId="3" borderId="17" xfId="2" applyNumberFormat="1" applyFill="1" applyBorder="1" applyAlignment="1" applyProtection="1">
      <alignment horizontal="left" vertical="center" wrapText="1"/>
    </xf>
    <xf numFmtId="49" fontId="6" fillId="3" borderId="18" xfId="1" applyNumberFormat="1" applyFont="1" applyFill="1" applyBorder="1" applyAlignment="1">
      <alignment horizontal="left" vertical="center" wrapText="1"/>
    </xf>
    <xf numFmtId="49" fontId="6" fillId="3" borderId="19" xfId="1" applyNumberFormat="1" applyFont="1" applyFill="1" applyBorder="1" applyAlignment="1">
      <alignment horizontal="left" vertical="center" wrapText="1"/>
    </xf>
    <xf numFmtId="49" fontId="6" fillId="3" borderId="17" xfId="1" applyNumberFormat="1" applyFont="1" applyFill="1" applyBorder="1" applyAlignment="1">
      <alignment horizontal="left" vertical="center" wrapText="1"/>
    </xf>
    <xf numFmtId="49" fontId="6" fillId="3" borderId="20" xfId="1" applyNumberFormat="1" applyFont="1" applyFill="1" applyBorder="1" applyAlignment="1">
      <alignment horizontal="left" vertical="center" wrapText="1"/>
    </xf>
    <xf numFmtId="49" fontId="6" fillId="3" borderId="21" xfId="1" applyNumberFormat="1" applyFont="1" applyFill="1" applyBorder="1" applyAlignment="1">
      <alignment horizontal="left" vertical="center" wrapText="1"/>
    </xf>
    <xf numFmtId="49" fontId="6" fillId="3" borderId="22" xfId="1" applyNumberFormat="1" applyFont="1" applyFill="1" applyBorder="1" applyAlignment="1">
      <alignment horizontal="left" vertical="center" wrapText="1"/>
    </xf>
    <xf numFmtId="0" fontId="6" fillId="5" borderId="0" xfId="1" applyFont="1" applyFill="1" applyAlignment="1">
      <alignment vertical="center" wrapText="1"/>
    </xf>
    <xf numFmtId="0" fontId="3" fillId="0" borderId="0" xfId="1" applyFont="1" applyFill="1" applyBorder="1" applyAlignment="1">
      <alignment vertical="center" wrapText="1"/>
    </xf>
    <xf numFmtId="0" fontId="1" fillId="2" borderId="0" xfId="1" applyAlignment="1">
      <alignment vertical="center" wrapText="1"/>
    </xf>
    <xf numFmtId="0" fontId="6" fillId="0" borderId="0" xfId="1" applyFont="1" applyFill="1" applyBorder="1" applyAlignment="1">
      <alignment vertical="center" wrapText="1"/>
    </xf>
    <xf numFmtId="0" fontId="6" fillId="2" borderId="0" xfId="1" applyFont="1" applyAlignment="1">
      <alignment vertical="center" wrapText="1"/>
    </xf>
    <xf numFmtId="49" fontId="6" fillId="3" borderId="14" xfId="1" applyNumberFormat="1" applyFont="1" applyFill="1" applyBorder="1" applyAlignment="1">
      <alignment horizontal="left" vertical="center" wrapText="1"/>
    </xf>
    <xf numFmtId="49" fontId="6" fillId="3" borderId="15" xfId="1" applyNumberFormat="1" applyFont="1" applyFill="1" applyBorder="1" applyAlignment="1">
      <alignment horizontal="left" vertical="center" wrapText="1"/>
    </xf>
    <xf numFmtId="49" fontId="6" fillId="3" borderId="16" xfId="1" applyNumberFormat="1" applyFont="1" applyFill="1" applyBorder="1" applyAlignment="1">
      <alignment horizontal="left" vertical="center" wrapText="1"/>
    </xf>
    <xf numFmtId="49" fontId="6" fillId="3" borderId="23" xfId="1" applyNumberFormat="1" applyFont="1" applyFill="1" applyBorder="1" applyAlignment="1">
      <alignment horizontal="left" vertical="center" wrapText="1"/>
    </xf>
    <xf numFmtId="49" fontId="6" fillId="3" borderId="24" xfId="1" applyNumberFormat="1" applyFont="1" applyFill="1" applyBorder="1" applyAlignment="1">
      <alignment horizontal="left" vertical="center" wrapText="1"/>
    </xf>
    <xf numFmtId="49" fontId="6" fillId="3" borderId="25" xfId="1" applyNumberFormat="1" applyFont="1" applyFill="1" applyBorder="1" applyAlignment="1">
      <alignment horizontal="left" vertical="center" wrapText="1"/>
    </xf>
    <xf numFmtId="49" fontId="7" fillId="3" borderId="20" xfId="2" applyNumberFormat="1" applyFill="1" applyBorder="1" applyAlignment="1" applyProtection="1">
      <alignment horizontal="left" vertical="center" wrapText="1"/>
    </xf>
    <xf numFmtId="0" fontId="2" fillId="0" borderId="0" xfId="1" applyFont="1" applyFill="1" applyBorder="1" applyAlignment="1">
      <alignment vertical="center" wrapText="1"/>
    </xf>
    <xf numFmtId="0" fontId="1" fillId="2" borderId="0" xfId="1" applyFont="1" applyAlignment="1">
      <alignment vertical="center" wrapText="1"/>
    </xf>
    <xf numFmtId="0" fontId="2" fillId="0" borderId="0" xfId="1" applyFont="1" applyFill="1" applyBorder="1" applyAlignment="1">
      <alignment horizontal="right" vertical="center" wrapText="1"/>
    </xf>
    <xf numFmtId="0" fontId="2" fillId="2" borderId="0" xfId="1" applyFont="1" applyAlignment="1">
      <alignment horizontal="right" vertical="center" wrapText="1"/>
    </xf>
    <xf numFmtId="0" fontId="3"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1" fillId="3" borderId="9" xfId="1" applyFont="1" applyFill="1" applyBorder="1" applyAlignment="1">
      <alignment horizontal="center" vertical="center" wrapText="1"/>
    </xf>
    <xf numFmtId="0" fontId="1" fillId="3" borderId="0" xfId="1" applyFill="1" applyBorder="1" applyAlignment="1">
      <alignment horizontal="center" vertical="center" wrapText="1"/>
    </xf>
    <xf numFmtId="0" fontId="1" fillId="3" borderId="10" xfId="1" applyFill="1" applyBorder="1" applyAlignment="1">
      <alignment horizontal="center" vertical="center" wrapText="1"/>
    </xf>
    <xf numFmtId="0" fontId="1" fillId="3" borderId="9" xfId="1" applyFill="1" applyBorder="1" applyAlignment="1">
      <alignment horizontal="center" vertical="center" wrapText="1"/>
    </xf>
    <xf numFmtId="0" fontId="1" fillId="2" borderId="0" xfId="1" applyBorder="1" applyAlignment="1">
      <alignment horizontal="center" vertical="center" wrapText="1"/>
    </xf>
    <xf numFmtId="49" fontId="1" fillId="3" borderId="0" xfId="1" applyNumberFormat="1" applyFont="1" applyFill="1" applyBorder="1" applyAlignment="1">
      <alignment horizontal="left" vertical="center" wrapText="1"/>
    </xf>
    <xf numFmtId="49" fontId="1" fillId="2" borderId="0" xfId="1" applyNumberFormat="1" applyBorder="1" applyAlignment="1">
      <alignment horizontal="left" vertical="center" wrapText="1"/>
    </xf>
    <xf numFmtId="49" fontId="1" fillId="2" borderId="10" xfId="1" applyNumberFormat="1" applyBorder="1" applyAlignment="1">
      <alignment horizontal="left" vertical="center" wrapText="1"/>
    </xf>
    <xf numFmtId="0" fontId="1" fillId="3" borderId="11" xfId="1" applyFill="1" applyBorder="1" applyAlignment="1">
      <alignment horizontal="center" vertical="center" wrapText="1"/>
    </xf>
    <xf numFmtId="0" fontId="1" fillId="2" borderId="12" xfId="1" applyBorder="1" applyAlignment="1">
      <alignment horizontal="center" vertical="center" wrapText="1"/>
    </xf>
    <xf numFmtId="0" fontId="1" fillId="3" borderId="12" xfId="1" applyFill="1" applyBorder="1" applyAlignment="1">
      <alignment horizontal="center" vertical="center" wrapText="1"/>
    </xf>
    <xf numFmtId="0" fontId="1" fillId="2" borderId="13" xfId="1" applyBorder="1" applyAlignment="1">
      <alignment horizontal="center" vertical="center" wrapText="1"/>
    </xf>
    <xf numFmtId="0" fontId="11" fillId="0" borderId="42" xfId="5" applyBorder="1" applyAlignment="1">
      <alignment horizontal="center"/>
    </xf>
    <xf numFmtId="0" fontId="11" fillId="0" borderId="41" xfId="5" applyBorder="1" applyAlignment="1">
      <alignment horizontal="center"/>
    </xf>
    <xf numFmtId="0" fontId="11" fillId="0" borderId="40" xfId="5" applyBorder="1" applyAlignment="1">
      <alignment horizontal="center"/>
    </xf>
    <xf numFmtId="0" fontId="11" fillId="0" borderId="44" xfId="5" applyBorder="1" applyAlignment="1">
      <alignment horizontal="center"/>
    </xf>
    <xf numFmtId="0" fontId="11" fillId="0" borderId="43" xfId="5" applyBorder="1" applyAlignment="1">
      <alignment horizontal="center"/>
    </xf>
  </cellXfs>
  <cellStyles count="13">
    <cellStyle name="Dezimal [0]_Budget" xfId="3"/>
    <cellStyle name="Dezimal_Budget" xfId="4"/>
    <cellStyle name="Hyperlink" xfId="2" builtinId="8"/>
    <cellStyle name="Normal" xfId="0" builtinId="0"/>
    <cellStyle name="Normal 2" xfId="1"/>
    <cellStyle name="Normal 3" xfId="5"/>
    <cellStyle name="normální_CW" xfId="6"/>
    <cellStyle name="normální_List2" xfId="7"/>
    <cellStyle name="normální_SWR" xfId="11"/>
    <cellStyle name="normální_TW" xfId="12"/>
    <cellStyle name="Standard_Anpassen der Amortisation" xfId="8"/>
    <cellStyle name="Währung [0]_Budget" xfId="9"/>
    <cellStyle name="Währung_Budget"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chartsheet" Target="chartsheets/sheet2.xml"/><Relationship Id="rId10" Type="http://schemas.openxmlformats.org/officeDocument/2006/relationships/calcChain" Target="calcChain.xml"/><Relationship Id="rId4" Type="http://schemas.openxmlformats.org/officeDocument/2006/relationships/worksheet" Target="worksheets/sheet3.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'Fig 5.5a TW data'!$S$2</c:f>
              <c:strCache>
                <c:ptCount val="1"/>
                <c:pt idx="0">
                  <c:v>poor status</c:v>
                </c:pt>
              </c:strCache>
            </c:strRef>
          </c:tx>
          <c:spPr>
            <a:solidFill>
              <a:srgbClr val="FF0000"/>
            </a:solidFill>
          </c:spPr>
          <c:invertIfNegative val="0"/>
          <c:cat>
            <c:strRef>
              <c:f>'Fig 5.5a TW data'!$Q$3:$Q$18</c:f>
              <c:strCache>
                <c:ptCount val="16"/>
                <c:pt idx="0">
                  <c:v>Netherlands (5/5/0)</c:v>
                </c:pt>
                <c:pt idx="1">
                  <c:v>Romania (2/2/0)</c:v>
                </c:pt>
                <c:pt idx="2">
                  <c:v>Sweden (21/21/0)</c:v>
                </c:pt>
                <c:pt idx="3">
                  <c:v>Belgium Flandres (6/5/0)</c:v>
                </c:pt>
                <c:pt idx="4">
                  <c:v>Germany (5/3/0)</c:v>
                </c:pt>
                <c:pt idx="5">
                  <c:v>France (96/38/21)</c:v>
                </c:pt>
                <c:pt idx="6">
                  <c:v>Ireland (190/6/171)</c:v>
                </c:pt>
                <c:pt idx="7">
                  <c:v>Lithuania (4/1/0)</c:v>
                </c:pt>
                <c:pt idx="8">
                  <c:v>United Kingdom (192/16/83)</c:v>
                </c:pt>
                <c:pt idx="9">
                  <c:v>Spain (201/16/60)</c:v>
                </c:pt>
                <c:pt idx="10">
                  <c:v>Italy (181/4/143)</c:v>
                </c:pt>
                <c:pt idx="11">
                  <c:v>Portugal (53/3/24)</c:v>
                </c:pt>
                <c:pt idx="12">
                  <c:v>Bulgaria (15/0/4)</c:v>
                </c:pt>
                <c:pt idx="13">
                  <c:v>Latvia (1/0/0)</c:v>
                </c:pt>
                <c:pt idx="14">
                  <c:v>Greece (29/?/29)</c:v>
                </c:pt>
                <c:pt idx="15">
                  <c:v>Poland (9/?/9)</c:v>
                </c:pt>
              </c:strCache>
            </c:strRef>
          </c:cat>
          <c:val>
            <c:numRef>
              <c:f>'Fig 5.5a TW data'!$S$3:$S$18</c:f>
              <c:numCache>
                <c:formatCode>General</c:formatCode>
                <c:ptCount val="16"/>
                <c:pt idx="0">
                  <c:v>5</c:v>
                </c:pt>
                <c:pt idx="1">
                  <c:v>2</c:v>
                </c:pt>
                <c:pt idx="2">
                  <c:v>21</c:v>
                </c:pt>
                <c:pt idx="3">
                  <c:v>5</c:v>
                </c:pt>
                <c:pt idx="4">
                  <c:v>3</c:v>
                </c:pt>
                <c:pt idx="5">
                  <c:v>38</c:v>
                </c:pt>
                <c:pt idx="6">
                  <c:v>6</c:v>
                </c:pt>
                <c:pt idx="7">
                  <c:v>1</c:v>
                </c:pt>
                <c:pt idx="8">
                  <c:v>16</c:v>
                </c:pt>
                <c:pt idx="9">
                  <c:v>16</c:v>
                </c:pt>
                <c:pt idx="10">
                  <c:v>4</c:v>
                </c:pt>
                <c:pt idx="11">
                  <c:v>3</c:v>
                </c:pt>
                <c:pt idx="12">
                  <c:v>0</c:v>
                </c:pt>
                <c:pt idx="13">
                  <c:v>0</c:v>
                </c:pt>
                <c:pt idx="14">
                  <c:v>0</c:v>
                </c:pt>
                <c:pt idx="15">
                  <c:v>0</c:v>
                </c:pt>
              </c:numCache>
            </c:numRef>
          </c:val>
        </c:ser>
        <c:ser>
          <c:idx val="0"/>
          <c:order val="1"/>
          <c:tx>
            <c:strRef>
              <c:f>'Fig 5.5a TW data'!$R$2</c:f>
              <c:strCache>
                <c:ptCount val="1"/>
                <c:pt idx="0">
                  <c:v>good status</c:v>
                </c:pt>
              </c:strCache>
            </c:strRef>
          </c:tx>
          <c:invertIfNegative val="0"/>
          <c:cat>
            <c:strRef>
              <c:f>'Fig 5.5a TW data'!$Q$3:$Q$18</c:f>
              <c:strCache>
                <c:ptCount val="16"/>
                <c:pt idx="0">
                  <c:v>Netherlands (5/5/0)</c:v>
                </c:pt>
                <c:pt idx="1">
                  <c:v>Romania (2/2/0)</c:v>
                </c:pt>
                <c:pt idx="2">
                  <c:v>Sweden (21/21/0)</c:v>
                </c:pt>
                <c:pt idx="3">
                  <c:v>Belgium Flandres (6/5/0)</c:v>
                </c:pt>
                <c:pt idx="4">
                  <c:v>Germany (5/3/0)</c:v>
                </c:pt>
                <c:pt idx="5">
                  <c:v>France (96/38/21)</c:v>
                </c:pt>
                <c:pt idx="6">
                  <c:v>Ireland (190/6/171)</c:v>
                </c:pt>
                <c:pt idx="7">
                  <c:v>Lithuania (4/1/0)</c:v>
                </c:pt>
                <c:pt idx="8">
                  <c:v>United Kingdom (192/16/83)</c:v>
                </c:pt>
                <c:pt idx="9">
                  <c:v>Spain (201/16/60)</c:v>
                </c:pt>
                <c:pt idx="10">
                  <c:v>Italy (181/4/143)</c:v>
                </c:pt>
                <c:pt idx="11">
                  <c:v>Portugal (53/3/24)</c:v>
                </c:pt>
                <c:pt idx="12">
                  <c:v>Bulgaria (15/0/4)</c:v>
                </c:pt>
                <c:pt idx="13">
                  <c:v>Latvia (1/0/0)</c:v>
                </c:pt>
                <c:pt idx="14">
                  <c:v>Greece (29/?/29)</c:v>
                </c:pt>
                <c:pt idx="15">
                  <c:v>Poland (9/?/9)</c:v>
                </c:pt>
              </c:strCache>
            </c:strRef>
          </c:cat>
          <c:val>
            <c:numRef>
              <c:f>'Fig 5.5a TW data'!$R$3:$R$18</c:f>
              <c:numCache>
                <c:formatCode>General</c:formatCode>
                <c:ptCount val="16"/>
                <c:pt idx="0">
                  <c:v>0</c:v>
                </c:pt>
                <c:pt idx="1">
                  <c:v>0</c:v>
                </c:pt>
                <c:pt idx="2">
                  <c:v>0</c:v>
                </c:pt>
                <c:pt idx="3">
                  <c:v>1</c:v>
                </c:pt>
                <c:pt idx="4">
                  <c:v>2</c:v>
                </c:pt>
                <c:pt idx="5">
                  <c:v>37</c:v>
                </c:pt>
                <c:pt idx="6">
                  <c:v>13</c:v>
                </c:pt>
                <c:pt idx="7">
                  <c:v>3</c:v>
                </c:pt>
                <c:pt idx="8">
                  <c:v>93</c:v>
                </c:pt>
                <c:pt idx="9">
                  <c:v>125</c:v>
                </c:pt>
                <c:pt idx="10">
                  <c:v>34</c:v>
                </c:pt>
                <c:pt idx="11">
                  <c:v>26</c:v>
                </c:pt>
                <c:pt idx="12">
                  <c:v>11</c:v>
                </c:pt>
                <c:pt idx="13">
                  <c:v>1</c:v>
                </c:pt>
                <c:pt idx="15">
                  <c:v>0</c:v>
                </c:pt>
              </c:numCache>
            </c:numRef>
          </c:val>
        </c:ser>
        <c:dLbls>
          <c:showLegendKey val="0"/>
          <c:showVal val="0"/>
          <c:showCatName val="0"/>
          <c:showSerName val="0"/>
          <c:showPercent val="0"/>
          <c:showBubbleSize val="0"/>
        </c:dLbls>
        <c:gapWidth val="150"/>
        <c:overlap val="100"/>
        <c:axId val="167371904"/>
        <c:axId val="167373440"/>
      </c:barChart>
      <c:catAx>
        <c:axId val="167371904"/>
        <c:scaling>
          <c:orientation val="minMax"/>
        </c:scaling>
        <c:delete val="0"/>
        <c:axPos val="l"/>
        <c:numFmt formatCode="General" sourceLinked="1"/>
        <c:majorTickMark val="out"/>
        <c:minorTickMark val="none"/>
        <c:tickLblPos val="nextTo"/>
        <c:crossAx val="167373440"/>
        <c:crosses val="autoZero"/>
        <c:auto val="1"/>
        <c:lblAlgn val="ctr"/>
        <c:lblOffset val="100"/>
        <c:noMultiLvlLbl val="0"/>
      </c:catAx>
      <c:valAx>
        <c:axId val="167373440"/>
        <c:scaling>
          <c:orientation val="minMax"/>
        </c:scaling>
        <c:delete val="0"/>
        <c:axPos val="b"/>
        <c:majorGridlines/>
        <c:numFmt formatCode="0%" sourceLinked="1"/>
        <c:majorTickMark val="out"/>
        <c:minorTickMark val="none"/>
        <c:tickLblPos val="nextTo"/>
        <c:crossAx val="167371904"/>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1"/>
          <c:order val="0"/>
          <c:tx>
            <c:strRef>
              <c:f>'Fig 5.5b CW data'!$S$2</c:f>
              <c:strCache>
                <c:ptCount val="1"/>
                <c:pt idx="0">
                  <c:v>poor status</c:v>
                </c:pt>
              </c:strCache>
            </c:strRef>
          </c:tx>
          <c:spPr>
            <a:solidFill>
              <a:srgbClr val="FF0000"/>
            </a:solidFill>
          </c:spPr>
          <c:invertIfNegative val="0"/>
          <c:cat>
            <c:strRef>
              <c:f>'Fig 5.5b CW data'!$Q$3:$Q$23</c:f>
              <c:strCache>
                <c:ptCount val="21"/>
                <c:pt idx="0">
                  <c:v>Belgium Flanders (2/1/1)</c:v>
                </c:pt>
                <c:pt idx="1">
                  <c:v>Denmark (162/25/137)</c:v>
                </c:pt>
                <c:pt idx="2">
                  <c:v>Romania (4/4/0)</c:v>
                </c:pt>
                <c:pt idx="3">
                  <c:v>Sweden (602/602/0)</c:v>
                </c:pt>
                <c:pt idx="4">
                  <c:v>Netherlands (15/14/0)</c:v>
                </c:pt>
                <c:pt idx="5">
                  <c:v>Ireland (111/3/99)</c:v>
                </c:pt>
                <c:pt idx="6">
                  <c:v>France (164/23/71)</c:v>
                </c:pt>
                <c:pt idx="7">
                  <c:v>Spain (186/13/33)</c:v>
                </c:pt>
                <c:pt idx="8">
                  <c:v>Portugal (57/3/6)</c:v>
                </c:pt>
                <c:pt idx="9">
                  <c:v>Germany (74/1/0)</c:v>
                </c:pt>
                <c:pt idx="10">
                  <c:v>United Kingdom (570/3/61)</c:v>
                </c:pt>
                <c:pt idx="11">
                  <c:v>Cyprus (26/0/0)</c:v>
                </c:pt>
                <c:pt idx="12">
                  <c:v>Estonia (16/0/0)</c:v>
                </c:pt>
                <c:pt idx="13">
                  <c:v>Finland (276/0/3)</c:v>
                </c:pt>
                <c:pt idx="14">
                  <c:v>Italy (489/0/438)</c:v>
                </c:pt>
                <c:pt idx="15">
                  <c:v>Lithuania (2/0/0)</c:v>
                </c:pt>
                <c:pt idx="16">
                  <c:v>Latvia (6/0/0)</c:v>
                </c:pt>
                <c:pt idx="17">
                  <c:v>Bulgaria (13/0/13)</c:v>
                </c:pt>
                <c:pt idx="18">
                  <c:v>Greece (233/0/233)</c:v>
                </c:pt>
                <c:pt idx="19">
                  <c:v>Malta (9/0/9)</c:v>
                </c:pt>
                <c:pt idx="20">
                  <c:v>Poland (10/0/10)</c:v>
                </c:pt>
              </c:strCache>
            </c:strRef>
          </c:cat>
          <c:val>
            <c:numRef>
              <c:f>'Fig 5.5b CW data'!$S$3:$S$23</c:f>
              <c:numCache>
                <c:formatCode>General</c:formatCode>
                <c:ptCount val="21"/>
                <c:pt idx="0">
                  <c:v>1</c:v>
                </c:pt>
                <c:pt idx="1">
                  <c:v>25</c:v>
                </c:pt>
                <c:pt idx="2">
                  <c:v>4</c:v>
                </c:pt>
                <c:pt idx="3">
                  <c:v>602</c:v>
                </c:pt>
                <c:pt idx="4">
                  <c:v>14</c:v>
                </c:pt>
                <c:pt idx="5">
                  <c:v>3</c:v>
                </c:pt>
                <c:pt idx="6">
                  <c:v>23</c:v>
                </c:pt>
                <c:pt idx="7">
                  <c:v>13</c:v>
                </c:pt>
                <c:pt idx="8">
                  <c:v>3</c:v>
                </c:pt>
                <c:pt idx="9">
                  <c:v>1</c:v>
                </c:pt>
                <c:pt idx="10">
                  <c:v>3</c:v>
                </c:pt>
                <c:pt idx="11">
                  <c:v>0</c:v>
                </c:pt>
                <c:pt idx="12">
                  <c:v>0</c:v>
                </c:pt>
                <c:pt idx="13">
                  <c:v>0</c:v>
                </c:pt>
                <c:pt idx="14">
                  <c:v>0</c:v>
                </c:pt>
                <c:pt idx="15">
                  <c:v>0</c:v>
                </c:pt>
                <c:pt idx="16">
                  <c:v>0</c:v>
                </c:pt>
                <c:pt idx="17">
                  <c:v>0</c:v>
                </c:pt>
                <c:pt idx="18">
                  <c:v>0</c:v>
                </c:pt>
                <c:pt idx="19">
                  <c:v>0</c:v>
                </c:pt>
                <c:pt idx="20">
                  <c:v>0</c:v>
                </c:pt>
              </c:numCache>
            </c:numRef>
          </c:val>
        </c:ser>
        <c:ser>
          <c:idx val="0"/>
          <c:order val="1"/>
          <c:tx>
            <c:strRef>
              <c:f>'Fig 5.5b CW data'!$R$2</c:f>
              <c:strCache>
                <c:ptCount val="1"/>
                <c:pt idx="0">
                  <c:v>good status</c:v>
                </c:pt>
              </c:strCache>
            </c:strRef>
          </c:tx>
          <c:invertIfNegative val="0"/>
          <c:cat>
            <c:strRef>
              <c:f>'Fig 5.5b CW data'!$Q$3:$Q$23</c:f>
              <c:strCache>
                <c:ptCount val="21"/>
                <c:pt idx="0">
                  <c:v>Belgium Flanders (2/1/1)</c:v>
                </c:pt>
                <c:pt idx="1">
                  <c:v>Denmark (162/25/137)</c:v>
                </c:pt>
                <c:pt idx="2">
                  <c:v>Romania (4/4/0)</c:v>
                </c:pt>
                <c:pt idx="3">
                  <c:v>Sweden (602/602/0)</c:v>
                </c:pt>
                <c:pt idx="4">
                  <c:v>Netherlands (15/14/0)</c:v>
                </c:pt>
                <c:pt idx="5">
                  <c:v>Ireland (111/3/99)</c:v>
                </c:pt>
                <c:pt idx="6">
                  <c:v>France (164/23/71)</c:v>
                </c:pt>
                <c:pt idx="7">
                  <c:v>Spain (186/13/33)</c:v>
                </c:pt>
                <c:pt idx="8">
                  <c:v>Portugal (57/3/6)</c:v>
                </c:pt>
                <c:pt idx="9">
                  <c:v>Germany (74/1/0)</c:v>
                </c:pt>
                <c:pt idx="10">
                  <c:v>United Kingdom (570/3/61)</c:v>
                </c:pt>
                <c:pt idx="11">
                  <c:v>Cyprus (26/0/0)</c:v>
                </c:pt>
                <c:pt idx="12">
                  <c:v>Estonia (16/0/0)</c:v>
                </c:pt>
                <c:pt idx="13">
                  <c:v>Finland (276/0/3)</c:v>
                </c:pt>
                <c:pt idx="14">
                  <c:v>Italy (489/0/438)</c:v>
                </c:pt>
                <c:pt idx="15">
                  <c:v>Lithuania (2/0/0)</c:v>
                </c:pt>
                <c:pt idx="16">
                  <c:v>Latvia (6/0/0)</c:v>
                </c:pt>
                <c:pt idx="17">
                  <c:v>Bulgaria (13/0/13)</c:v>
                </c:pt>
                <c:pt idx="18">
                  <c:v>Greece (233/0/233)</c:v>
                </c:pt>
                <c:pt idx="19">
                  <c:v>Malta (9/0/9)</c:v>
                </c:pt>
                <c:pt idx="20">
                  <c:v>Poland (10/0/10)</c:v>
                </c:pt>
              </c:strCache>
            </c:strRef>
          </c:cat>
          <c:val>
            <c:numRef>
              <c:f>'Fig 5.5b CW data'!$R$3:$R$23</c:f>
              <c:numCache>
                <c:formatCode>General</c:formatCode>
                <c:ptCount val="21"/>
                <c:pt idx="0">
                  <c:v>0</c:v>
                </c:pt>
                <c:pt idx="1">
                  <c:v>0</c:v>
                </c:pt>
                <c:pt idx="2">
                  <c:v>0</c:v>
                </c:pt>
                <c:pt idx="3">
                  <c:v>0</c:v>
                </c:pt>
                <c:pt idx="4">
                  <c:v>1</c:v>
                </c:pt>
                <c:pt idx="5">
                  <c:v>9</c:v>
                </c:pt>
                <c:pt idx="6">
                  <c:v>70</c:v>
                </c:pt>
                <c:pt idx="7">
                  <c:v>140</c:v>
                </c:pt>
                <c:pt idx="8">
                  <c:v>48</c:v>
                </c:pt>
                <c:pt idx="9">
                  <c:v>73</c:v>
                </c:pt>
                <c:pt idx="10">
                  <c:v>506</c:v>
                </c:pt>
                <c:pt idx="11">
                  <c:v>26</c:v>
                </c:pt>
                <c:pt idx="12">
                  <c:v>16</c:v>
                </c:pt>
                <c:pt idx="13">
                  <c:v>273</c:v>
                </c:pt>
                <c:pt idx="14">
                  <c:v>51</c:v>
                </c:pt>
                <c:pt idx="15">
                  <c:v>2</c:v>
                </c:pt>
                <c:pt idx="16">
                  <c:v>6</c:v>
                </c:pt>
                <c:pt idx="17">
                  <c:v>0</c:v>
                </c:pt>
                <c:pt idx="18">
                  <c:v>0</c:v>
                </c:pt>
                <c:pt idx="19">
                  <c:v>0</c:v>
                </c:pt>
                <c:pt idx="20">
                  <c:v>0</c:v>
                </c:pt>
              </c:numCache>
            </c:numRef>
          </c:val>
        </c:ser>
        <c:dLbls>
          <c:showLegendKey val="0"/>
          <c:showVal val="0"/>
          <c:showCatName val="0"/>
          <c:showSerName val="0"/>
          <c:showPercent val="0"/>
          <c:showBubbleSize val="0"/>
        </c:dLbls>
        <c:gapWidth val="150"/>
        <c:overlap val="100"/>
        <c:axId val="192102784"/>
        <c:axId val="192104320"/>
      </c:barChart>
      <c:catAx>
        <c:axId val="192102784"/>
        <c:scaling>
          <c:orientation val="minMax"/>
        </c:scaling>
        <c:delete val="0"/>
        <c:axPos val="l"/>
        <c:numFmt formatCode="General" sourceLinked="1"/>
        <c:majorTickMark val="out"/>
        <c:minorTickMark val="none"/>
        <c:tickLblPos val="nextTo"/>
        <c:crossAx val="192104320"/>
        <c:crosses val="autoZero"/>
        <c:auto val="1"/>
        <c:lblAlgn val="ctr"/>
        <c:lblOffset val="100"/>
        <c:noMultiLvlLbl val="0"/>
      </c:catAx>
      <c:valAx>
        <c:axId val="192104320"/>
        <c:scaling>
          <c:orientation val="minMax"/>
        </c:scaling>
        <c:delete val="0"/>
        <c:axPos val="b"/>
        <c:majorGridlines/>
        <c:numFmt formatCode="0%" sourceLinked="1"/>
        <c:majorTickMark val="out"/>
        <c:minorTickMark val="none"/>
        <c:tickLblPos val="nextTo"/>
        <c:crossAx val="192102784"/>
        <c:crosses val="autoZero"/>
        <c:crossBetween val="between"/>
      </c:valAx>
    </c:plotArea>
    <c:legend>
      <c:legendPos val="b"/>
      <c:layout/>
      <c:overlay val="0"/>
    </c:legend>
    <c:plotVisOnly val="1"/>
    <c:dispBlanksAs val="gap"/>
    <c:showDLblsOverMax val="0"/>
  </c:chart>
  <c:txPr>
    <a:bodyPr/>
    <a:lstStyle/>
    <a:p>
      <a:pPr>
        <a:defRPr sz="1600">
          <a:latin typeface="Arial" pitchFamily="34" charset="0"/>
          <a:cs typeface="Arial"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tabSelected="1" zoomScale="80" workbookViewId="0" zoomToFit="1"/>
  </sheetViews>
  <pageMargins left="0.7" right="0.7" top="0.75" bottom="0.75" header="0.3" footer="0.3"/>
  <pageSetup paperSize="9"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zoomScale="80" workbookViewId="0" zoomToFit="1"/>
  </sheetViews>
  <pageMargins left="0.7" right="0.7" top="0.75" bottom="0.75" header="0.3" footer="0.3"/>
  <pageSetup paperSize="9"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6155531" cy="920353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g_5_1_5_2a_2012_09_27pk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adata Fig5.1"/>
      <sheetName val="Data Fig5_1"/>
      <sheetName val="Fig5.1"/>
      <sheetName val="Metadata Fig5.2a"/>
      <sheetName val="Data Fig5_2a"/>
      <sheetName val="Fig 5.2a"/>
    </sheetNames>
    <sheetDataSet>
      <sheetData sheetId="0"/>
      <sheetData sheetId="1"/>
      <sheetData sheetId="2" refreshError="1"/>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discomap.eea.europa.eu/report/wfd/" TargetMode="External"/><Relationship Id="rId7" Type="http://schemas.openxmlformats.org/officeDocument/2006/relationships/vmlDrawing" Target="../drawings/vmlDrawing1.vml"/><Relationship Id="rId2" Type="http://schemas.openxmlformats.org/officeDocument/2006/relationships/hyperlink" Target="http://www.eea.europa.eu/" TargetMode="External"/><Relationship Id="rId1" Type="http://schemas.openxmlformats.org/officeDocument/2006/relationships/hyperlink" Target="mailto:peter.kristensen@eea.europa.eu" TargetMode="External"/><Relationship Id="rId6" Type="http://schemas.openxmlformats.org/officeDocument/2006/relationships/printerSettings" Target="../printerSettings/printerSettings1.bin"/><Relationship Id="rId5" Type="http://schemas.openxmlformats.org/officeDocument/2006/relationships/hyperlink" Target="http://forum.eionet.europa.eu/etc-icm-consortium/library/subvention-2012/tasks-and-milestones-2012/1.4.2.-thematic-assessment-freshwater-ecological-chemical-status-and-related/milestone-2-support-final-draft/chapter-6-graphs/index_html" TargetMode="External"/><Relationship Id="rId4" Type="http://schemas.openxmlformats.org/officeDocument/2006/relationships/hyperlink" Target="http://discomap.eea.europa.eu/report/wfd/swb_sta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Q60"/>
  <sheetViews>
    <sheetView showGridLines="0" topLeftCell="C43" zoomScale="130" zoomScaleNormal="130" workbookViewId="0">
      <selection activeCell="H28" sqref="H28:P28"/>
    </sheetView>
  </sheetViews>
  <sheetFormatPr defaultRowHeight="12.75" x14ac:dyDescent="0.2"/>
  <cols>
    <col min="1" max="1" width="9.28515625" style="1" customWidth="1"/>
    <col min="2" max="2" width="1.5703125" style="1" customWidth="1"/>
    <col min="3" max="3" width="2.42578125" style="1" customWidth="1"/>
    <col min="4" max="4" width="1.28515625" style="1" customWidth="1"/>
    <col min="5" max="5" width="24" style="1" customWidth="1"/>
    <col min="6" max="6" width="1.7109375" style="1" customWidth="1"/>
    <col min="7" max="7" width="1.28515625" style="1" customWidth="1"/>
    <col min="8" max="8" width="9.140625" style="1"/>
    <col min="9" max="9" width="9.42578125" style="1" customWidth="1"/>
    <col min="10" max="10" width="1.42578125" style="1" customWidth="1"/>
    <col min="11" max="15" width="9.140625" style="1"/>
    <col min="16" max="16" width="9.42578125" style="1" customWidth="1"/>
    <col min="17" max="17" width="1.5703125" style="1" customWidth="1"/>
    <col min="18" max="256" width="9.140625" style="1"/>
    <col min="257" max="257" width="9.28515625" style="1" customWidth="1"/>
    <col min="258" max="258" width="1.5703125" style="1" customWidth="1"/>
    <col min="259" max="259" width="2.42578125" style="1" customWidth="1"/>
    <col min="260" max="260" width="1.28515625" style="1" customWidth="1"/>
    <col min="261" max="261" width="24" style="1" customWidth="1"/>
    <col min="262" max="262" width="1.7109375" style="1" customWidth="1"/>
    <col min="263" max="263" width="1.28515625" style="1" customWidth="1"/>
    <col min="264" max="264" width="9.140625" style="1"/>
    <col min="265" max="265" width="9.42578125" style="1" customWidth="1"/>
    <col min="266" max="266" width="1.42578125" style="1" customWidth="1"/>
    <col min="267" max="271" width="9.140625" style="1"/>
    <col min="272" max="272" width="9.42578125" style="1" customWidth="1"/>
    <col min="273" max="273" width="1.5703125" style="1" customWidth="1"/>
    <col min="274" max="512" width="9.140625" style="1"/>
    <col min="513" max="513" width="9.28515625" style="1" customWidth="1"/>
    <col min="514" max="514" width="1.5703125" style="1" customWidth="1"/>
    <col min="515" max="515" width="2.42578125" style="1" customWidth="1"/>
    <col min="516" max="516" width="1.28515625" style="1" customWidth="1"/>
    <col min="517" max="517" width="24" style="1" customWidth="1"/>
    <col min="518" max="518" width="1.7109375" style="1" customWidth="1"/>
    <col min="519" max="519" width="1.28515625" style="1" customWidth="1"/>
    <col min="520" max="520" width="9.140625" style="1"/>
    <col min="521" max="521" width="9.42578125" style="1" customWidth="1"/>
    <col min="522" max="522" width="1.42578125" style="1" customWidth="1"/>
    <col min="523" max="527" width="9.140625" style="1"/>
    <col min="528" max="528" width="9.42578125" style="1" customWidth="1"/>
    <col min="529" max="529" width="1.5703125" style="1" customWidth="1"/>
    <col min="530" max="768" width="9.140625" style="1"/>
    <col min="769" max="769" width="9.28515625" style="1" customWidth="1"/>
    <col min="770" max="770" width="1.5703125" style="1" customWidth="1"/>
    <col min="771" max="771" width="2.42578125" style="1" customWidth="1"/>
    <col min="772" max="772" width="1.28515625" style="1" customWidth="1"/>
    <col min="773" max="773" width="24" style="1" customWidth="1"/>
    <col min="774" max="774" width="1.7109375" style="1" customWidth="1"/>
    <col min="775" max="775" width="1.28515625" style="1" customWidth="1"/>
    <col min="776" max="776" width="9.140625" style="1"/>
    <col min="777" max="777" width="9.42578125" style="1" customWidth="1"/>
    <col min="778" max="778" width="1.42578125" style="1" customWidth="1"/>
    <col min="779" max="783" width="9.140625" style="1"/>
    <col min="784" max="784" width="9.42578125" style="1" customWidth="1"/>
    <col min="785" max="785" width="1.5703125" style="1" customWidth="1"/>
    <col min="786" max="1024" width="9.140625" style="1"/>
    <col min="1025" max="1025" width="9.28515625" style="1" customWidth="1"/>
    <col min="1026" max="1026" width="1.5703125" style="1" customWidth="1"/>
    <col min="1027" max="1027" width="2.42578125" style="1" customWidth="1"/>
    <col min="1028" max="1028" width="1.28515625" style="1" customWidth="1"/>
    <col min="1029" max="1029" width="24" style="1" customWidth="1"/>
    <col min="1030" max="1030" width="1.7109375" style="1" customWidth="1"/>
    <col min="1031" max="1031" width="1.28515625" style="1" customWidth="1"/>
    <col min="1032" max="1032" width="9.140625" style="1"/>
    <col min="1033" max="1033" width="9.42578125" style="1" customWidth="1"/>
    <col min="1034" max="1034" width="1.42578125" style="1" customWidth="1"/>
    <col min="1035" max="1039" width="9.140625" style="1"/>
    <col min="1040" max="1040" width="9.42578125" style="1" customWidth="1"/>
    <col min="1041" max="1041" width="1.5703125" style="1" customWidth="1"/>
    <col min="1042" max="1280" width="9.140625" style="1"/>
    <col min="1281" max="1281" width="9.28515625" style="1" customWidth="1"/>
    <col min="1282" max="1282" width="1.5703125" style="1" customWidth="1"/>
    <col min="1283" max="1283" width="2.42578125" style="1" customWidth="1"/>
    <col min="1284" max="1284" width="1.28515625" style="1" customWidth="1"/>
    <col min="1285" max="1285" width="24" style="1" customWidth="1"/>
    <col min="1286" max="1286" width="1.7109375" style="1" customWidth="1"/>
    <col min="1287" max="1287" width="1.28515625" style="1" customWidth="1"/>
    <col min="1288" max="1288" width="9.140625" style="1"/>
    <col min="1289" max="1289" width="9.42578125" style="1" customWidth="1"/>
    <col min="1290" max="1290" width="1.42578125" style="1" customWidth="1"/>
    <col min="1291" max="1295" width="9.140625" style="1"/>
    <col min="1296" max="1296" width="9.42578125" style="1" customWidth="1"/>
    <col min="1297" max="1297" width="1.5703125" style="1" customWidth="1"/>
    <col min="1298" max="1536" width="9.140625" style="1"/>
    <col min="1537" max="1537" width="9.28515625" style="1" customWidth="1"/>
    <col min="1538" max="1538" width="1.5703125" style="1" customWidth="1"/>
    <col min="1539" max="1539" width="2.42578125" style="1" customWidth="1"/>
    <col min="1540" max="1540" width="1.28515625" style="1" customWidth="1"/>
    <col min="1541" max="1541" width="24" style="1" customWidth="1"/>
    <col min="1542" max="1542" width="1.7109375" style="1" customWidth="1"/>
    <col min="1543" max="1543" width="1.28515625" style="1" customWidth="1"/>
    <col min="1544" max="1544" width="9.140625" style="1"/>
    <col min="1545" max="1545" width="9.42578125" style="1" customWidth="1"/>
    <col min="1546" max="1546" width="1.42578125" style="1" customWidth="1"/>
    <col min="1547" max="1551" width="9.140625" style="1"/>
    <col min="1552" max="1552" width="9.42578125" style="1" customWidth="1"/>
    <col min="1553" max="1553" width="1.5703125" style="1" customWidth="1"/>
    <col min="1554" max="1792" width="9.140625" style="1"/>
    <col min="1793" max="1793" width="9.28515625" style="1" customWidth="1"/>
    <col min="1794" max="1794" width="1.5703125" style="1" customWidth="1"/>
    <col min="1795" max="1795" width="2.42578125" style="1" customWidth="1"/>
    <col min="1796" max="1796" width="1.28515625" style="1" customWidth="1"/>
    <col min="1797" max="1797" width="24" style="1" customWidth="1"/>
    <col min="1798" max="1798" width="1.7109375" style="1" customWidth="1"/>
    <col min="1799" max="1799" width="1.28515625" style="1" customWidth="1"/>
    <col min="1800" max="1800" width="9.140625" style="1"/>
    <col min="1801" max="1801" width="9.42578125" style="1" customWidth="1"/>
    <col min="1802" max="1802" width="1.42578125" style="1" customWidth="1"/>
    <col min="1803" max="1807" width="9.140625" style="1"/>
    <col min="1808" max="1808" width="9.42578125" style="1" customWidth="1"/>
    <col min="1809" max="1809" width="1.5703125" style="1" customWidth="1"/>
    <col min="1810" max="2048" width="9.140625" style="1"/>
    <col min="2049" max="2049" width="9.28515625" style="1" customWidth="1"/>
    <col min="2050" max="2050" width="1.5703125" style="1" customWidth="1"/>
    <col min="2051" max="2051" width="2.42578125" style="1" customWidth="1"/>
    <col min="2052" max="2052" width="1.28515625" style="1" customWidth="1"/>
    <col min="2053" max="2053" width="24" style="1" customWidth="1"/>
    <col min="2054" max="2054" width="1.7109375" style="1" customWidth="1"/>
    <col min="2055" max="2055" width="1.28515625" style="1" customWidth="1"/>
    <col min="2056" max="2056" width="9.140625" style="1"/>
    <col min="2057" max="2057" width="9.42578125" style="1" customWidth="1"/>
    <col min="2058" max="2058" width="1.42578125" style="1" customWidth="1"/>
    <col min="2059" max="2063" width="9.140625" style="1"/>
    <col min="2064" max="2064" width="9.42578125" style="1" customWidth="1"/>
    <col min="2065" max="2065" width="1.5703125" style="1" customWidth="1"/>
    <col min="2066" max="2304" width="9.140625" style="1"/>
    <col min="2305" max="2305" width="9.28515625" style="1" customWidth="1"/>
    <col min="2306" max="2306" width="1.5703125" style="1" customWidth="1"/>
    <col min="2307" max="2307" width="2.42578125" style="1" customWidth="1"/>
    <col min="2308" max="2308" width="1.28515625" style="1" customWidth="1"/>
    <col min="2309" max="2309" width="24" style="1" customWidth="1"/>
    <col min="2310" max="2310" width="1.7109375" style="1" customWidth="1"/>
    <col min="2311" max="2311" width="1.28515625" style="1" customWidth="1"/>
    <col min="2312" max="2312" width="9.140625" style="1"/>
    <col min="2313" max="2313" width="9.42578125" style="1" customWidth="1"/>
    <col min="2314" max="2314" width="1.42578125" style="1" customWidth="1"/>
    <col min="2315" max="2319" width="9.140625" style="1"/>
    <col min="2320" max="2320" width="9.42578125" style="1" customWidth="1"/>
    <col min="2321" max="2321" width="1.5703125" style="1" customWidth="1"/>
    <col min="2322" max="2560" width="9.140625" style="1"/>
    <col min="2561" max="2561" width="9.28515625" style="1" customWidth="1"/>
    <col min="2562" max="2562" width="1.5703125" style="1" customWidth="1"/>
    <col min="2563" max="2563" width="2.42578125" style="1" customWidth="1"/>
    <col min="2564" max="2564" width="1.28515625" style="1" customWidth="1"/>
    <col min="2565" max="2565" width="24" style="1" customWidth="1"/>
    <col min="2566" max="2566" width="1.7109375" style="1" customWidth="1"/>
    <col min="2567" max="2567" width="1.28515625" style="1" customWidth="1"/>
    <col min="2568" max="2568" width="9.140625" style="1"/>
    <col min="2569" max="2569" width="9.42578125" style="1" customWidth="1"/>
    <col min="2570" max="2570" width="1.42578125" style="1" customWidth="1"/>
    <col min="2571" max="2575" width="9.140625" style="1"/>
    <col min="2576" max="2576" width="9.42578125" style="1" customWidth="1"/>
    <col min="2577" max="2577" width="1.5703125" style="1" customWidth="1"/>
    <col min="2578" max="2816" width="9.140625" style="1"/>
    <col min="2817" max="2817" width="9.28515625" style="1" customWidth="1"/>
    <col min="2818" max="2818" width="1.5703125" style="1" customWidth="1"/>
    <col min="2819" max="2819" width="2.42578125" style="1" customWidth="1"/>
    <col min="2820" max="2820" width="1.28515625" style="1" customWidth="1"/>
    <col min="2821" max="2821" width="24" style="1" customWidth="1"/>
    <col min="2822" max="2822" width="1.7109375" style="1" customWidth="1"/>
    <col min="2823" max="2823" width="1.28515625" style="1" customWidth="1"/>
    <col min="2824" max="2824" width="9.140625" style="1"/>
    <col min="2825" max="2825" width="9.42578125" style="1" customWidth="1"/>
    <col min="2826" max="2826" width="1.42578125" style="1" customWidth="1"/>
    <col min="2827" max="2831" width="9.140625" style="1"/>
    <col min="2832" max="2832" width="9.42578125" style="1" customWidth="1"/>
    <col min="2833" max="2833" width="1.5703125" style="1" customWidth="1"/>
    <col min="2834" max="3072" width="9.140625" style="1"/>
    <col min="3073" max="3073" width="9.28515625" style="1" customWidth="1"/>
    <col min="3074" max="3074" width="1.5703125" style="1" customWidth="1"/>
    <col min="3075" max="3075" width="2.42578125" style="1" customWidth="1"/>
    <col min="3076" max="3076" width="1.28515625" style="1" customWidth="1"/>
    <col min="3077" max="3077" width="24" style="1" customWidth="1"/>
    <col min="3078" max="3078" width="1.7109375" style="1" customWidth="1"/>
    <col min="3079" max="3079" width="1.28515625" style="1" customWidth="1"/>
    <col min="3080" max="3080" width="9.140625" style="1"/>
    <col min="3081" max="3081" width="9.42578125" style="1" customWidth="1"/>
    <col min="3082" max="3082" width="1.42578125" style="1" customWidth="1"/>
    <col min="3083" max="3087" width="9.140625" style="1"/>
    <col min="3088" max="3088" width="9.42578125" style="1" customWidth="1"/>
    <col min="3089" max="3089" width="1.5703125" style="1" customWidth="1"/>
    <col min="3090" max="3328" width="9.140625" style="1"/>
    <col min="3329" max="3329" width="9.28515625" style="1" customWidth="1"/>
    <col min="3330" max="3330" width="1.5703125" style="1" customWidth="1"/>
    <col min="3331" max="3331" width="2.42578125" style="1" customWidth="1"/>
    <col min="3332" max="3332" width="1.28515625" style="1" customWidth="1"/>
    <col min="3333" max="3333" width="24" style="1" customWidth="1"/>
    <col min="3334" max="3334" width="1.7109375" style="1" customWidth="1"/>
    <col min="3335" max="3335" width="1.28515625" style="1" customWidth="1"/>
    <col min="3336" max="3336" width="9.140625" style="1"/>
    <col min="3337" max="3337" width="9.42578125" style="1" customWidth="1"/>
    <col min="3338" max="3338" width="1.42578125" style="1" customWidth="1"/>
    <col min="3339" max="3343" width="9.140625" style="1"/>
    <col min="3344" max="3344" width="9.42578125" style="1" customWidth="1"/>
    <col min="3345" max="3345" width="1.5703125" style="1" customWidth="1"/>
    <col min="3346" max="3584" width="9.140625" style="1"/>
    <col min="3585" max="3585" width="9.28515625" style="1" customWidth="1"/>
    <col min="3586" max="3586" width="1.5703125" style="1" customWidth="1"/>
    <col min="3587" max="3587" width="2.42578125" style="1" customWidth="1"/>
    <col min="3588" max="3588" width="1.28515625" style="1" customWidth="1"/>
    <col min="3589" max="3589" width="24" style="1" customWidth="1"/>
    <col min="3590" max="3590" width="1.7109375" style="1" customWidth="1"/>
    <col min="3591" max="3591" width="1.28515625" style="1" customWidth="1"/>
    <col min="3592" max="3592" width="9.140625" style="1"/>
    <col min="3593" max="3593" width="9.42578125" style="1" customWidth="1"/>
    <col min="3594" max="3594" width="1.42578125" style="1" customWidth="1"/>
    <col min="3595" max="3599" width="9.140625" style="1"/>
    <col min="3600" max="3600" width="9.42578125" style="1" customWidth="1"/>
    <col min="3601" max="3601" width="1.5703125" style="1" customWidth="1"/>
    <col min="3602" max="3840" width="9.140625" style="1"/>
    <col min="3841" max="3841" width="9.28515625" style="1" customWidth="1"/>
    <col min="3842" max="3842" width="1.5703125" style="1" customWidth="1"/>
    <col min="3843" max="3843" width="2.42578125" style="1" customWidth="1"/>
    <col min="3844" max="3844" width="1.28515625" style="1" customWidth="1"/>
    <col min="3845" max="3845" width="24" style="1" customWidth="1"/>
    <col min="3846" max="3846" width="1.7109375" style="1" customWidth="1"/>
    <col min="3847" max="3847" width="1.28515625" style="1" customWidth="1"/>
    <col min="3848" max="3848" width="9.140625" style="1"/>
    <col min="3849" max="3849" width="9.42578125" style="1" customWidth="1"/>
    <col min="3850" max="3850" width="1.42578125" style="1" customWidth="1"/>
    <col min="3851" max="3855" width="9.140625" style="1"/>
    <col min="3856" max="3856" width="9.42578125" style="1" customWidth="1"/>
    <col min="3857" max="3857" width="1.5703125" style="1" customWidth="1"/>
    <col min="3858" max="4096" width="9.140625" style="1"/>
    <col min="4097" max="4097" width="9.28515625" style="1" customWidth="1"/>
    <col min="4098" max="4098" width="1.5703125" style="1" customWidth="1"/>
    <col min="4099" max="4099" width="2.42578125" style="1" customWidth="1"/>
    <col min="4100" max="4100" width="1.28515625" style="1" customWidth="1"/>
    <col min="4101" max="4101" width="24" style="1" customWidth="1"/>
    <col min="4102" max="4102" width="1.7109375" style="1" customWidth="1"/>
    <col min="4103" max="4103" width="1.28515625" style="1" customWidth="1"/>
    <col min="4104" max="4104" width="9.140625" style="1"/>
    <col min="4105" max="4105" width="9.42578125" style="1" customWidth="1"/>
    <col min="4106" max="4106" width="1.42578125" style="1" customWidth="1"/>
    <col min="4107" max="4111" width="9.140625" style="1"/>
    <col min="4112" max="4112" width="9.42578125" style="1" customWidth="1"/>
    <col min="4113" max="4113" width="1.5703125" style="1" customWidth="1"/>
    <col min="4114" max="4352" width="9.140625" style="1"/>
    <col min="4353" max="4353" width="9.28515625" style="1" customWidth="1"/>
    <col min="4354" max="4354" width="1.5703125" style="1" customWidth="1"/>
    <col min="4355" max="4355" width="2.42578125" style="1" customWidth="1"/>
    <col min="4356" max="4356" width="1.28515625" style="1" customWidth="1"/>
    <col min="4357" max="4357" width="24" style="1" customWidth="1"/>
    <col min="4358" max="4358" width="1.7109375" style="1" customWidth="1"/>
    <col min="4359" max="4359" width="1.28515625" style="1" customWidth="1"/>
    <col min="4360" max="4360" width="9.140625" style="1"/>
    <col min="4361" max="4361" width="9.42578125" style="1" customWidth="1"/>
    <col min="4362" max="4362" width="1.42578125" style="1" customWidth="1"/>
    <col min="4363" max="4367" width="9.140625" style="1"/>
    <col min="4368" max="4368" width="9.42578125" style="1" customWidth="1"/>
    <col min="4369" max="4369" width="1.5703125" style="1" customWidth="1"/>
    <col min="4370" max="4608" width="9.140625" style="1"/>
    <col min="4609" max="4609" width="9.28515625" style="1" customWidth="1"/>
    <col min="4610" max="4610" width="1.5703125" style="1" customWidth="1"/>
    <col min="4611" max="4611" width="2.42578125" style="1" customWidth="1"/>
    <col min="4612" max="4612" width="1.28515625" style="1" customWidth="1"/>
    <col min="4613" max="4613" width="24" style="1" customWidth="1"/>
    <col min="4614" max="4614" width="1.7109375" style="1" customWidth="1"/>
    <col min="4615" max="4615" width="1.28515625" style="1" customWidth="1"/>
    <col min="4616" max="4616" width="9.140625" style="1"/>
    <col min="4617" max="4617" width="9.42578125" style="1" customWidth="1"/>
    <col min="4618" max="4618" width="1.42578125" style="1" customWidth="1"/>
    <col min="4619" max="4623" width="9.140625" style="1"/>
    <col min="4624" max="4624" width="9.42578125" style="1" customWidth="1"/>
    <col min="4625" max="4625" width="1.5703125" style="1" customWidth="1"/>
    <col min="4626" max="4864" width="9.140625" style="1"/>
    <col min="4865" max="4865" width="9.28515625" style="1" customWidth="1"/>
    <col min="4866" max="4866" width="1.5703125" style="1" customWidth="1"/>
    <col min="4867" max="4867" width="2.42578125" style="1" customWidth="1"/>
    <col min="4868" max="4868" width="1.28515625" style="1" customWidth="1"/>
    <col min="4869" max="4869" width="24" style="1" customWidth="1"/>
    <col min="4870" max="4870" width="1.7109375" style="1" customWidth="1"/>
    <col min="4871" max="4871" width="1.28515625" style="1" customWidth="1"/>
    <col min="4872" max="4872" width="9.140625" style="1"/>
    <col min="4873" max="4873" width="9.42578125" style="1" customWidth="1"/>
    <col min="4874" max="4874" width="1.42578125" style="1" customWidth="1"/>
    <col min="4875" max="4879" width="9.140625" style="1"/>
    <col min="4880" max="4880" width="9.42578125" style="1" customWidth="1"/>
    <col min="4881" max="4881" width="1.5703125" style="1" customWidth="1"/>
    <col min="4882" max="5120" width="9.140625" style="1"/>
    <col min="5121" max="5121" width="9.28515625" style="1" customWidth="1"/>
    <col min="5122" max="5122" width="1.5703125" style="1" customWidth="1"/>
    <col min="5123" max="5123" width="2.42578125" style="1" customWidth="1"/>
    <col min="5124" max="5124" width="1.28515625" style="1" customWidth="1"/>
    <col min="5125" max="5125" width="24" style="1" customWidth="1"/>
    <col min="5126" max="5126" width="1.7109375" style="1" customWidth="1"/>
    <col min="5127" max="5127" width="1.28515625" style="1" customWidth="1"/>
    <col min="5128" max="5128" width="9.140625" style="1"/>
    <col min="5129" max="5129" width="9.42578125" style="1" customWidth="1"/>
    <col min="5130" max="5130" width="1.42578125" style="1" customWidth="1"/>
    <col min="5131" max="5135" width="9.140625" style="1"/>
    <col min="5136" max="5136" width="9.42578125" style="1" customWidth="1"/>
    <col min="5137" max="5137" width="1.5703125" style="1" customWidth="1"/>
    <col min="5138" max="5376" width="9.140625" style="1"/>
    <col min="5377" max="5377" width="9.28515625" style="1" customWidth="1"/>
    <col min="5378" max="5378" width="1.5703125" style="1" customWidth="1"/>
    <col min="5379" max="5379" width="2.42578125" style="1" customWidth="1"/>
    <col min="5380" max="5380" width="1.28515625" style="1" customWidth="1"/>
    <col min="5381" max="5381" width="24" style="1" customWidth="1"/>
    <col min="5382" max="5382" width="1.7109375" style="1" customWidth="1"/>
    <col min="5383" max="5383" width="1.28515625" style="1" customWidth="1"/>
    <col min="5384" max="5384" width="9.140625" style="1"/>
    <col min="5385" max="5385" width="9.42578125" style="1" customWidth="1"/>
    <col min="5386" max="5386" width="1.42578125" style="1" customWidth="1"/>
    <col min="5387" max="5391" width="9.140625" style="1"/>
    <col min="5392" max="5392" width="9.42578125" style="1" customWidth="1"/>
    <col min="5393" max="5393" width="1.5703125" style="1" customWidth="1"/>
    <col min="5394" max="5632" width="9.140625" style="1"/>
    <col min="5633" max="5633" width="9.28515625" style="1" customWidth="1"/>
    <col min="5634" max="5634" width="1.5703125" style="1" customWidth="1"/>
    <col min="5635" max="5635" width="2.42578125" style="1" customWidth="1"/>
    <col min="5636" max="5636" width="1.28515625" style="1" customWidth="1"/>
    <col min="5637" max="5637" width="24" style="1" customWidth="1"/>
    <col min="5638" max="5638" width="1.7109375" style="1" customWidth="1"/>
    <col min="5639" max="5639" width="1.28515625" style="1" customWidth="1"/>
    <col min="5640" max="5640" width="9.140625" style="1"/>
    <col min="5641" max="5641" width="9.42578125" style="1" customWidth="1"/>
    <col min="5642" max="5642" width="1.42578125" style="1" customWidth="1"/>
    <col min="5643" max="5647" width="9.140625" style="1"/>
    <col min="5648" max="5648" width="9.42578125" style="1" customWidth="1"/>
    <col min="5649" max="5649" width="1.5703125" style="1" customWidth="1"/>
    <col min="5650" max="5888" width="9.140625" style="1"/>
    <col min="5889" max="5889" width="9.28515625" style="1" customWidth="1"/>
    <col min="5890" max="5890" width="1.5703125" style="1" customWidth="1"/>
    <col min="5891" max="5891" width="2.42578125" style="1" customWidth="1"/>
    <col min="5892" max="5892" width="1.28515625" style="1" customWidth="1"/>
    <col min="5893" max="5893" width="24" style="1" customWidth="1"/>
    <col min="5894" max="5894" width="1.7109375" style="1" customWidth="1"/>
    <col min="5895" max="5895" width="1.28515625" style="1" customWidth="1"/>
    <col min="5896" max="5896" width="9.140625" style="1"/>
    <col min="5897" max="5897" width="9.42578125" style="1" customWidth="1"/>
    <col min="5898" max="5898" width="1.42578125" style="1" customWidth="1"/>
    <col min="5899" max="5903" width="9.140625" style="1"/>
    <col min="5904" max="5904" width="9.42578125" style="1" customWidth="1"/>
    <col min="5905" max="5905" width="1.5703125" style="1" customWidth="1"/>
    <col min="5906" max="6144" width="9.140625" style="1"/>
    <col min="6145" max="6145" width="9.28515625" style="1" customWidth="1"/>
    <col min="6146" max="6146" width="1.5703125" style="1" customWidth="1"/>
    <col min="6147" max="6147" width="2.42578125" style="1" customWidth="1"/>
    <col min="6148" max="6148" width="1.28515625" style="1" customWidth="1"/>
    <col min="6149" max="6149" width="24" style="1" customWidth="1"/>
    <col min="6150" max="6150" width="1.7109375" style="1" customWidth="1"/>
    <col min="6151" max="6151" width="1.28515625" style="1" customWidth="1"/>
    <col min="6152" max="6152" width="9.140625" style="1"/>
    <col min="6153" max="6153" width="9.42578125" style="1" customWidth="1"/>
    <col min="6154" max="6154" width="1.42578125" style="1" customWidth="1"/>
    <col min="6155" max="6159" width="9.140625" style="1"/>
    <col min="6160" max="6160" width="9.42578125" style="1" customWidth="1"/>
    <col min="6161" max="6161" width="1.5703125" style="1" customWidth="1"/>
    <col min="6162" max="6400" width="9.140625" style="1"/>
    <col min="6401" max="6401" width="9.28515625" style="1" customWidth="1"/>
    <col min="6402" max="6402" width="1.5703125" style="1" customWidth="1"/>
    <col min="6403" max="6403" width="2.42578125" style="1" customWidth="1"/>
    <col min="6404" max="6404" width="1.28515625" style="1" customWidth="1"/>
    <col min="6405" max="6405" width="24" style="1" customWidth="1"/>
    <col min="6406" max="6406" width="1.7109375" style="1" customWidth="1"/>
    <col min="6407" max="6407" width="1.28515625" style="1" customWidth="1"/>
    <col min="6408" max="6408" width="9.140625" style="1"/>
    <col min="6409" max="6409" width="9.42578125" style="1" customWidth="1"/>
    <col min="6410" max="6410" width="1.42578125" style="1" customWidth="1"/>
    <col min="6411" max="6415" width="9.140625" style="1"/>
    <col min="6416" max="6416" width="9.42578125" style="1" customWidth="1"/>
    <col min="6417" max="6417" width="1.5703125" style="1" customWidth="1"/>
    <col min="6418" max="6656" width="9.140625" style="1"/>
    <col min="6657" max="6657" width="9.28515625" style="1" customWidth="1"/>
    <col min="6658" max="6658" width="1.5703125" style="1" customWidth="1"/>
    <col min="6659" max="6659" width="2.42578125" style="1" customWidth="1"/>
    <col min="6660" max="6660" width="1.28515625" style="1" customWidth="1"/>
    <col min="6661" max="6661" width="24" style="1" customWidth="1"/>
    <col min="6662" max="6662" width="1.7109375" style="1" customWidth="1"/>
    <col min="6663" max="6663" width="1.28515625" style="1" customWidth="1"/>
    <col min="6664" max="6664" width="9.140625" style="1"/>
    <col min="6665" max="6665" width="9.42578125" style="1" customWidth="1"/>
    <col min="6666" max="6666" width="1.42578125" style="1" customWidth="1"/>
    <col min="6667" max="6671" width="9.140625" style="1"/>
    <col min="6672" max="6672" width="9.42578125" style="1" customWidth="1"/>
    <col min="6673" max="6673" width="1.5703125" style="1" customWidth="1"/>
    <col min="6674" max="6912" width="9.140625" style="1"/>
    <col min="6913" max="6913" width="9.28515625" style="1" customWidth="1"/>
    <col min="6914" max="6914" width="1.5703125" style="1" customWidth="1"/>
    <col min="6915" max="6915" width="2.42578125" style="1" customWidth="1"/>
    <col min="6916" max="6916" width="1.28515625" style="1" customWidth="1"/>
    <col min="6917" max="6917" width="24" style="1" customWidth="1"/>
    <col min="6918" max="6918" width="1.7109375" style="1" customWidth="1"/>
    <col min="6919" max="6919" width="1.28515625" style="1" customWidth="1"/>
    <col min="6920" max="6920" width="9.140625" style="1"/>
    <col min="6921" max="6921" width="9.42578125" style="1" customWidth="1"/>
    <col min="6922" max="6922" width="1.42578125" style="1" customWidth="1"/>
    <col min="6923" max="6927" width="9.140625" style="1"/>
    <col min="6928" max="6928" width="9.42578125" style="1" customWidth="1"/>
    <col min="6929" max="6929" width="1.5703125" style="1" customWidth="1"/>
    <col min="6930" max="7168" width="9.140625" style="1"/>
    <col min="7169" max="7169" width="9.28515625" style="1" customWidth="1"/>
    <col min="7170" max="7170" width="1.5703125" style="1" customWidth="1"/>
    <col min="7171" max="7171" width="2.42578125" style="1" customWidth="1"/>
    <col min="7172" max="7172" width="1.28515625" style="1" customWidth="1"/>
    <col min="7173" max="7173" width="24" style="1" customWidth="1"/>
    <col min="7174" max="7174" width="1.7109375" style="1" customWidth="1"/>
    <col min="7175" max="7175" width="1.28515625" style="1" customWidth="1"/>
    <col min="7176" max="7176" width="9.140625" style="1"/>
    <col min="7177" max="7177" width="9.42578125" style="1" customWidth="1"/>
    <col min="7178" max="7178" width="1.42578125" style="1" customWidth="1"/>
    <col min="7179" max="7183" width="9.140625" style="1"/>
    <col min="7184" max="7184" width="9.42578125" style="1" customWidth="1"/>
    <col min="7185" max="7185" width="1.5703125" style="1" customWidth="1"/>
    <col min="7186" max="7424" width="9.140625" style="1"/>
    <col min="7425" max="7425" width="9.28515625" style="1" customWidth="1"/>
    <col min="7426" max="7426" width="1.5703125" style="1" customWidth="1"/>
    <col min="7427" max="7427" width="2.42578125" style="1" customWidth="1"/>
    <col min="7428" max="7428" width="1.28515625" style="1" customWidth="1"/>
    <col min="7429" max="7429" width="24" style="1" customWidth="1"/>
    <col min="7430" max="7430" width="1.7109375" style="1" customWidth="1"/>
    <col min="7431" max="7431" width="1.28515625" style="1" customWidth="1"/>
    <col min="7432" max="7432" width="9.140625" style="1"/>
    <col min="7433" max="7433" width="9.42578125" style="1" customWidth="1"/>
    <col min="7434" max="7434" width="1.42578125" style="1" customWidth="1"/>
    <col min="7435" max="7439" width="9.140625" style="1"/>
    <col min="7440" max="7440" width="9.42578125" style="1" customWidth="1"/>
    <col min="7441" max="7441" width="1.5703125" style="1" customWidth="1"/>
    <col min="7442" max="7680" width="9.140625" style="1"/>
    <col min="7681" max="7681" width="9.28515625" style="1" customWidth="1"/>
    <col min="7682" max="7682" width="1.5703125" style="1" customWidth="1"/>
    <col min="7683" max="7683" width="2.42578125" style="1" customWidth="1"/>
    <col min="7684" max="7684" width="1.28515625" style="1" customWidth="1"/>
    <col min="7685" max="7685" width="24" style="1" customWidth="1"/>
    <col min="7686" max="7686" width="1.7109375" style="1" customWidth="1"/>
    <col min="7687" max="7687" width="1.28515625" style="1" customWidth="1"/>
    <col min="7688" max="7688" width="9.140625" style="1"/>
    <col min="7689" max="7689" width="9.42578125" style="1" customWidth="1"/>
    <col min="7690" max="7690" width="1.42578125" style="1" customWidth="1"/>
    <col min="7691" max="7695" width="9.140625" style="1"/>
    <col min="7696" max="7696" width="9.42578125" style="1" customWidth="1"/>
    <col min="7697" max="7697" width="1.5703125" style="1" customWidth="1"/>
    <col min="7698" max="7936" width="9.140625" style="1"/>
    <col min="7937" max="7937" width="9.28515625" style="1" customWidth="1"/>
    <col min="7938" max="7938" width="1.5703125" style="1" customWidth="1"/>
    <col min="7939" max="7939" width="2.42578125" style="1" customWidth="1"/>
    <col min="7940" max="7940" width="1.28515625" style="1" customWidth="1"/>
    <col min="7941" max="7941" width="24" style="1" customWidth="1"/>
    <col min="7942" max="7942" width="1.7109375" style="1" customWidth="1"/>
    <col min="7943" max="7943" width="1.28515625" style="1" customWidth="1"/>
    <col min="7944" max="7944" width="9.140625" style="1"/>
    <col min="7945" max="7945" width="9.42578125" style="1" customWidth="1"/>
    <col min="7946" max="7946" width="1.42578125" style="1" customWidth="1"/>
    <col min="7947" max="7951" width="9.140625" style="1"/>
    <col min="7952" max="7952" width="9.42578125" style="1" customWidth="1"/>
    <col min="7953" max="7953" width="1.5703125" style="1" customWidth="1"/>
    <col min="7954" max="8192" width="9.140625" style="1"/>
    <col min="8193" max="8193" width="9.28515625" style="1" customWidth="1"/>
    <col min="8194" max="8194" width="1.5703125" style="1" customWidth="1"/>
    <col min="8195" max="8195" width="2.42578125" style="1" customWidth="1"/>
    <col min="8196" max="8196" width="1.28515625" style="1" customWidth="1"/>
    <col min="8197" max="8197" width="24" style="1" customWidth="1"/>
    <col min="8198" max="8198" width="1.7109375" style="1" customWidth="1"/>
    <col min="8199" max="8199" width="1.28515625" style="1" customWidth="1"/>
    <col min="8200" max="8200" width="9.140625" style="1"/>
    <col min="8201" max="8201" width="9.42578125" style="1" customWidth="1"/>
    <col min="8202" max="8202" width="1.42578125" style="1" customWidth="1"/>
    <col min="8203" max="8207" width="9.140625" style="1"/>
    <col min="8208" max="8208" width="9.42578125" style="1" customWidth="1"/>
    <col min="8209" max="8209" width="1.5703125" style="1" customWidth="1"/>
    <col min="8210" max="8448" width="9.140625" style="1"/>
    <col min="8449" max="8449" width="9.28515625" style="1" customWidth="1"/>
    <col min="8450" max="8450" width="1.5703125" style="1" customWidth="1"/>
    <col min="8451" max="8451" width="2.42578125" style="1" customWidth="1"/>
    <col min="8452" max="8452" width="1.28515625" style="1" customWidth="1"/>
    <col min="8453" max="8453" width="24" style="1" customWidth="1"/>
    <col min="8454" max="8454" width="1.7109375" style="1" customWidth="1"/>
    <col min="8455" max="8455" width="1.28515625" style="1" customWidth="1"/>
    <col min="8456" max="8456" width="9.140625" style="1"/>
    <col min="8457" max="8457" width="9.42578125" style="1" customWidth="1"/>
    <col min="8458" max="8458" width="1.42578125" style="1" customWidth="1"/>
    <col min="8459" max="8463" width="9.140625" style="1"/>
    <col min="8464" max="8464" width="9.42578125" style="1" customWidth="1"/>
    <col min="8465" max="8465" width="1.5703125" style="1" customWidth="1"/>
    <col min="8466" max="8704" width="9.140625" style="1"/>
    <col min="8705" max="8705" width="9.28515625" style="1" customWidth="1"/>
    <col min="8706" max="8706" width="1.5703125" style="1" customWidth="1"/>
    <col min="8707" max="8707" width="2.42578125" style="1" customWidth="1"/>
    <col min="8708" max="8708" width="1.28515625" style="1" customWidth="1"/>
    <col min="8709" max="8709" width="24" style="1" customWidth="1"/>
    <col min="8710" max="8710" width="1.7109375" style="1" customWidth="1"/>
    <col min="8711" max="8711" width="1.28515625" style="1" customWidth="1"/>
    <col min="8712" max="8712" width="9.140625" style="1"/>
    <col min="8713" max="8713" width="9.42578125" style="1" customWidth="1"/>
    <col min="8714" max="8714" width="1.42578125" style="1" customWidth="1"/>
    <col min="8715" max="8719" width="9.140625" style="1"/>
    <col min="8720" max="8720" width="9.42578125" style="1" customWidth="1"/>
    <col min="8721" max="8721" width="1.5703125" style="1" customWidth="1"/>
    <col min="8722" max="8960" width="9.140625" style="1"/>
    <col min="8961" max="8961" width="9.28515625" style="1" customWidth="1"/>
    <col min="8962" max="8962" width="1.5703125" style="1" customWidth="1"/>
    <col min="8963" max="8963" width="2.42578125" style="1" customWidth="1"/>
    <col min="8964" max="8964" width="1.28515625" style="1" customWidth="1"/>
    <col min="8965" max="8965" width="24" style="1" customWidth="1"/>
    <col min="8966" max="8966" width="1.7109375" style="1" customWidth="1"/>
    <col min="8967" max="8967" width="1.28515625" style="1" customWidth="1"/>
    <col min="8968" max="8968" width="9.140625" style="1"/>
    <col min="8969" max="8969" width="9.42578125" style="1" customWidth="1"/>
    <col min="8970" max="8970" width="1.42578125" style="1" customWidth="1"/>
    <col min="8971" max="8975" width="9.140625" style="1"/>
    <col min="8976" max="8976" width="9.42578125" style="1" customWidth="1"/>
    <col min="8977" max="8977" width="1.5703125" style="1" customWidth="1"/>
    <col min="8978" max="9216" width="9.140625" style="1"/>
    <col min="9217" max="9217" width="9.28515625" style="1" customWidth="1"/>
    <col min="9218" max="9218" width="1.5703125" style="1" customWidth="1"/>
    <col min="9219" max="9219" width="2.42578125" style="1" customWidth="1"/>
    <col min="9220" max="9220" width="1.28515625" style="1" customWidth="1"/>
    <col min="9221" max="9221" width="24" style="1" customWidth="1"/>
    <col min="9222" max="9222" width="1.7109375" style="1" customWidth="1"/>
    <col min="9223" max="9223" width="1.28515625" style="1" customWidth="1"/>
    <col min="9224" max="9224" width="9.140625" style="1"/>
    <col min="9225" max="9225" width="9.42578125" style="1" customWidth="1"/>
    <col min="9226" max="9226" width="1.42578125" style="1" customWidth="1"/>
    <col min="9227" max="9231" width="9.140625" style="1"/>
    <col min="9232" max="9232" width="9.42578125" style="1" customWidth="1"/>
    <col min="9233" max="9233" width="1.5703125" style="1" customWidth="1"/>
    <col min="9234" max="9472" width="9.140625" style="1"/>
    <col min="9473" max="9473" width="9.28515625" style="1" customWidth="1"/>
    <col min="9474" max="9474" width="1.5703125" style="1" customWidth="1"/>
    <col min="9475" max="9475" width="2.42578125" style="1" customWidth="1"/>
    <col min="9476" max="9476" width="1.28515625" style="1" customWidth="1"/>
    <col min="9477" max="9477" width="24" style="1" customWidth="1"/>
    <col min="9478" max="9478" width="1.7109375" style="1" customWidth="1"/>
    <col min="9479" max="9479" width="1.28515625" style="1" customWidth="1"/>
    <col min="9480" max="9480" width="9.140625" style="1"/>
    <col min="9481" max="9481" width="9.42578125" style="1" customWidth="1"/>
    <col min="9482" max="9482" width="1.42578125" style="1" customWidth="1"/>
    <col min="9483" max="9487" width="9.140625" style="1"/>
    <col min="9488" max="9488" width="9.42578125" style="1" customWidth="1"/>
    <col min="9489" max="9489" width="1.5703125" style="1" customWidth="1"/>
    <col min="9490" max="9728" width="9.140625" style="1"/>
    <col min="9729" max="9729" width="9.28515625" style="1" customWidth="1"/>
    <col min="9730" max="9730" width="1.5703125" style="1" customWidth="1"/>
    <col min="9731" max="9731" width="2.42578125" style="1" customWidth="1"/>
    <col min="9732" max="9732" width="1.28515625" style="1" customWidth="1"/>
    <col min="9733" max="9733" width="24" style="1" customWidth="1"/>
    <col min="9734" max="9734" width="1.7109375" style="1" customWidth="1"/>
    <col min="9735" max="9735" width="1.28515625" style="1" customWidth="1"/>
    <col min="9736" max="9736" width="9.140625" style="1"/>
    <col min="9737" max="9737" width="9.42578125" style="1" customWidth="1"/>
    <col min="9738" max="9738" width="1.42578125" style="1" customWidth="1"/>
    <col min="9739" max="9743" width="9.140625" style="1"/>
    <col min="9744" max="9744" width="9.42578125" style="1" customWidth="1"/>
    <col min="9745" max="9745" width="1.5703125" style="1" customWidth="1"/>
    <col min="9746" max="9984" width="9.140625" style="1"/>
    <col min="9985" max="9985" width="9.28515625" style="1" customWidth="1"/>
    <col min="9986" max="9986" width="1.5703125" style="1" customWidth="1"/>
    <col min="9987" max="9987" width="2.42578125" style="1" customWidth="1"/>
    <col min="9988" max="9988" width="1.28515625" style="1" customWidth="1"/>
    <col min="9989" max="9989" width="24" style="1" customWidth="1"/>
    <col min="9990" max="9990" width="1.7109375" style="1" customWidth="1"/>
    <col min="9991" max="9991" width="1.28515625" style="1" customWidth="1"/>
    <col min="9992" max="9992" width="9.140625" style="1"/>
    <col min="9993" max="9993" width="9.42578125" style="1" customWidth="1"/>
    <col min="9994" max="9994" width="1.42578125" style="1" customWidth="1"/>
    <col min="9995" max="9999" width="9.140625" style="1"/>
    <col min="10000" max="10000" width="9.42578125" style="1" customWidth="1"/>
    <col min="10001" max="10001" width="1.5703125" style="1" customWidth="1"/>
    <col min="10002" max="10240" width="9.140625" style="1"/>
    <col min="10241" max="10241" width="9.28515625" style="1" customWidth="1"/>
    <col min="10242" max="10242" width="1.5703125" style="1" customWidth="1"/>
    <col min="10243" max="10243" width="2.42578125" style="1" customWidth="1"/>
    <col min="10244" max="10244" width="1.28515625" style="1" customWidth="1"/>
    <col min="10245" max="10245" width="24" style="1" customWidth="1"/>
    <col min="10246" max="10246" width="1.7109375" style="1" customWidth="1"/>
    <col min="10247" max="10247" width="1.28515625" style="1" customWidth="1"/>
    <col min="10248" max="10248" width="9.140625" style="1"/>
    <col min="10249" max="10249" width="9.42578125" style="1" customWidth="1"/>
    <col min="10250" max="10250" width="1.42578125" style="1" customWidth="1"/>
    <col min="10251" max="10255" width="9.140625" style="1"/>
    <col min="10256" max="10256" width="9.42578125" style="1" customWidth="1"/>
    <col min="10257" max="10257" width="1.5703125" style="1" customWidth="1"/>
    <col min="10258" max="10496" width="9.140625" style="1"/>
    <col min="10497" max="10497" width="9.28515625" style="1" customWidth="1"/>
    <col min="10498" max="10498" width="1.5703125" style="1" customWidth="1"/>
    <col min="10499" max="10499" width="2.42578125" style="1" customWidth="1"/>
    <col min="10500" max="10500" width="1.28515625" style="1" customWidth="1"/>
    <col min="10501" max="10501" width="24" style="1" customWidth="1"/>
    <col min="10502" max="10502" width="1.7109375" style="1" customWidth="1"/>
    <col min="10503" max="10503" width="1.28515625" style="1" customWidth="1"/>
    <col min="10504" max="10504" width="9.140625" style="1"/>
    <col min="10505" max="10505" width="9.42578125" style="1" customWidth="1"/>
    <col min="10506" max="10506" width="1.42578125" style="1" customWidth="1"/>
    <col min="10507" max="10511" width="9.140625" style="1"/>
    <col min="10512" max="10512" width="9.42578125" style="1" customWidth="1"/>
    <col min="10513" max="10513" width="1.5703125" style="1" customWidth="1"/>
    <col min="10514" max="10752" width="9.140625" style="1"/>
    <col min="10753" max="10753" width="9.28515625" style="1" customWidth="1"/>
    <col min="10754" max="10754" width="1.5703125" style="1" customWidth="1"/>
    <col min="10755" max="10755" width="2.42578125" style="1" customWidth="1"/>
    <col min="10756" max="10756" width="1.28515625" style="1" customWidth="1"/>
    <col min="10757" max="10757" width="24" style="1" customWidth="1"/>
    <col min="10758" max="10758" width="1.7109375" style="1" customWidth="1"/>
    <col min="10759" max="10759" width="1.28515625" style="1" customWidth="1"/>
    <col min="10760" max="10760" width="9.140625" style="1"/>
    <col min="10761" max="10761" width="9.42578125" style="1" customWidth="1"/>
    <col min="10762" max="10762" width="1.42578125" style="1" customWidth="1"/>
    <col min="10763" max="10767" width="9.140625" style="1"/>
    <col min="10768" max="10768" width="9.42578125" style="1" customWidth="1"/>
    <col min="10769" max="10769" width="1.5703125" style="1" customWidth="1"/>
    <col min="10770" max="11008" width="9.140625" style="1"/>
    <col min="11009" max="11009" width="9.28515625" style="1" customWidth="1"/>
    <col min="11010" max="11010" width="1.5703125" style="1" customWidth="1"/>
    <col min="11011" max="11011" width="2.42578125" style="1" customWidth="1"/>
    <col min="11012" max="11012" width="1.28515625" style="1" customWidth="1"/>
    <col min="11013" max="11013" width="24" style="1" customWidth="1"/>
    <col min="11014" max="11014" width="1.7109375" style="1" customWidth="1"/>
    <col min="11015" max="11015" width="1.28515625" style="1" customWidth="1"/>
    <col min="11016" max="11016" width="9.140625" style="1"/>
    <col min="11017" max="11017" width="9.42578125" style="1" customWidth="1"/>
    <col min="11018" max="11018" width="1.42578125" style="1" customWidth="1"/>
    <col min="11019" max="11023" width="9.140625" style="1"/>
    <col min="11024" max="11024" width="9.42578125" style="1" customWidth="1"/>
    <col min="11025" max="11025" width="1.5703125" style="1" customWidth="1"/>
    <col min="11026" max="11264" width="9.140625" style="1"/>
    <col min="11265" max="11265" width="9.28515625" style="1" customWidth="1"/>
    <col min="11266" max="11266" width="1.5703125" style="1" customWidth="1"/>
    <col min="11267" max="11267" width="2.42578125" style="1" customWidth="1"/>
    <col min="11268" max="11268" width="1.28515625" style="1" customWidth="1"/>
    <col min="11269" max="11269" width="24" style="1" customWidth="1"/>
    <col min="11270" max="11270" width="1.7109375" style="1" customWidth="1"/>
    <col min="11271" max="11271" width="1.28515625" style="1" customWidth="1"/>
    <col min="11272" max="11272" width="9.140625" style="1"/>
    <col min="11273" max="11273" width="9.42578125" style="1" customWidth="1"/>
    <col min="11274" max="11274" width="1.42578125" style="1" customWidth="1"/>
    <col min="11275" max="11279" width="9.140625" style="1"/>
    <col min="11280" max="11280" width="9.42578125" style="1" customWidth="1"/>
    <col min="11281" max="11281" width="1.5703125" style="1" customWidth="1"/>
    <col min="11282" max="11520" width="9.140625" style="1"/>
    <col min="11521" max="11521" width="9.28515625" style="1" customWidth="1"/>
    <col min="11522" max="11522" width="1.5703125" style="1" customWidth="1"/>
    <col min="11523" max="11523" width="2.42578125" style="1" customWidth="1"/>
    <col min="11524" max="11524" width="1.28515625" style="1" customWidth="1"/>
    <col min="11525" max="11525" width="24" style="1" customWidth="1"/>
    <col min="11526" max="11526" width="1.7109375" style="1" customWidth="1"/>
    <col min="11527" max="11527" width="1.28515625" style="1" customWidth="1"/>
    <col min="11528" max="11528" width="9.140625" style="1"/>
    <col min="11529" max="11529" width="9.42578125" style="1" customWidth="1"/>
    <col min="11530" max="11530" width="1.42578125" style="1" customWidth="1"/>
    <col min="11531" max="11535" width="9.140625" style="1"/>
    <col min="11536" max="11536" width="9.42578125" style="1" customWidth="1"/>
    <col min="11537" max="11537" width="1.5703125" style="1" customWidth="1"/>
    <col min="11538" max="11776" width="9.140625" style="1"/>
    <col min="11777" max="11777" width="9.28515625" style="1" customWidth="1"/>
    <col min="11778" max="11778" width="1.5703125" style="1" customWidth="1"/>
    <col min="11779" max="11779" width="2.42578125" style="1" customWidth="1"/>
    <col min="11780" max="11780" width="1.28515625" style="1" customWidth="1"/>
    <col min="11781" max="11781" width="24" style="1" customWidth="1"/>
    <col min="11782" max="11782" width="1.7109375" style="1" customWidth="1"/>
    <col min="11783" max="11783" width="1.28515625" style="1" customWidth="1"/>
    <col min="11784" max="11784" width="9.140625" style="1"/>
    <col min="11785" max="11785" width="9.42578125" style="1" customWidth="1"/>
    <col min="11786" max="11786" width="1.42578125" style="1" customWidth="1"/>
    <col min="11787" max="11791" width="9.140625" style="1"/>
    <col min="11792" max="11792" width="9.42578125" style="1" customWidth="1"/>
    <col min="11793" max="11793" width="1.5703125" style="1" customWidth="1"/>
    <col min="11794" max="12032" width="9.140625" style="1"/>
    <col min="12033" max="12033" width="9.28515625" style="1" customWidth="1"/>
    <col min="12034" max="12034" width="1.5703125" style="1" customWidth="1"/>
    <col min="12035" max="12035" width="2.42578125" style="1" customWidth="1"/>
    <col min="12036" max="12036" width="1.28515625" style="1" customWidth="1"/>
    <col min="12037" max="12037" width="24" style="1" customWidth="1"/>
    <col min="12038" max="12038" width="1.7109375" style="1" customWidth="1"/>
    <col min="12039" max="12039" width="1.28515625" style="1" customWidth="1"/>
    <col min="12040" max="12040" width="9.140625" style="1"/>
    <col min="12041" max="12041" width="9.42578125" style="1" customWidth="1"/>
    <col min="12042" max="12042" width="1.42578125" style="1" customWidth="1"/>
    <col min="12043" max="12047" width="9.140625" style="1"/>
    <col min="12048" max="12048" width="9.42578125" style="1" customWidth="1"/>
    <col min="12049" max="12049" width="1.5703125" style="1" customWidth="1"/>
    <col min="12050" max="12288" width="9.140625" style="1"/>
    <col min="12289" max="12289" width="9.28515625" style="1" customWidth="1"/>
    <col min="12290" max="12290" width="1.5703125" style="1" customWidth="1"/>
    <col min="12291" max="12291" width="2.42578125" style="1" customWidth="1"/>
    <col min="12292" max="12292" width="1.28515625" style="1" customWidth="1"/>
    <col min="12293" max="12293" width="24" style="1" customWidth="1"/>
    <col min="12294" max="12294" width="1.7109375" style="1" customWidth="1"/>
    <col min="12295" max="12295" width="1.28515625" style="1" customWidth="1"/>
    <col min="12296" max="12296" width="9.140625" style="1"/>
    <col min="12297" max="12297" width="9.42578125" style="1" customWidth="1"/>
    <col min="12298" max="12298" width="1.42578125" style="1" customWidth="1"/>
    <col min="12299" max="12303" width="9.140625" style="1"/>
    <col min="12304" max="12304" width="9.42578125" style="1" customWidth="1"/>
    <col min="12305" max="12305" width="1.5703125" style="1" customWidth="1"/>
    <col min="12306" max="12544" width="9.140625" style="1"/>
    <col min="12545" max="12545" width="9.28515625" style="1" customWidth="1"/>
    <col min="12546" max="12546" width="1.5703125" style="1" customWidth="1"/>
    <col min="12547" max="12547" width="2.42578125" style="1" customWidth="1"/>
    <col min="12548" max="12548" width="1.28515625" style="1" customWidth="1"/>
    <col min="12549" max="12549" width="24" style="1" customWidth="1"/>
    <col min="12550" max="12550" width="1.7109375" style="1" customWidth="1"/>
    <col min="12551" max="12551" width="1.28515625" style="1" customWidth="1"/>
    <col min="12552" max="12552" width="9.140625" style="1"/>
    <col min="12553" max="12553" width="9.42578125" style="1" customWidth="1"/>
    <col min="12554" max="12554" width="1.42578125" style="1" customWidth="1"/>
    <col min="12555" max="12559" width="9.140625" style="1"/>
    <col min="12560" max="12560" width="9.42578125" style="1" customWidth="1"/>
    <col min="12561" max="12561" width="1.5703125" style="1" customWidth="1"/>
    <col min="12562" max="12800" width="9.140625" style="1"/>
    <col min="12801" max="12801" width="9.28515625" style="1" customWidth="1"/>
    <col min="12802" max="12802" width="1.5703125" style="1" customWidth="1"/>
    <col min="12803" max="12803" width="2.42578125" style="1" customWidth="1"/>
    <col min="12804" max="12804" width="1.28515625" style="1" customWidth="1"/>
    <col min="12805" max="12805" width="24" style="1" customWidth="1"/>
    <col min="12806" max="12806" width="1.7109375" style="1" customWidth="1"/>
    <col min="12807" max="12807" width="1.28515625" style="1" customWidth="1"/>
    <col min="12808" max="12808" width="9.140625" style="1"/>
    <col min="12809" max="12809" width="9.42578125" style="1" customWidth="1"/>
    <col min="12810" max="12810" width="1.42578125" style="1" customWidth="1"/>
    <col min="12811" max="12815" width="9.140625" style="1"/>
    <col min="12816" max="12816" width="9.42578125" style="1" customWidth="1"/>
    <col min="12817" max="12817" width="1.5703125" style="1" customWidth="1"/>
    <col min="12818" max="13056" width="9.140625" style="1"/>
    <col min="13057" max="13057" width="9.28515625" style="1" customWidth="1"/>
    <col min="13058" max="13058" width="1.5703125" style="1" customWidth="1"/>
    <col min="13059" max="13059" width="2.42578125" style="1" customWidth="1"/>
    <col min="13060" max="13060" width="1.28515625" style="1" customWidth="1"/>
    <col min="13061" max="13061" width="24" style="1" customWidth="1"/>
    <col min="13062" max="13062" width="1.7109375" style="1" customWidth="1"/>
    <col min="13063" max="13063" width="1.28515625" style="1" customWidth="1"/>
    <col min="13064" max="13064" width="9.140625" style="1"/>
    <col min="13065" max="13065" width="9.42578125" style="1" customWidth="1"/>
    <col min="13066" max="13066" width="1.42578125" style="1" customWidth="1"/>
    <col min="13067" max="13071" width="9.140625" style="1"/>
    <col min="13072" max="13072" width="9.42578125" style="1" customWidth="1"/>
    <col min="13073" max="13073" width="1.5703125" style="1" customWidth="1"/>
    <col min="13074" max="13312" width="9.140625" style="1"/>
    <col min="13313" max="13313" width="9.28515625" style="1" customWidth="1"/>
    <col min="13314" max="13314" width="1.5703125" style="1" customWidth="1"/>
    <col min="13315" max="13315" width="2.42578125" style="1" customWidth="1"/>
    <col min="13316" max="13316" width="1.28515625" style="1" customWidth="1"/>
    <col min="13317" max="13317" width="24" style="1" customWidth="1"/>
    <col min="13318" max="13318" width="1.7109375" style="1" customWidth="1"/>
    <col min="13319" max="13319" width="1.28515625" style="1" customWidth="1"/>
    <col min="13320" max="13320" width="9.140625" style="1"/>
    <col min="13321" max="13321" width="9.42578125" style="1" customWidth="1"/>
    <col min="13322" max="13322" width="1.42578125" style="1" customWidth="1"/>
    <col min="13323" max="13327" width="9.140625" style="1"/>
    <col min="13328" max="13328" width="9.42578125" style="1" customWidth="1"/>
    <col min="13329" max="13329" width="1.5703125" style="1" customWidth="1"/>
    <col min="13330" max="13568" width="9.140625" style="1"/>
    <col min="13569" max="13569" width="9.28515625" style="1" customWidth="1"/>
    <col min="13570" max="13570" width="1.5703125" style="1" customWidth="1"/>
    <col min="13571" max="13571" width="2.42578125" style="1" customWidth="1"/>
    <col min="13572" max="13572" width="1.28515625" style="1" customWidth="1"/>
    <col min="13573" max="13573" width="24" style="1" customWidth="1"/>
    <col min="13574" max="13574" width="1.7109375" style="1" customWidth="1"/>
    <col min="13575" max="13575" width="1.28515625" style="1" customWidth="1"/>
    <col min="13576" max="13576" width="9.140625" style="1"/>
    <col min="13577" max="13577" width="9.42578125" style="1" customWidth="1"/>
    <col min="13578" max="13578" width="1.42578125" style="1" customWidth="1"/>
    <col min="13579" max="13583" width="9.140625" style="1"/>
    <col min="13584" max="13584" width="9.42578125" style="1" customWidth="1"/>
    <col min="13585" max="13585" width="1.5703125" style="1" customWidth="1"/>
    <col min="13586" max="13824" width="9.140625" style="1"/>
    <col min="13825" max="13825" width="9.28515625" style="1" customWidth="1"/>
    <col min="13826" max="13826" width="1.5703125" style="1" customWidth="1"/>
    <col min="13827" max="13827" width="2.42578125" style="1" customWidth="1"/>
    <col min="13828" max="13828" width="1.28515625" style="1" customWidth="1"/>
    <col min="13829" max="13829" width="24" style="1" customWidth="1"/>
    <col min="13830" max="13830" width="1.7109375" style="1" customWidth="1"/>
    <col min="13831" max="13831" width="1.28515625" style="1" customWidth="1"/>
    <col min="13832" max="13832" width="9.140625" style="1"/>
    <col min="13833" max="13833" width="9.42578125" style="1" customWidth="1"/>
    <col min="13834" max="13834" width="1.42578125" style="1" customWidth="1"/>
    <col min="13835" max="13839" width="9.140625" style="1"/>
    <col min="13840" max="13840" width="9.42578125" style="1" customWidth="1"/>
    <col min="13841" max="13841" width="1.5703125" style="1" customWidth="1"/>
    <col min="13842" max="14080" width="9.140625" style="1"/>
    <col min="14081" max="14081" width="9.28515625" style="1" customWidth="1"/>
    <col min="14082" max="14082" width="1.5703125" style="1" customWidth="1"/>
    <col min="14083" max="14083" width="2.42578125" style="1" customWidth="1"/>
    <col min="14084" max="14084" width="1.28515625" style="1" customWidth="1"/>
    <col min="14085" max="14085" width="24" style="1" customWidth="1"/>
    <col min="14086" max="14086" width="1.7109375" style="1" customWidth="1"/>
    <col min="14087" max="14087" width="1.28515625" style="1" customWidth="1"/>
    <col min="14088" max="14088" width="9.140625" style="1"/>
    <col min="14089" max="14089" width="9.42578125" style="1" customWidth="1"/>
    <col min="14090" max="14090" width="1.42578125" style="1" customWidth="1"/>
    <col min="14091" max="14095" width="9.140625" style="1"/>
    <col min="14096" max="14096" width="9.42578125" style="1" customWidth="1"/>
    <col min="14097" max="14097" width="1.5703125" style="1" customWidth="1"/>
    <col min="14098" max="14336" width="9.140625" style="1"/>
    <col min="14337" max="14337" width="9.28515625" style="1" customWidth="1"/>
    <col min="14338" max="14338" width="1.5703125" style="1" customWidth="1"/>
    <col min="14339" max="14339" width="2.42578125" style="1" customWidth="1"/>
    <col min="14340" max="14340" width="1.28515625" style="1" customWidth="1"/>
    <col min="14341" max="14341" width="24" style="1" customWidth="1"/>
    <col min="14342" max="14342" width="1.7109375" style="1" customWidth="1"/>
    <col min="14343" max="14343" width="1.28515625" style="1" customWidth="1"/>
    <col min="14344" max="14344" width="9.140625" style="1"/>
    <col min="14345" max="14345" width="9.42578125" style="1" customWidth="1"/>
    <col min="14346" max="14346" width="1.42578125" style="1" customWidth="1"/>
    <col min="14347" max="14351" width="9.140625" style="1"/>
    <col min="14352" max="14352" width="9.42578125" style="1" customWidth="1"/>
    <col min="14353" max="14353" width="1.5703125" style="1" customWidth="1"/>
    <col min="14354" max="14592" width="9.140625" style="1"/>
    <col min="14593" max="14593" width="9.28515625" style="1" customWidth="1"/>
    <col min="14594" max="14594" width="1.5703125" style="1" customWidth="1"/>
    <col min="14595" max="14595" width="2.42578125" style="1" customWidth="1"/>
    <col min="14596" max="14596" width="1.28515625" style="1" customWidth="1"/>
    <col min="14597" max="14597" width="24" style="1" customWidth="1"/>
    <col min="14598" max="14598" width="1.7109375" style="1" customWidth="1"/>
    <col min="14599" max="14599" width="1.28515625" style="1" customWidth="1"/>
    <col min="14600" max="14600" width="9.140625" style="1"/>
    <col min="14601" max="14601" width="9.42578125" style="1" customWidth="1"/>
    <col min="14602" max="14602" width="1.42578125" style="1" customWidth="1"/>
    <col min="14603" max="14607" width="9.140625" style="1"/>
    <col min="14608" max="14608" width="9.42578125" style="1" customWidth="1"/>
    <col min="14609" max="14609" width="1.5703125" style="1" customWidth="1"/>
    <col min="14610" max="14848" width="9.140625" style="1"/>
    <col min="14849" max="14849" width="9.28515625" style="1" customWidth="1"/>
    <col min="14850" max="14850" width="1.5703125" style="1" customWidth="1"/>
    <col min="14851" max="14851" width="2.42578125" style="1" customWidth="1"/>
    <col min="14852" max="14852" width="1.28515625" style="1" customWidth="1"/>
    <col min="14853" max="14853" width="24" style="1" customWidth="1"/>
    <col min="14854" max="14854" width="1.7109375" style="1" customWidth="1"/>
    <col min="14855" max="14855" width="1.28515625" style="1" customWidth="1"/>
    <col min="14856" max="14856" width="9.140625" style="1"/>
    <col min="14857" max="14857" width="9.42578125" style="1" customWidth="1"/>
    <col min="14858" max="14858" width="1.42578125" style="1" customWidth="1"/>
    <col min="14859" max="14863" width="9.140625" style="1"/>
    <col min="14864" max="14864" width="9.42578125" style="1" customWidth="1"/>
    <col min="14865" max="14865" width="1.5703125" style="1" customWidth="1"/>
    <col min="14866" max="15104" width="9.140625" style="1"/>
    <col min="15105" max="15105" width="9.28515625" style="1" customWidth="1"/>
    <col min="15106" max="15106" width="1.5703125" style="1" customWidth="1"/>
    <col min="15107" max="15107" width="2.42578125" style="1" customWidth="1"/>
    <col min="15108" max="15108" width="1.28515625" style="1" customWidth="1"/>
    <col min="15109" max="15109" width="24" style="1" customWidth="1"/>
    <col min="15110" max="15110" width="1.7109375" style="1" customWidth="1"/>
    <col min="15111" max="15111" width="1.28515625" style="1" customWidth="1"/>
    <col min="15112" max="15112" width="9.140625" style="1"/>
    <col min="15113" max="15113" width="9.42578125" style="1" customWidth="1"/>
    <col min="15114" max="15114" width="1.42578125" style="1" customWidth="1"/>
    <col min="15115" max="15119" width="9.140625" style="1"/>
    <col min="15120" max="15120" width="9.42578125" style="1" customWidth="1"/>
    <col min="15121" max="15121" width="1.5703125" style="1" customWidth="1"/>
    <col min="15122" max="15360" width="9.140625" style="1"/>
    <col min="15361" max="15361" width="9.28515625" style="1" customWidth="1"/>
    <col min="15362" max="15362" width="1.5703125" style="1" customWidth="1"/>
    <col min="15363" max="15363" width="2.42578125" style="1" customWidth="1"/>
    <col min="15364" max="15364" width="1.28515625" style="1" customWidth="1"/>
    <col min="15365" max="15365" width="24" style="1" customWidth="1"/>
    <col min="15366" max="15366" width="1.7109375" style="1" customWidth="1"/>
    <col min="15367" max="15367" width="1.28515625" style="1" customWidth="1"/>
    <col min="15368" max="15368" width="9.140625" style="1"/>
    <col min="15369" max="15369" width="9.42578125" style="1" customWidth="1"/>
    <col min="15370" max="15370" width="1.42578125" style="1" customWidth="1"/>
    <col min="15371" max="15375" width="9.140625" style="1"/>
    <col min="15376" max="15376" width="9.42578125" style="1" customWidth="1"/>
    <col min="15377" max="15377" width="1.5703125" style="1" customWidth="1"/>
    <col min="15378" max="15616" width="9.140625" style="1"/>
    <col min="15617" max="15617" width="9.28515625" style="1" customWidth="1"/>
    <col min="15618" max="15618" width="1.5703125" style="1" customWidth="1"/>
    <col min="15619" max="15619" width="2.42578125" style="1" customWidth="1"/>
    <col min="15620" max="15620" width="1.28515625" style="1" customWidth="1"/>
    <col min="15621" max="15621" width="24" style="1" customWidth="1"/>
    <col min="15622" max="15622" width="1.7109375" style="1" customWidth="1"/>
    <col min="15623" max="15623" width="1.28515625" style="1" customWidth="1"/>
    <col min="15624" max="15624" width="9.140625" style="1"/>
    <col min="15625" max="15625" width="9.42578125" style="1" customWidth="1"/>
    <col min="15626" max="15626" width="1.42578125" style="1" customWidth="1"/>
    <col min="15627" max="15631" width="9.140625" style="1"/>
    <col min="15632" max="15632" width="9.42578125" style="1" customWidth="1"/>
    <col min="15633" max="15633" width="1.5703125" style="1" customWidth="1"/>
    <col min="15634" max="15872" width="9.140625" style="1"/>
    <col min="15873" max="15873" width="9.28515625" style="1" customWidth="1"/>
    <col min="15874" max="15874" width="1.5703125" style="1" customWidth="1"/>
    <col min="15875" max="15875" width="2.42578125" style="1" customWidth="1"/>
    <col min="15876" max="15876" width="1.28515625" style="1" customWidth="1"/>
    <col min="15877" max="15877" width="24" style="1" customWidth="1"/>
    <col min="15878" max="15878" width="1.7109375" style="1" customWidth="1"/>
    <col min="15879" max="15879" width="1.28515625" style="1" customWidth="1"/>
    <col min="15880" max="15880" width="9.140625" style="1"/>
    <col min="15881" max="15881" width="9.42578125" style="1" customWidth="1"/>
    <col min="15882" max="15882" width="1.42578125" style="1" customWidth="1"/>
    <col min="15883" max="15887" width="9.140625" style="1"/>
    <col min="15888" max="15888" width="9.42578125" style="1" customWidth="1"/>
    <col min="15889" max="15889" width="1.5703125" style="1" customWidth="1"/>
    <col min="15890" max="16128" width="9.140625" style="1"/>
    <col min="16129" max="16129" width="9.28515625" style="1" customWidth="1"/>
    <col min="16130" max="16130" width="1.5703125" style="1" customWidth="1"/>
    <col min="16131" max="16131" width="2.42578125" style="1" customWidth="1"/>
    <col min="16132" max="16132" width="1.28515625" style="1" customWidth="1"/>
    <col min="16133" max="16133" width="24" style="1" customWidth="1"/>
    <col min="16134" max="16134" width="1.7109375" style="1" customWidth="1"/>
    <col min="16135" max="16135" width="1.28515625" style="1" customWidth="1"/>
    <col min="16136" max="16136" width="9.140625" style="1"/>
    <col min="16137" max="16137" width="9.42578125" style="1" customWidth="1"/>
    <col min="16138" max="16138" width="1.42578125" style="1" customWidth="1"/>
    <col min="16139" max="16143" width="9.140625" style="1"/>
    <col min="16144" max="16144" width="9.42578125" style="1" customWidth="1"/>
    <col min="16145" max="16145" width="1.5703125" style="1" customWidth="1"/>
    <col min="16146" max="16384" width="9.140625" style="1"/>
  </cols>
  <sheetData>
    <row r="1" spans="2:17" ht="22.5" customHeight="1" thickBot="1" x14ac:dyDescent="0.25"/>
    <row r="2" spans="2:17" ht="3" customHeight="1" thickTop="1" x14ac:dyDescent="0.2">
      <c r="B2" s="2"/>
      <c r="C2" s="3"/>
      <c r="D2" s="3"/>
      <c r="E2" s="3"/>
      <c r="F2" s="3"/>
      <c r="G2" s="3"/>
      <c r="H2" s="3"/>
      <c r="I2" s="3"/>
      <c r="J2" s="3"/>
      <c r="K2" s="3"/>
      <c r="L2" s="3"/>
      <c r="M2" s="3"/>
      <c r="N2" s="3"/>
      <c r="O2" s="3"/>
      <c r="P2" s="3"/>
      <c r="Q2" s="4"/>
    </row>
    <row r="3" spans="2:17" ht="15" customHeight="1" x14ac:dyDescent="0.2">
      <c r="B3" s="5"/>
      <c r="C3" s="103" t="s">
        <v>0</v>
      </c>
      <c r="D3" s="103"/>
      <c r="E3" s="104"/>
      <c r="F3" s="104"/>
      <c r="G3" s="104"/>
      <c r="H3" s="104"/>
      <c r="I3" s="104"/>
      <c r="J3" s="104"/>
      <c r="K3" s="104"/>
      <c r="L3" s="104"/>
      <c r="M3" s="104"/>
      <c r="N3" s="104"/>
      <c r="O3" s="104"/>
      <c r="P3" s="104"/>
      <c r="Q3" s="6"/>
    </row>
    <row r="4" spans="2:17" ht="19.5" customHeight="1" x14ac:dyDescent="0.2">
      <c r="B4" s="5"/>
      <c r="C4" s="105" t="s">
        <v>1</v>
      </c>
      <c r="D4" s="106"/>
      <c r="E4" s="106"/>
      <c r="F4" s="106"/>
      <c r="G4" s="106"/>
      <c r="H4" s="106"/>
      <c r="I4" s="106"/>
      <c r="J4" s="106"/>
      <c r="K4" s="106"/>
      <c r="L4" s="106"/>
      <c r="M4" s="106"/>
      <c r="N4" s="106"/>
      <c r="O4" s="106"/>
      <c r="P4" s="107"/>
      <c r="Q4" s="6"/>
    </row>
    <row r="5" spans="2:17" ht="15" customHeight="1" x14ac:dyDescent="0.2">
      <c r="B5" s="5"/>
      <c r="C5" s="108" t="s">
        <v>2</v>
      </c>
      <c r="D5" s="109"/>
      <c r="E5" s="109"/>
      <c r="F5" s="109"/>
      <c r="G5" s="109"/>
      <c r="H5" s="109"/>
      <c r="I5" s="109"/>
      <c r="J5" s="109"/>
      <c r="K5" s="109"/>
      <c r="L5" s="109"/>
      <c r="M5" s="109"/>
      <c r="N5" s="109"/>
      <c r="O5" s="109"/>
      <c r="P5" s="110"/>
      <c r="Q5" s="6"/>
    </row>
    <row r="6" spans="2:17" ht="15" customHeight="1" x14ac:dyDescent="0.2">
      <c r="B6" s="5"/>
      <c r="C6" s="111"/>
      <c r="D6" s="112"/>
      <c r="E6" s="112"/>
      <c r="F6" s="112"/>
      <c r="G6" s="112"/>
      <c r="H6" s="112"/>
      <c r="I6" s="112"/>
      <c r="J6" s="7" t="s">
        <v>3</v>
      </c>
      <c r="K6" s="113" t="s">
        <v>4</v>
      </c>
      <c r="L6" s="114"/>
      <c r="M6" s="114"/>
      <c r="N6" s="114"/>
      <c r="O6" s="114"/>
      <c r="P6" s="115"/>
      <c r="Q6" s="6"/>
    </row>
    <row r="7" spans="2:17" ht="6" customHeight="1" x14ac:dyDescent="0.2">
      <c r="B7" s="5"/>
      <c r="C7" s="116"/>
      <c r="D7" s="117"/>
      <c r="E7" s="117"/>
      <c r="F7" s="117"/>
      <c r="G7" s="117"/>
      <c r="H7" s="117"/>
      <c r="I7" s="117"/>
      <c r="J7" s="8"/>
      <c r="K7" s="118"/>
      <c r="L7" s="117"/>
      <c r="M7" s="117"/>
      <c r="N7" s="117"/>
      <c r="O7" s="117"/>
      <c r="P7" s="119"/>
      <c r="Q7" s="6"/>
    </row>
    <row r="8" spans="2:17" ht="6" customHeight="1" x14ac:dyDescent="0.2">
      <c r="B8" s="5"/>
      <c r="C8" s="9"/>
      <c r="D8" s="9"/>
      <c r="E8" s="9"/>
      <c r="F8" s="9"/>
      <c r="G8" s="9"/>
      <c r="H8" s="9"/>
      <c r="I8" s="9"/>
      <c r="J8" s="9"/>
      <c r="K8" s="9"/>
      <c r="L8" s="9"/>
      <c r="M8" s="9"/>
      <c r="N8" s="9"/>
      <c r="O8" s="9"/>
      <c r="P8" s="9"/>
      <c r="Q8" s="6"/>
    </row>
    <row r="9" spans="2:17" ht="15" customHeight="1" x14ac:dyDescent="0.2">
      <c r="B9" s="5"/>
      <c r="C9" s="90" t="s">
        <v>5</v>
      </c>
      <c r="D9" s="91"/>
      <c r="E9" s="91"/>
      <c r="F9" s="91"/>
      <c r="G9" s="91"/>
      <c r="H9" s="91"/>
      <c r="I9" s="91"/>
      <c r="J9" s="91"/>
      <c r="K9" s="91"/>
      <c r="L9" s="91"/>
      <c r="M9" s="91"/>
      <c r="N9" s="91"/>
      <c r="O9" s="91"/>
      <c r="P9" s="91"/>
      <c r="Q9" s="6"/>
    </row>
    <row r="10" spans="2:17" ht="15" customHeight="1" x14ac:dyDescent="0.2">
      <c r="B10" s="5"/>
      <c r="C10" s="9"/>
      <c r="D10" s="7" t="s">
        <v>3</v>
      </c>
      <c r="E10" s="10" t="s">
        <v>6</v>
      </c>
      <c r="F10" s="11"/>
      <c r="G10" s="12"/>
      <c r="H10" s="94" t="s">
        <v>7</v>
      </c>
      <c r="I10" s="95"/>
      <c r="J10" s="95"/>
      <c r="K10" s="95"/>
      <c r="L10" s="95"/>
      <c r="M10" s="95"/>
      <c r="N10" s="95"/>
      <c r="O10" s="95"/>
      <c r="P10" s="96"/>
      <c r="Q10" s="6"/>
    </row>
    <row r="11" spans="2:17" ht="15" customHeight="1" x14ac:dyDescent="0.2">
      <c r="B11" s="5"/>
      <c r="C11" s="9"/>
      <c r="D11" s="7" t="s">
        <v>3</v>
      </c>
      <c r="E11" s="10" t="s">
        <v>8</v>
      </c>
      <c r="F11" s="11"/>
      <c r="G11" s="12"/>
      <c r="H11" s="85" t="s">
        <v>9</v>
      </c>
      <c r="I11" s="83"/>
      <c r="J11" s="83"/>
      <c r="K11" s="83"/>
      <c r="L11" s="83"/>
      <c r="M11" s="83"/>
      <c r="N11" s="83"/>
      <c r="O11" s="83"/>
      <c r="P11" s="84"/>
      <c r="Q11" s="6"/>
    </row>
    <row r="12" spans="2:17" ht="15" customHeight="1" x14ac:dyDescent="0.2">
      <c r="B12" s="5"/>
      <c r="C12" s="9"/>
      <c r="D12" s="7" t="s">
        <v>3</v>
      </c>
      <c r="E12" s="10" t="s">
        <v>10</v>
      </c>
      <c r="F12" s="11"/>
      <c r="G12" s="12"/>
      <c r="H12" s="82" t="s">
        <v>11</v>
      </c>
      <c r="I12" s="83"/>
      <c r="J12" s="83"/>
      <c r="K12" s="83"/>
      <c r="L12" s="83"/>
      <c r="M12" s="83"/>
      <c r="N12" s="83"/>
      <c r="O12" s="83"/>
      <c r="P12" s="84"/>
      <c r="Q12" s="6"/>
    </row>
    <row r="13" spans="2:17" ht="15" customHeight="1" x14ac:dyDescent="0.2">
      <c r="B13" s="5"/>
      <c r="C13" s="9"/>
      <c r="D13" s="7" t="s">
        <v>3</v>
      </c>
      <c r="E13" s="10" t="s">
        <v>12</v>
      </c>
      <c r="F13" s="11"/>
      <c r="G13" s="12"/>
      <c r="H13" s="82" t="s">
        <v>13</v>
      </c>
      <c r="I13" s="83"/>
      <c r="J13" s="83"/>
      <c r="K13" s="83"/>
      <c r="L13" s="83"/>
      <c r="M13" s="83"/>
      <c r="N13" s="83"/>
      <c r="O13" s="83"/>
      <c r="P13" s="84"/>
      <c r="Q13" s="6"/>
    </row>
    <row r="14" spans="2:17" ht="15" customHeight="1" x14ac:dyDescent="0.2">
      <c r="B14" s="5"/>
      <c r="C14" s="9"/>
      <c r="D14" s="9"/>
      <c r="E14" s="10" t="s">
        <v>14</v>
      </c>
      <c r="F14" s="11"/>
      <c r="G14" s="12"/>
      <c r="H14" s="86" t="s">
        <v>15</v>
      </c>
      <c r="I14" s="87"/>
      <c r="J14" s="87"/>
      <c r="K14" s="87"/>
      <c r="L14" s="87"/>
      <c r="M14" s="87"/>
      <c r="N14" s="87"/>
      <c r="O14" s="87"/>
      <c r="P14" s="88"/>
      <c r="Q14" s="6"/>
    </row>
    <row r="15" spans="2:17" ht="15" customHeight="1" x14ac:dyDescent="0.2">
      <c r="B15" s="5"/>
      <c r="C15" s="9"/>
      <c r="D15" s="9"/>
      <c r="E15" s="11"/>
      <c r="F15" s="11"/>
      <c r="G15" s="11"/>
      <c r="H15" s="11"/>
      <c r="I15" s="11"/>
      <c r="J15" s="11"/>
      <c r="K15" s="11"/>
      <c r="L15" s="11"/>
      <c r="M15" s="11"/>
      <c r="N15" s="11"/>
      <c r="O15" s="11"/>
      <c r="P15" s="11"/>
      <c r="Q15" s="6"/>
    </row>
    <row r="16" spans="2:17" ht="15" customHeight="1" x14ac:dyDescent="0.2">
      <c r="B16" s="5"/>
      <c r="C16" s="90" t="s">
        <v>16</v>
      </c>
      <c r="D16" s="91"/>
      <c r="E16" s="91"/>
      <c r="F16" s="91"/>
      <c r="G16" s="91"/>
      <c r="H16" s="91"/>
      <c r="I16" s="91"/>
      <c r="J16" s="91"/>
      <c r="K16" s="91"/>
      <c r="L16" s="91"/>
      <c r="M16" s="91"/>
      <c r="N16" s="91"/>
      <c r="O16" s="91"/>
      <c r="P16" s="91"/>
      <c r="Q16" s="6"/>
    </row>
    <row r="17" spans="2:17" ht="24" customHeight="1" x14ac:dyDescent="0.2">
      <c r="B17" s="5"/>
      <c r="C17" s="9"/>
      <c r="D17" s="7" t="s">
        <v>3</v>
      </c>
      <c r="E17" s="11" t="s">
        <v>17</v>
      </c>
      <c r="F17" s="11"/>
      <c r="G17" s="11"/>
      <c r="H17" s="94" t="s">
        <v>131</v>
      </c>
      <c r="I17" s="95"/>
      <c r="J17" s="95"/>
      <c r="K17" s="95"/>
      <c r="L17" s="95"/>
      <c r="M17" s="95"/>
      <c r="N17" s="95"/>
      <c r="O17" s="95"/>
      <c r="P17" s="96"/>
      <c r="Q17" s="6"/>
    </row>
    <row r="18" spans="2:17" ht="15" customHeight="1" x14ac:dyDescent="0.2">
      <c r="B18" s="5"/>
      <c r="C18" s="9"/>
      <c r="D18" s="7" t="s">
        <v>3</v>
      </c>
      <c r="E18" s="11" t="s">
        <v>18</v>
      </c>
      <c r="F18" s="11"/>
      <c r="G18" s="11"/>
      <c r="H18" s="85" t="s">
        <v>19</v>
      </c>
      <c r="I18" s="83"/>
      <c r="J18" s="83"/>
      <c r="K18" s="83"/>
      <c r="L18" s="83"/>
      <c r="M18" s="83"/>
      <c r="N18" s="83"/>
      <c r="O18" s="83"/>
      <c r="P18" s="84"/>
      <c r="Q18" s="6"/>
    </row>
    <row r="19" spans="2:17" ht="15" customHeight="1" x14ac:dyDescent="0.2">
      <c r="B19" s="5"/>
      <c r="C19" s="9"/>
      <c r="D19" s="7" t="s">
        <v>3</v>
      </c>
      <c r="E19" s="11" t="s">
        <v>20</v>
      </c>
      <c r="F19" s="11"/>
      <c r="G19" s="11"/>
      <c r="H19" s="85" t="s">
        <v>132</v>
      </c>
      <c r="I19" s="83"/>
      <c r="J19" s="83"/>
      <c r="K19" s="83"/>
      <c r="L19" s="83"/>
      <c r="M19" s="83"/>
      <c r="N19" s="83"/>
      <c r="O19" s="83"/>
      <c r="P19" s="84"/>
      <c r="Q19" s="6"/>
    </row>
    <row r="20" spans="2:17" ht="15" customHeight="1" x14ac:dyDescent="0.2">
      <c r="B20" s="5"/>
      <c r="C20" s="9"/>
      <c r="D20" s="7" t="s">
        <v>3</v>
      </c>
      <c r="E20" s="11" t="s">
        <v>21</v>
      </c>
      <c r="F20" s="11"/>
      <c r="G20" s="11"/>
      <c r="H20" s="85" t="s">
        <v>22</v>
      </c>
      <c r="I20" s="83"/>
      <c r="J20" s="83"/>
      <c r="K20" s="83"/>
      <c r="L20" s="83"/>
      <c r="M20" s="83"/>
      <c r="N20" s="83"/>
      <c r="O20" s="83"/>
      <c r="P20" s="84"/>
      <c r="Q20" s="6"/>
    </row>
    <row r="21" spans="2:17" ht="15" customHeight="1" x14ac:dyDescent="0.2">
      <c r="B21" s="5"/>
      <c r="C21" s="9"/>
      <c r="D21" s="9"/>
      <c r="E21" s="11" t="s">
        <v>23</v>
      </c>
      <c r="F21" s="11"/>
      <c r="G21" s="11"/>
      <c r="H21" s="85"/>
      <c r="I21" s="83"/>
      <c r="J21" s="83"/>
      <c r="K21" s="83"/>
      <c r="L21" s="83"/>
      <c r="M21" s="83"/>
      <c r="N21" s="83"/>
      <c r="O21" s="83"/>
      <c r="P21" s="84"/>
      <c r="Q21" s="6"/>
    </row>
    <row r="22" spans="2:17" ht="15" customHeight="1" x14ac:dyDescent="0.2">
      <c r="B22" s="5"/>
      <c r="C22" s="9"/>
      <c r="D22" s="9"/>
      <c r="E22" s="11" t="s">
        <v>24</v>
      </c>
      <c r="F22" s="11"/>
      <c r="G22" s="11"/>
      <c r="H22" s="85" t="s">
        <v>133</v>
      </c>
      <c r="I22" s="83"/>
      <c r="J22" s="83"/>
      <c r="K22" s="83"/>
      <c r="L22" s="83"/>
      <c r="M22" s="83"/>
      <c r="N22" s="83"/>
      <c r="O22" s="83"/>
      <c r="P22" s="84"/>
      <c r="Q22" s="6"/>
    </row>
    <row r="23" spans="2:17" ht="15" customHeight="1" x14ac:dyDescent="0.2">
      <c r="B23" s="13"/>
      <c r="C23" s="14"/>
      <c r="D23" s="14"/>
      <c r="E23" s="11" t="s">
        <v>25</v>
      </c>
      <c r="F23" s="11"/>
      <c r="G23" s="11"/>
      <c r="H23" s="86" t="s">
        <v>26</v>
      </c>
      <c r="I23" s="87"/>
      <c r="J23" s="87"/>
      <c r="K23" s="87"/>
      <c r="L23" s="87"/>
      <c r="M23" s="87"/>
      <c r="N23" s="87"/>
      <c r="O23" s="87"/>
      <c r="P23" s="88"/>
      <c r="Q23" s="6"/>
    </row>
    <row r="24" spans="2:17" ht="15" customHeight="1" x14ac:dyDescent="0.2">
      <c r="B24" s="5"/>
      <c r="C24" s="9"/>
      <c r="D24" s="9"/>
      <c r="E24" s="11"/>
      <c r="F24" s="11"/>
      <c r="G24" s="11"/>
      <c r="H24" s="11"/>
      <c r="I24" s="11"/>
      <c r="J24" s="11"/>
      <c r="K24" s="11"/>
      <c r="L24" s="11"/>
      <c r="M24" s="11"/>
      <c r="N24" s="11"/>
      <c r="O24" s="11"/>
      <c r="P24" s="11"/>
      <c r="Q24" s="6"/>
    </row>
    <row r="25" spans="2:17" ht="15" customHeight="1" x14ac:dyDescent="0.2">
      <c r="B25" s="5"/>
      <c r="C25" s="90" t="s">
        <v>27</v>
      </c>
      <c r="D25" s="91"/>
      <c r="E25" s="91"/>
      <c r="F25" s="91"/>
      <c r="G25" s="91"/>
      <c r="H25" s="91"/>
      <c r="I25" s="91"/>
      <c r="J25" s="91"/>
      <c r="K25" s="91"/>
      <c r="L25" s="91"/>
      <c r="M25" s="91"/>
      <c r="N25" s="91"/>
      <c r="O25" s="91"/>
      <c r="P25" s="91"/>
      <c r="Q25" s="6"/>
    </row>
    <row r="26" spans="2:17" ht="19.5" customHeight="1" x14ac:dyDescent="0.2">
      <c r="B26" s="5"/>
      <c r="C26" s="9"/>
      <c r="D26" s="7" t="s">
        <v>3</v>
      </c>
      <c r="E26" s="11" t="s">
        <v>28</v>
      </c>
      <c r="F26" s="11"/>
      <c r="G26" s="11"/>
      <c r="H26" s="94" t="s">
        <v>134</v>
      </c>
      <c r="I26" s="95"/>
      <c r="J26" s="95"/>
      <c r="K26" s="95"/>
      <c r="L26" s="95"/>
      <c r="M26" s="95"/>
      <c r="N26" s="95"/>
      <c r="O26" s="95"/>
      <c r="P26" s="96"/>
      <c r="Q26" s="6"/>
    </row>
    <row r="27" spans="2:17" ht="15" customHeight="1" x14ac:dyDescent="0.2">
      <c r="B27" s="5"/>
      <c r="C27" s="9"/>
      <c r="D27" s="7" t="s">
        <v>3</v>
      </c>
      <c r="E27" s="11" t="s">
        <v>29</v>
      </c>
      <c r="F27" s="11"/>
      <c r="G27" s="11"/>
      <c r="H27" s="85" t="s">
        <v>30</v>
      </c>
      <c r="I27" s="83"/>
      <c r="J27" s="83"/>
      <c r="K27" s="83"/>
      <c r="L27" s="83"/>
      <c r="M27" s="83"/>
      <c r="N27" s="83"/>
      <c r="O27" s="83"/>
      <c r="P27" s="84"/>
      <c r="Q27" s="6"/>
    </row>
    <row r="28" spans="2:17" ht="23.25" customHeight="1" x14ac:dyDescent="0.2">
      <c r="B28" s="5"/>
      <c r="C28" s="9"/>
      <c r="D28" s="7" t="s">
        <v>3</v>
      </c>
      <c r="E28" s="11" t="s">
        <v>31</v>
      </c>
      <c r="F28" s="11"/>
      <c r="G28" s="11"/>
      <c r="H28" s="85" t="s">
        <v>32</v>
      </c>
      <c r="I28" s="83"/>
      <c r="J28" s="83"/>
      <c r="K28" s="83"/>
      <c r="L28" s="83"/>
      <c r="M28" s="83"/>
      <c r="N28" s="83"/>
      <c r="O28" s="83"/>
      <c r="P28" s="84"/>
      <c r="Q28" s="6"/>
    </row>
    <row r="29" spans="2:17" ht="21.75" customHeight="1" x14ac:dyDescent="0.2">
      <c r="B29" s="5"/>
      <c r="C29" s="9"/>
      <c r="D29" s="9"/>
      <c r="E29" s="11" t="s">
        <v>33</v>
      </c>
      <c r="F29" s="11"/>
      <c r="G29" s="11"/>
      <c r="H29" s="100" t="s">
        <v>34</v>
      </c>
      <c r="I29" s="87"/>
      <c r="J29" s="87"/>
      <c r="K29" s="87"/>
      <c r="L29" s="87"/>
      <c r="M29" s="87"/>
      <c r="N29" s="87"/>
      <c r="O29" s="87"/>
      <c r="P29" s="88"/>
      <c r="Q29" s="6"/>
    </row>
    <row r="30" spans="2:17" ht="15" customHeight="1" x14ac:dyDescent="0.2">
      <c r="B30" s="5"/>
      <c r="C30" s="9"/>
      <c r="D30" s="9"/>
      <c r="E30" s="11"/>
      <c r="F30" s="11"/>
      <c r="G30" s="11"/>
      <c r="H30" s="11"/>
      <c r="I30" s="11"/>
      <c r="J30" s="11"/>
      <c r="K30" s="11"/>
      <c r="L30" s="11"/>
      <c r="M30" s="11"/>
      <c r="N30" s="11"/>
      <c r="O30" s="11"/>
      <c r="P30" s="11"/>
      <c r="Q30" s="6"/>
    </row>
    <row r="31" spans="2:17" ht="15" customHeight="1" x14ac:dyDescent="0.2">
      <c r="B31" s="5"/>
      <c r="C31" s="90" t="s">
        <v>35</v>
      </c>
      <c r="D31" s="91"/>
      <c r="E31" s="91"/>
      <c r="F31" s="91"/>
      <c r="G31" s="91"/>
      <c r="H31" s="91"/>
      <c r="I31" s="91"/>
      <c r="J31" s="91"/>
      <c r="K31" s="91"/>
      <c r="L31" s="91"/>
      <c r="M31" s="91"/>
      <c r="N31" s="91"/>
      <c r="O31" s="91"/>
      <c r="P31" s="91"/>
      <c r="Q31" s="6"/>
    </row>
    <row r="32" spans="2:17" ht="15" customHeight="1" x14ac:dyDescent="0.2">
      <c r="B32" s="5"/>
      <c r="C32" s="9"/>
      <c r="D32" s="7" t="s">
        <v>3</v>
      </c>
      <c r="E32" s="11" t="s">
        <v>36</v>
      </c>
      <c r="F32" s="11"/>
      <c r="G32" s="11"/>
      <c r="H32" s="94" t="s">
        <v>37</v>
      </c>
      <c r="I32" s="95"/>
      <c r="J32" s="95"/>
      <c r="K32" s="95"/>
      <c r="L32" s="95"/>
      <c r="M32" s="95"/>
      <c r="N32" s="95"/>
      <c r="O32" s="95"/>
      <c r="P32" s="96"/>
      <c r="Q32" s="6"/>
    </row>
    <row r="33" spans="2:17" ht="15" customHeight="1" x14ac:dyDescent="0.2">
      <c r="B33" s="5"/>
      <c r="C33" s="9"/>
      <c r="D33" s="9"/>
      <c r="E33" s="11" t="s">
        <v>38</v>
      </c>
      <c r="F33" s="11"/>
      <c r="G33" s="11"/>
      <c r="H33" s="86" t="s">
        <v>39</v>
      </c>
      <c r="I33" s="87"/>
      <c r="J33" s="87"/>
      <c r="K33" s="87"/>
      <c r="L33" s="87"/>
      <c r="M33" s="87"/>
      <c r="N33" s="87"/>
      <c r="O33" s="87"/>
      <c r="P33" s="88"/>
      <c r="Q33" s="6"/>
    </row>
    <row r="34" spans="2:17" ht="15" customHeight="1" x14ac:dyDescent="0.2">
      <c r="B34" s="5"/>
      <c r="C34" s="9"/>
      <c r="D34" s="9"/>
      <c r="E34" s="11"/>
      <c r="F34" s="11"/>
      <c r="G34" s="11"/>
      <c r="H34" s="11"/>
      <c r="I34" s="11"/>
      <c r="J34" s="11"/>
      <c r="K34" s="11"/>
      <c r="L34" s="11"/>
      <c r="M34" s="11"/>
      <c r="N34" s="11"/>
      <c r="O34" s="11"/>
      <c r="P34" s="11"/>
      <c r="Q34" s="6"/>
    </row>
    <row r="35" spans="2:17" ht="15" customHeight="1" x14ac:dyDescent="0.2">
      <c r="B35" s="5"/>
      <c r="C35" s="90" t="s">
        <v>40</v>
      </c>
      <c r="D35" s="91"/>
      <c r="E35" s="91"/>
      <c r="F35" s="91"/>
      <c r="G35" s="91"/>
      <c r="H35" s="91"/>
      <c r="I35" s="91"/>
      <c r="J35" s="91"/>
      <c r="K35" s="91"/>
      <c r="L35" s="91"/>
      <c r="M35" s="91"/>
      <c r="N35" s="91"/>
      <c r="O35" s="91"/>
      <c r="P35" s="91"/>
      <c r="Q35" s="6"/>
    </row>
    <row r="36" spans="2:17" ht="15" customHeight="1" x14ac:dyDescent="0.2">
      <c r="B36" s="5"/>
      <c r="C36" s="101" t="s">
        <v>41</v>
      </c>
      <c r="D36" s="102"/>
      <c r="E36" s="102"/>
      <c r="F36" s="102"/>
      <c r="G36" s="102"/>
      <c r="H36" s="102"/>
      <c r="I36" s="102"/>
      <c r="J36" s="102"/>
      <c r="K36" s="102"/>
      <c r="L36" s="102"/>
      <c r="M36" s="102"/>
      <c r="N36" s="102"/>
      <c r="O36" s="102"/>
      <c r="P36" s="102"/>
      <c r="Q36" s="6"/>
    </row>
    <row r="37" spans="2:17" ht="5.25" customHeight="1" x14ac:dyDescent="0.2">
      <c r="B37" s="5"/>
      <c r="C37" s="15"/>
      <c r="D37" s="16"/>
      <c r="E37" s="17"/>
      <c r="F37" s="16"/>
      <c r="G37" s="16"/>
      <c r="H37" s="18"/>
      <c r="I37" s="18"/>
      <c r="J37" s="18"/>
      <c r="K37" s="18"/>
      <c r="L37" s="18"/>
      <c r="M37" s="18"/>
      <c r="N37" s="18"/>
      <c r="O37" s="18"/>
      <c r="P37" s="18"/>
      <c r="Q37" s="6"/>
    </row>
    <row r="38" spans="2:17" ht="12.75" customHeight="1" x14ac:dyDescent="0.2">
      <c r="B38" s="5"/>
      <c r="C38" s="9"/>
      <c r="D38" s="92" t="s">
        <v>42</v>
      </c>
      <c r="E38" s="91"/>
      <c r="F38" s="11"/>
      <c r="G38" s="11"/>
      <c r="H38" s="97" t="s">
        <v>43</v>
      </c>
      <c r="I38" s="98"/>
      <c r="J38" s="98"/>
      <c r="K38" s="98"/>
      <c r="L38" s="98"/>
      <c r="M38" s="98"/>
      <c r="N38" s="98"/>
      <c r="O38" s="98"/>
      <c r="P38" s="99"/>
      <c r="Q38" s="6"/>
    </row>
    <row r="39" spans="2:17" ht="6.75" customHeight="1" x14ac:dyDescent="0.2">
      <c r="B39" s="5"/>
      <c r="C39" s="15"/>
      <c r="D39" s="16"/>
      <c r="E39" s="17"/>
      <c r="F39" s="16"/>
      <c r="G39" s="16"/>
      <c r="H39" s="18"/>
      <c r="I39" s="18"/>
      <c r="J39" s="18"/>
      <c r="K39" s="18"/>
      <c r="L39" s="18"/>
      <c r="M39" s="18"/>
      <c r="N39" s="18"/>
      <c r="O39" s="18"/>
      <c r="P39" s="18"/>
      <c r="Q39" s="6"/>
    </row>
    <row r="40" spans="2:17" ht="17.25" customHeight="1" x14ac:dyDescent="0.2">
      <c r="B40" s="5"/>
      <c r="C40" s="9"/>
      <c r="D40" s="92" t="s">
        <v>44</v>
      </c>
      <c r="E40" s="91"/>
      <c r="F40" s="91"/>
      <c r="G40" s="91"/>
      <c r="H40" s="91"/>
      <c r="I40" s="91"/>
      <c r="J40" s="91"/>
      <c r="K40" s="91"/>
      <c r="L40" s="91"/>
      <c r="M40" s="91"/>
      <c r="N40" s="19" t="s">
        <v>45</v>
      </c>
      <c r="O40" s="17"/>
      <c r="P40" s="17"/>
      <c r="Q40" s="6"/>
    </row>
    <row r="41" spans="2:17" ht="15" customHeight="1" x14ac:dyDescent="0.2">
      <c r="B41" s="5"/>
      <c r="C41" s="9"/>
      <c r="D41" s="7" t="s">
        <v>3</v>
      </c>
      <c r="E41" s="92" t="s">
        <v>46</v>
      </c>
      <c r="F41" s="91"/>
      <c r="G41" s="91"/>
      <c r="H41" s="91"/>
      <c r="I41" s="91"/>
      <c r="J41" s="91"/>
      <c r="K41" s="91"/>
      <c r="L41" s="91"/>
      <c r="M41" s="91"/>
      <c r="N41" s="20" t="s">
        <v>47</v>
      </c>
      <c r="O41" s="11"/>
      <c r="P41" s="11"/>
      <c r="Q41" s="6"/>
    </row>
    <row r="42" spans="2:17" ht="15" customHeight="1" x14ac:dyDescent="0.2">
      <c r="B42" s="5"/>
      <c r="C42" s="9"/>
      <c r="D42" s="7" t="s">
        <v>3</v>
      </c>
      <c r="E42" s="92" t="s">
        <v>48</v>
      </c>
      <c r="F42" s="91"/>
      <c r="G42" s="91"/>
      <c r="H42" s="91"/>
      <c r="I42" s="91"/>
      <c r="J42" s="91"/>
      <c r="K42" s="91"/>
      <c r="L42" s="91"/>
      <c r="M42" s="91"/>
      <c r="N42" s="21" t="s">
        <v>49</v>
      </c>
      <c r="O42" s="11"/>
      <c r="P42" s="11"/>
      <c r="Q42" s="6"/>
    </row>
    <row r="43" spans="2:17" ht="15" customHeight="1" x14ac:dyDescent="0.2">
      <c r="B43" s="5"/>
      <c r="C43" s="9"/>
      <c r="D43" s="7" t="s">
        <v>3</v>
      </c>
      <c r="E43" s="92" t="s">
        <v>50</v>
      </c>
      <c r="F43" s="91"/>
      <c r="G43" s="91"/>
      <c r="H43" s="91"/>
      <c r="I43" s="91"/>
      <c r="J43" s="91"/>
      <c r="K43" s="91"/>
      <c r="L43" s="91"/>
      <c r="M43" s="91"/>
      <c r="N43" s="22" t="s">
        <v>49</v>
      </c>
      <c r="O43" s="11"/>
      <c r="P43" s="11"/>
      <c r="Q43" s="6"/>
    </row>
    <row r="44" spans="2:17" ht="15" customHeight="1" x14ac:dyDescent="0.2">
      <c r="B44" s="5"/>
      <c r="C44" s="9"/>
      <c r="D44" s="9"/>
      <c r="E44" s="11"/>
      <c r="F44" s="11"/>
      <c r="G44" s="11"/>
      <c r="H44" s="11"/>
      <c r="I44" s="11"/>
      <c r="J44" s="11"/>
      <c r="K44" s="11"/>
      <c r="L44" s="11"/>
      <c r="M44" s="11"/>
      <c r="N44" s="11"/>
      <c r="O44" s="11"/>
      <c r="P44" s="11"/>
      <c r="Q44" s="6"/>
    </row>
    <row r="45" spans="2:17" ht="15" customHeight="1" x14ac:dyDescent="0.2">
      <c r="B45" s="5"/>
      <c r="C45" s="90" t="s">
        <v>51</v>
      </c>
      <c r="D45" s="91"/>
      <c r="E45" s="91"/>
      <c r="F45" s="91"/>
      <c r="G45" s="91"/>
      <c r="H45" s="91"/>
      <c r="I45" s="91"/>
      <c r="J45" s="91"/>
      <c r="K45" s="91"/>
      <c r="L45" s="91"/>
      <c r="M45" s="91"/>
      <c r="N45" s="91"/>
      <c r="O45" s="91"/>
      <c r="P45" s="91"/>
      <c r="Q45" s="6"/>
    </row>
    <row r="46" spans="2:17" ht="15" customHeight="1" x14ac:dyDescent="0.2">
      <c r="B46" s="5"/>
      <c r="C46" s="92" t="s">
        <v>52</v>
      </c>
      <c r="D46" s="93"/>
      <c r="E46" s="93"/>
      <c r="F46" s="93"/>
      <c r="G46" s="93"/>
      <c r="H46" s="93"/>
      <c r="I46" s="93"/>
      <c r="J46" s="93"/>
      <c r="K46" s="93"/>
      <c r="L46" s="93"/>
      <c r="M46" s="93"/>
      <c r="N46" s="93"/>
      <c r="O46" s="93"/>
      <c r="P46" s="93"/>
      <c r="Q46" s="6"/>
    </row>
    <row r="47" spans="2:17" ht="15" customHeight="1" x14ac:dyDescent="0.2">
      <c r="B47" s="5"/>
      <c r="C47" s="9"/>
      <c r="D47" s="7" t="s">
        <v>3</v>
      </c>
      <c r="E47" s="11" t="s">
        <v>53</v>
      </c>
      <c r="F47" s="11"/>
      <c r="G47" s="11"/>
      <c r="H47" s="94" t="s">
        <v>129</v>
      </c>
      <c r="I47" s="95"/>
      <c r="J47" s="95"/>
      <c r="K47" s="95"/>
      <c r="L47" s="95"/>
      <c r="M47" s="95"/>
      <c r="N47" s="95"/>
      <c r="O47" s="95"/>
      <c r="P47" s="96"/>
      <c r="Q47" s="6"/>
    </row>
    <row r="48" spans="2:17" ht="15" customHeight="1" x14ac:dyDescent="0.2">
      <c r="B48" s="5"/>
      <c r="C48" s="9"/>
      <c r="D48" s="7" t="s">
        <v>3</v>
      </c>
      <c r="E48" s="11" t="s">
        <v>54</v>
      </c>
      <c r="F48" s="11"/>
      <c r="G48" s="11"/>
      <c r="H48" s="85" t="s">
        <v>55</v>
      </c>
      <c r="I48" s="83"/>
      <c r="J48" s="83"/>
      <c r="K48" s="83"/>
      <c r="L48" s="83"/>
      <c r="M48" s="83"/>
      <c r="N48" s="83"/>
      <c r="O48" s="83"/>
      <c r="P48" s="84"/>
      <c r="Q48" s="6"/>
    </row>
    <row r="49" spans="2:17" ht="15" customHeight="1" x14ac:dyDescent="0.2">
      <c r="B49" s="5"/>
      <c r="C49" s="9"/>
      <c r="D49" s="7" t="s">
        <v>3</v>
      </c>
      <c r="E49" s="11" t="s">
        <v>12</v>
      </c>
      <c r="F49" s="11"/>
      <c r="G49" s="11"/>
      <c r="H49" s="82" t="s">
        <v>56</v>
      </c>
      <c r="I49" s="83"/>
      <c r="J49" s="83"/>
      <c r="K49" s="83"/>
      <c r="L49" s="83"/>
      <c r="M49" s="83"/>
      <c r="N49" s="83"/>
      <c r="O49" s="83"/>
      <c r="P49" s="84"/>
      <c r="Q49" s="6"/>
    </row>
    <row r="50" spans="2:17" ht="15" customHeight="1" x14ac:dyDescent="0.2">
      <c r="B50" s="5"/>
      <c r="C50" s="9"/>
      <c r="D50" s="7" t="s">
        <v>3</v>
      </c>
      <c r="E50" s="11" t="s">
        <v>57</v>
      </c>
      <c r="F50" s="11"/>
      <c r="G50" s="11"/>
      <c r="H50" s="85" t="s">
        <v>58</v>
      </c>
      <c r="I50" s="83"/>
      <c r="J50" s="83"/>
      <c r="K50" s="83"/>
      <c r="L50" s="83"/>
      <c r="M50" s="83"/>
      <c r="N50" s="83"/>
      <c r="O50" s="83"/>
      <c r="P50" s="84"/>
      <c r="Q50" s="6"/>
    </row>
    <row r="51" spans="2:17" ht="15" customHeight="1" x14ac:dyDescent="0.2">
      <c r="B51" s="5"/>
      <c r="C51" s="9"/>
      <c r="D51" s="7" t="s">
        <v>3</v>
      </c>
      <c r="E51" s="11" t="s">
        <v>59</v>
      </c>
      <c r="F51" s="11"/>
      <c r="G51" s="11"/>
      <c r="H51" s="82" t="s">
        <v>130</v>
      </c>
      <c r="I51" s="83"/>
      <c r="J51" s="83"/>
      <c r="K51" s="83"/>
      <c r="L51" s="83"/>
      <c r="M51" s="83"/>
      <c r="N51" s="83"/>
      <c r="O51" s="83"/>
      <c r="P51" s="84"/>
      <c r="Q51" s="6"/>
    </row>
    <row r="52" spans="2:17" ht="15" customHeight="1" x14ac:dyDescent="0.2">
      <c r="B52" s="5"/>
      <c r="C52" s="23" t="s">
        <v>60</v>
      </c>
      <c r="D52" s="7" t="s">
        <v>3</v>
      </c>
      <c r="E52" s="11" t="s">
        <v>61</v>
      </c>
      <c r="F52" s="11"/>
      <c r="G52" s="11"/>
      <c r="H52" s="85"/>
      <c r="I52" s="83"/>
      <c r="J52" s="83"/>
      <c r="K52" s="83"/>
      <c r="L52" s="83"/>
      <c r="M52" s="83"/>
      <c r="N52" s="83"/>
      <c r="O52" s="83"/>
      <c r="P52" s="84"/>
      <c r="Q52" s="6"/>
    </row>
    <row r="53" spans="2:17" ht="15" customHeight="1" x14ac:dyDescent="0.2">
      <c r="B53" s="5"/>
      <c r="C53" s="23" t="s">
        <v>60</v>
      </c>
      <c r="D53" s="7" t="s">
        <v>3</v>
      </c>
      <c r="E53" s="11" t="s">
        <v>62</v>
      </c>
      <c r="F53" s="11"/>
      <c r="G53" s="11"/>
      <c r="H53" s="85"/>
      <c r="I53" s="83"/>
      <c r="J53" s="83"/>
      <c r="K53" s="83"/>
      <c r="L53" s="83"/>
      <c r="M53" s="83"/>
      <c r="N53" s="83"/>
      <c r="O53" s="83"/>
      <c r="P53" s="84"/>
      <c r="Q53" s="6"/>
    </row>
    <row r="54" spans="2:17" ht="15" customHeight="1" x14ac:dyDescent="0.2">
      <c r="B54" s="5"/>
      <c r="C54" s="9"/>
      <c r="D54" s="9"/>
      <c r="E54" s="11" t="s">
        <v>63</v>
      </c>
      <c r="F54" s="11"/>
      <c r="G54" s="11"/>
      <c r="H54" s="86" t="s">
        <v>64</v>
      </c>
      <c r="I54" s="87"/>
      <c r="J54" s="87"/>
      <c r="K54" s="87"/>
      <c r="L54" s="87"/>
      <c r="M54" s="87"/>
      <c r="N54" s="87"/>
      <c r="O54" s="87"/>
      <c r="P54" s="88"/>
      <c r="Q54" s="6"/>
    </row>
    <row r="55" spans="2:17" ht="15" customHeight="1" x14ac:dyDescent="0.2">
      <c r="B55" s="5"/>
      <c r="C55" s="9"/>
      <c r="D55" s="9"/>
      <c r="E55" s="11"/>
      <c r="F55" s="11"/>
      <c r="G55" s="11"/>
      <c r="H55" s="11"/>
      <c r="I55" s="11"/>
      <c r="J55" s="11"/>
      <c r="K55" s="11"/>
      <c r="L55" s="11"/>
      <c r="M55" s="11"/>
      <c r="N55" s="11"/>
      <c r="O55" s="11"/>
      <c r="P55" s="11"/>
      <c r="Q55" s="6"/>
    </row>
    <row r="56" spans="2:17" ht="15" customHeight="1" x14ac:dyDescent="0.2">
      <c r="B56" s="5"/>
      <c r="C56" s="9"/>
      <c r="D56" s="9"/>
      <c r="E56" s="11"/>
      <c r="F56" s="11"/>
      <c r="G56" s="11"/>
      <c r="H56" s="11"/>
      <c r="I56" s="11"/>
      <c r="J56" s="11"/>
      <c r="K56" s="11"/>
      <c r="L56" s="11"/>
      <c r="M56" s="11"/>
      <c r="N56" s="11"/>
      <c r="O56" s="11"/>
      <c r="P56" s="11"/>
      <c r="Q56" s="6"/>
    </row>
    <row r="57" spans="2:17" ht="15" customHeight="1" x14ac:dyDescent="0.2">
      <c r="B57" s="5"/>
      <c r="C57" s="23"/>
      <c r="D57" s="9"/>
      <c r="E57" s="24" t="s">
        <v>65</v>
      </c>
      <c r="F57" s="25"/>
      <c r="G57" s="25"/>
      <c r="H57" s="89" t="s">
        <v>66</v>
      </c>
      <c r="I57" s="89"/>
      <c r="J57" s="89"/>
      <c r="K57" s="89"/>
      <c r="L57" s="89"/>
      <c r="M57" s="89"/>
      <c r="N57" s="89"/>
      <c r="O57" s="89"/>
      <c r="P57" s="89"/>
      <c r="Q57" s="6"/>
    </row>
    <row r="58" spans="2:17" ht="15" customHeight="1" x14ac:dyDescent="0.2">
      <c r="B58" s="5"/>
      <c r="C58" s="9"/>
      <c r="D58" s="9"/>
      <c r="E58" s="26" t="s">
        <v>67</v>
      </c>
      <c r="F58" s="25"/>
      <c r="G58" s="25"/>
      <c r="H58" s="89" t="s">
        <v>68</v>
      </c>
      <c r="I58" s="89"/>
      <c r="J58" s="89"/>
      <c r="K58" s="89"/>
      <c r="L58" s="89"/>
      <c r="M58" s="89"/>
      <c r="N58" s="89"/>
      <c r="O58" s="89"/>
      <c r="P58" s="89"/>
      <c r="Q58" s="6"/>
    </row>
    <row r="59" spans="2:17" ht="3.75" customHeight="1" thickBot="1" x14ac:dyDescent="0.25">
      <c r="B59" s="27"/>
      <c r="C59" s="28"/>
      <c r="D59" s="28"/>
      <c r="E59" s="28"/>
      <c r="F59" s="28"/>
      <c r="G59" s="28"/>
      <c r="H59" s="28"/>
      <c r="I59" s="28"/>
      <c r="J59" s="28"/>
      <c r="K59" s="28"/>
      <c r="L59" s="28"/>
      <c r="M59" s="28"/>
      <c r="N59" s="28"/>
      <c r="O59" s="28"/>
      <c r="P59" s="28"/>
      <c r="Q59" s="29"/>
    </row>
    <row r="60" spans="2:17" ht="13.5" thickTop="1" x14ac:dyDescent="0.2"/>
  </sheetData>
  <dataConsolidate/>
  <mergeCells count="49">
    <mergeCell ref="H14:P14"/>
    <mergeCell ref="C3:P3"/>
    <mergeCell ref="C4:P4"/>
    <mergeCell ref="C5:P5"/>
    <mergeCell ref="C6:I6"/>
    <mergeCell ref="K6:P6"/>
    <mergeCell ref="C7:I7"/>
    <mergeCell ref="K7:P7"/>
    <mergeCell ref="C9:P9"/>
    <mergeCell ref="H10:P10"/>
    <mergeCell ref="H11:P11"/>
    <mergeCell ref="H12:P12"/>
    <mergeCell ref="H13:P13"/>
    <mergeCell ref="H28:P28"/>
    <mergeCell ref="C16:P16"/>
    <mergeCell ref="H17:P17"/>
    <mergeCell ref="H18:P18"/>
    <mergeCell ref="H19:P19"/>
    <mergeCell ref="H20:P20"/>
    <mergeCell ref="H21:P21"/>
    <mergeCell ref="H22:P22"/>
    <mergeCell ref="H23:P23"/>
    <mergeCell ref="C25:P25"/>
    <mergeCell ref="H26:P26"/>
    <mergeCell ref="H27:P27"/>
    <mergeCell ref="E43:M43"/>
    <mergeCell ref="H29:P29"/>
    <mergeCell ref="C31:P31"/>
    <mergeCell ref="H32:P32"/>
    <mergeCell ref="H33:P33"/>
    <mergeCell ref="C35:P35"/>
    <mergeCell ref="C36:P36"/>
    <mergeCell ref="D38:E38"/>
    <mergeCell ref="H38:P38"/>
    <mergeCell ref="D40:M40"/>
    <mergeCell ref="E41:M41"/>
    <mergeCell ref="E42:M42"/>
    <mergeCell ref="H58:P58"/>
    <mergeCell ref="C45:P45"/>
    <mergeCell ref="C46:P46"/>
    <mergeCell ref="H47:P47"/>
    <mergeCell ref="H48:P48"/>
    <mergeCell ref="H49:P49"/>
    <mergeCell ref="H50:P50"/>
    <mergeCell ref="H51:P51"/>
    <mergeCell ref="H52:P52"/>
    <mergeCell ref="H53:P53"/>
    <mergeCell ref="H54:P54"/>
    <mergeCell ref="H57:P57"/>
  </mergeCells>
  <hyperlinks>
    <hyperlink ref="H12" r:id="rId1"/>
    <hyperlink ref="H13" r:id="rId2"/>
    <hyperlink ref="H49" r:id="rId3"/>
    <hyperlink ref="H51" r:id="rId4"/>
    <hyperlink ref="H29" r:id="rId5"/>
  </hyperlinks>
  <printOptions horizontalCentered="1" verticalCentered="1"/>
  <pageMargins left="0.51181102362204722" right="0.51181102362204722" top="0.51181102362204722" bottom="0.51181102362204722" header="0.51181102362204722" footer="0.51181102362204722"/>
  <pageSetup paperSize="9" scale="83" orientation="portrait" r:id="rId6"/>
  <headerFooter alignWithMargins="0"/>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
  <sheetViews>
    <sheetView topLeftCell="A16" workbookViewId="0">
      <selection activeCell="L21" sqref="L21"/>
    </sheetView>
  </sheetViews>
  <sheetFormatPr defaultRowHeight="12.75" x14ac:dyDescent="0.2"/>
  <cols>
    <col min="1" max="14" width="9.140625" style="30"/>
    <col min="15" max="16" width="18.7109375" style="30" customWidth="1"/>
    <col min="17" max="17" width="23.42578125" style="30" customWidth="1"/>
    <col min="18" max="20" width="9.140625" style="30"/>
    <col min="21" max="21" width="8.85546875" style="30" customWidth="1"/>
    <col min="22" max="270" width="9.140625" style="30"/>
    <col min="271" max="272" width="18.7109375" style="30" customWidth="1"/>
    <col min="273" max="273" width="23.42578125" style="30" customWidth="1"/>
    <col min="274" max="276" width="9.140625" style="30"/>
    <col min="277" max="277" width="8.85546875" style="30" customWidth="1"/>
    <col min="278" max="526" width="9.140625" style="30"/>
    <col min="527" max="528" width="18.7109375" style="30" customWidth="1"/>
    <col min="529" max="529" width="23.42578125" style="30" customWidth="1"/>
    <col min="530" max="532" width="9.140625" style="30"/>
    <col min="533" max="533" width="8.85546875" style="30" customWidth="1"/>
    <col min="534" max="782" width="9.140625" style="30"/>
    <col min="783" max="784" width="18.7109375" style="30" customWidth="1"/>
    <col min="785" max="785" width="23.42578125" style="30" customWidth="1"/>
    <col min="786" max="788" width="9.140625" style="30"/>
    <col min="789" max="789" width="8.85546875" style="30" customWidth="1"/>
    <col min="790" max="1038" width="9.140625" style="30"/>
    <col min="1039" max="1040" width="18.7109375" style="30" customWidth="1"/>
    <col min="1041" max="1041" width="23.42578125" style="30" customWidth="1"/>
    <col min="1042" max="1044" width="9.140625" style="30"/>
    <col min="1045" max="1045" width="8.85546875" style="30" customWidth="1"/>
    <col min="1046" max="1294" width="9.140625" style="30"/>
    <col min="1295" max="1296" width="18.7109375" style="30" customWidth="1"/>
    <col min="1297" max="1297" width="23.42578125" style="30" customWidth="1"/>
    <col min="1298" max="1300" width="9.140625" style="30"/>
    <col min="1301" max="1301" width="8.85546875" style="30" customWidth="1"/>
    <col min="1302" max="1550" width="9.140625" style="30"/>
    <col min="1551" max="1552" width="18.7109375" style="30" customWidth="1"/>
    <col min="1553" max="1553" width="23.42578125" style="30" customWidth="1"/>
    <col min="1554" max="1556" width="9.140625" style="30"/>
    <col min="1557" max="1557" width="8.85546875" style="30" customWidth="1"/>
    <col min="1558" max="1806" width="9.140625" style="30"/>
    <col min="1807" max="1808" width="18.7109375" style="30" customWidth="1"/>
    <col min="1809" max="1809" width="23.42578125" style="30" customWidth="1"/>
    <col min="1810" max="1812" width="9.140625" style="30"/>
    <col min="1813" max="1813" width="8.85546875" style="30" customWidth="1"/>
    <col min="1814" max="2062" width="9.140625" style="30"/>
    <col min="2063" max="2064" width="18.7109375" style="30" customWidth="1"/>
    <col min="2065" max="2065" width="23.42578125" style="30" customWidth="1"/>
    <col min="2066" max="2068" width="9.140625" style="30"/>
    <col min="2069" max="2069" width="8.85546875" style="30" customWidth="1"/>
    <col min="2070" max="2318" width="9.140625" style="30"/>
    <col min="2319" max="2320" width="18.7109375" style="30" customWidth="1"/>
    <col min="2321" max="2321" width="23.42578125" style="30" customWidth="1"/>
    <col min="2322" max="2324" width="9.140625" style="30"/>
    <col min="2325" max="2325" width="8.85546875" style="30" customWidth="1"/>
    <col min="2326" max="2574" width="9.140625" style="30"/>
    <col min="2575" max="2576" width="18.7109375" style="30" customWidth="1"/>
    <col min="2577" max="2577" width="23.42578125" style="30" customWidth="1"/>
    <col min="2578" max="2580" width="9.140625" style="30"/>
    <col min="2581" max="2581" width="8.85546875" style="30" customWidth="1"/>
    <col min="2582" max="2830" width="9.140625" style="30"/>
    <col min="2831" max="2832" width="18.7109375" style="30" customWidth="1"/>
    <col min="2833" max="2833" width="23.42578125" style="30" customWidth="1"/>
    <col min="2834" max="2836" width="9.140625" style="30"/>
    <col min="2837" max="2837" width="8.85546875" style="30" customWidth="1"/>
    <col min="2838" max="3086" width="9.140625" style="30"/>
    <col min="3087" max="3088" width="18.7109375" style="30" customWidth="1"/>
    <col min="3089" max="3089" width="23.42578125" style="30" customWidth="1"/>
    <col min="3090" max="3092" width="9.140625" style="30"/>
    <col min="3093" max="3093" width="8.85546875" style="30" customWidth="1"/>
    <col min="3094" max="3342" width="9.140625" style="30"/>
    <col min="3343" max="3344" width="18.7109375" style="30" customWidth="1"/>
    <col min="3345" max="3345" width="23.42578125" style="30" customWidth="1"/>
    <col min="3346" max="3348" width="9.140625" style="30"/>
    <col min="3349" max="3349" width="8.85546875" style="30" customWidth="1"/>
    <col min="3350" max="3598" width="9.140625" style="30"/>
    <col min="3599" max="3600" width="18.7109375" style="30" customWidth="1"/>
    <col min="3601" max="3601" width="23.42578125" style="30" customWidth="1"/>
    <col min="3602" max="3604" width="9.140625" style="30"/>
    <col min="3605" max="3605" width="8.85546875" style="30" customWidth="1"/>
    <col min="3606" max="3854" width="9.140625" style="30"/>
    <col min="3855" max="3856" width="18.7109375" style="30" customWidth="1"/>
    <col min="3857" max="3857" width="23.42578125" style="30" customWidth="1"/>
    <col min="3858" max="3860" width="9.140625" style="30"/>
    <col min="3861" max="3861" width="8.85546875" style="30" customWidth="1"/>
    <col min="3862" max="4110" width="9.140625" style="30"/>
    <col min="4111" max="4112" width="18.7109375" style="30" customWidth="1"/>
    <col min="4113" max="4113" width="23.42578125" style="30" customWidth="1"/>
    <col min="4114" max="4116" width="9.140625" style="30"/>
    <col min="4117" max="4117" width="8.85546875" style="30" customWidth="1"/>
    <col min="4118" max="4366" width="9.140625" style="30"/>
    <col min="4367" max="4368" width="18.7109375" style="30" customWidth="1"/>
    <col min="4369" max="4369" width="23.42578125" style="30" customWidth="1"/>
    <col min="4370" max="4372" width="9.140625" style="30"/>
    <col min="4373" max="4373" width="8.85546875" style="30" customWidth="1"/>
    <col min="4374" max="4622" width="9.140625" style="30"/>
    <col min="4623" max="4624" width="18.7109375" style="30" customWidth="1"/>
    <col min="4625" max="4625" width="23.42578125" style="30" customWidth="1"/>
    <col min="4626" max="4628" width="9.140625" style="30"/>
    <col min="4629" max="4629" width="8.85546875" style="30" customWidth="1"/>
    <col min="4630" max="4878" width="9.140625" style="30"/>
    <col min="4879" max="4880" width="18.7109375" style="30" customWidth="1"/>
    <col min="4881" max="4881" width="23.42578125" style="30" customWidth="1"/>
    <col min="4882" max="4884" width="9.140625" style="30"/>
    <col min="4885" max="4885" width="8.85546875" style="30" customWidth="1"/>
    <col min="4886" max="5134" width="9.140625" style="30"/>
    <col min="5135" max="5136" width="18.7109375" style="30" customWidth="1"/>
    <col min="5137" max="5137" width="23.42578125" style="30" customWidth="1"/>
    <col min="5138" max="5140" width="9.140625" style="30"/>
    <col min="5141" max="5141" width="8.85546875" style="30" customWidth="1"/>
    <col min="5142" max="5390" width="9.140625" style="30"/>
    <col min="5391" max="5392" width="18.7109375" style="30" customWidth="1"/>
    <col min="5393" max="5393" width="23.42578125" style="30" customWidth="1"/>
    <col min="5394" max="5396" width="9.140625" style="30"/>
    <col min="5397" max="5397" width="8.85546875" style="30" customWidth="1"/>
    <col min="5398" max="5646" width="9.140625" style="30"/>
    <col min="5647" max="5648" width="18.7109375" style="30" customWidth="1"/>
    <col min="5649" max="5649" width="23.42578125" style="30" customWidth="1"/>
    <col min="5650" max="5652" width="9.140625" style="30"/>
    <col min="5653" max="5653" width="8.85546875" style="30" customWidth="1"/>
    <col min="5654" max="5902" width="9.140625" style="30"/>
    <col min="5903" max="5904" width="18.7109375" style="30" customWidth="1"/>
    <col min="5905" max="5905" width="23.42578125" style="30" customWidth="1"/>
    <col min="5906" max="5908" width="9.140625" style="30"/>
    <col min="5909" max="5909" width="8.85546875" style="30" customWidth="1"/>
    <col min="5910" max="6158" width="9.140625" style="30"/>
    <col min="6159" max="6160" width="18.7109375" style="30" customWidth="1"/>
    <col min="6161" max="6161" width="23.42578125" style="30" customWidth="1"/>
    <col min="6162" max="6164" width="9.140625" style="30"/>
    <col min="6165" max="6165" width="8.85546875" style="30" customWidth="1"/>
    <col min="6166" max="6414" width="9.140625" style="30"/>
    <col min="6415" max="6416" width="18.7109375" style="30" customWidth="1"/>
    <col min="6417" max="6417" width="23.42578125" style="30" customWidth="1"/>
    <col min="6418" max="6420" width="9.140625" style="30"/>
    <col min="6421" max="6421" width="8.85546875" style="30" customWidth="1"/>
    <col min="6422" max="6670" width="9.140625" style="30"/>
    <col min="6671" max="6672" width="18.7109375" style="30" customWidth="1"/>
    <col min="6673" max="6673" width="23.42578125" style="30" customWidth="1"/>
    <col min="6674" max="6676" width="9.140625" style="30"/>
    <col min="6677" max="6677" width="8.85546875" style="30" customWidth="1"/>
    <col min="6678" max="6926" width="9.140625" style="30"/>
    <col min="6927" max="6928" width="18.7109375" style="30" customWidth="1"/>
    <col min="6929" max="6929" width="23.42578125" style="30" customWidth="1"/>
    <col min="6930" max="6932" width="9.140625" style="30"/>
    <col min="6933" max="6933" width="8.85546875" style="30" customWidth="1"/>
    <col min="6934" max="7182" width="9.140625" style="30"/>
    <col min="7183" max="7184" width="18.7109375" style="30" customWidth="1"/>
    <col min="7185" max="7185" width="23.42578125" style="30" customWidth="1"/>
    <col min="7186" max="7188" width="9.140625" style="30"/>
    <col min="7189" max="7189" width="8.85546875" style="30" customWidth="1"/>
    <col min="7190" max="7438" width="9.140625" style="30"/>
    <col min="7439" max="7440" width="18.7109375" style="30" customWidth="1"/>
    <col min="7441" max="7441" width="23.42578125" style="30" customWidth="1"/>
    <col min="7442" max="7444" width="9.140625" style="30"/>
    <col min="7445" max="7445" width="8.85546875" style="30" customWidth="1"/>
    <col min="7446" max="7694" width="9.140625" style="30"/>
    <col min="7695" max="7696" width="18.7109375" style="30" customWidth="1"/>
    <col min="7697" max="7697" width="23.42578125" style="30" customWidth="1"/>
    <col min="7698" max="7700" width="9.140625" style="30"/>
    <col min="7701" max="7701" width="8.85546875" style="30" customWidth="1"/>
    <col min="7702" max="7950" width="9.140625" style="30"/>
    <col min="7951" max="7952" width="18.7109375" style="30" customWidth="1"/>
    <col min="7953" max="7953" width="23.42578125" style="30" customWidth="1"/>
    <col min="7954" max="7956" width="9.140625" style="30"/>
    <col min="7957" max="7957" width="8.85546875" style="30" customWidth="1"/>
    <col min="7958" max="8206" width="9.140625" style="30"/>
    <col min="8207" max="8208" width="18.7109375" style="30" customWidth="1"/>
    <col min="8209" max="8209" width="23.42578125" style="30" customWidth="1"/>
    <col min="8210" max="8212" width="9.140625" style="30"/>
    <col min="8213" max="8213" width="8.85546875" style="30" customWidth="1"/>
    <col min="8214" max="8462" width="9.140625" style="30"/>
    <col min="8463" max="8464" width="18.7109375" style="30" customWidth="1"/>
    <col min="8465" max="8465" width="23.42578125" style="30" customWidth="1"/>
    <col min="8466" max="8468" width="9.140625" style="30"/>
    <col min="8469" max="8469" width="8.85546875" style="30" customWidth="1"/>
    <col min="8470" max="8718" width="9.140625" style="30"/>
    <col min="8719" max="8720" width="18.7109375" style="30" customWidth="1"/>
    <col min="8721" max="8721" width="23.42578125" style="30" customWidth="1"/>
    <col min="8722" max="8724" width="9.140625" style="30"/>
    <col min="8725" max="8725" width="8.85546875" style="30" customWidth="1"/>
    <col min="8726" max="8974" width="9.140625" style="30"/>
    <col min="8975" max="8976" width="18.7109375" style="30" customWidth="1"/>
    <col min="8977" max="8977" width="23.42578125" style="30" customWidth="1"/>
    <col min="8978" max="8980" width="9.140625" style="30"/>
    <col min="8981" max="8981" width="8.85546875" style="30" customWidth="1"/>
    <col min="8982" max="9230" width="9.140625" style="30"/>
    <col min="9231" max="9232" width="18.7109375" style="30" customWidth="1"/>
    <col min="9233" max="9233" width="23.42578125" style="30" customWidth="1"/>
    <col min="9234" max="9236" width="9.140625" style="30"/>
    <col min="9237" max="9237" width="8.85546875" style="30" customWidth="1"/>
    <col min="9238" max="9486" width="9.140625" style="30"/>
    <col min="9487" max="9488" width="18.7109375" style="30" customWidth="1"/>
    <col min="9489" max="9489" width="23.42578125" style="30" customWidth="1"/>
    <col min="9490" max="9492" width="9.140625" style="30"/>
    <col min="9493" max="9493" width="8.85546875" style="30" customWidth="1"/>
    <col min="9494" max="9742" width="9.140625" style="30"/>
    <col min="9743" max="9744" width="18.7109375" style="30" customWidth="1"/>
    <col min="9745" max="9745" width="23.42578125" style="30" customWidth="1"/>
    <col min="9746" max="9748" width="9.140625" style="30"/>
    <col min="9749" max="9749" width="8.85546875" style="30" customWidth="1"/>
    <col min="9750" max="9998" width="9.140625" style="30"/>
    <col min="9999" max="10000" width="18.7109375" style="30" customWidth="1"/>
    <col min="10001" max="10001" width="23.42578125" style="30" customWidth="1"/>
    <col min="10002" max="10004" width="9.140625" style="30"/>
    <col min="10005" max="10005" width="8.85546875" style="30" customWidth="1"/>
    <col min="10006" max="10254" width="9.140625" style="30"/>
    <col min="10255" max="10256" width="18.7109375" style="30" customWidth="1"/>
    <col min="10257" max="10257" width="23.42578125" style="30" customWidth="1"/>
    <col min="10258" max="10260" width="9.140625" style="30"/>
    <col min="10261" max="10261" width="8.85546875" style="30" customWidth="1"/>
    <col min="10262" max="10510" width="9.140625" style="30"/>
    <col min="10511" max="10512" width="18.7109375" style="30" customWidth="1"/>
    <col min="10513" max="10513" width="23.42578125" style="30" customWidth="1"/>
    <col min="10514" max="10516" width="9.140625" style="30"/>
    <col min="10517" max="10517" width="8.85546875" style="30" customWidth="1"/>
    <col min="10518" max="10766" width="9.140625" style="30"/>
    <col min="10767" max="10768" width="18.7109375" style="30" customWidth="1"/>
    <col min="10769" max="10769" width="23.42578125" style="30" customWidth="1"/>
    <col min="10770" max="10772" width="9.140625" style="30"/>
    <col min="10773" max="10773" width="8.85546875" style="30" customWidth="1"/>
    <col min="10774" max="11022" width="9.140625" style="30"/>
    <col min="11023" max="11024" width="18.7109375" style="30" customWidth="1"/>
    <col min="11025" max="11025" width="23.42578125" style="30" customWidth="1"/>
    <col min="11026" max="11028" width="9.140625" style="30"/>
    <col min="11029" max="11029" width="8.85546875" style="30" customWidth="1"/>
    <col min="11030" max="11278" width="9.140625" style="30"/>
    <col min="11279" max="11280" width="18.7109375" style="30" customWidth="1"/>
    <col min="11281" max="11281" width="23.42578125" style="30" customWidth="1"/>
    <col min="11282" max="11284" width="9.140625" style="30"/>
    <col min="11285" max="11285" width="8.85546875" style="30" customWidth="1"/>
    <col min="11286" max="11534" width="9.140625" style="30"/>
    <col min="11535" max="11536" width="18.7109375" style="30" customWidth="1"/>
    <col min="11537" max="11537" width="23.42578125" style="30" customWidth="1"/>
    <col min="11538" max="11540" width="9.140625" style="30"/>
    <col min="11541" max="11541" width="8.85546875" style="30" customWidth="1"/>
    <col min="11542" max="11790" width="9.140625" style="30"/>
    <col min="11791" max="11792" width="18.7109375" style="30" customWidth="1"/>
    <col min="11793" max="11793" width="23.42578125" style="30" customWidth="1"/>
    <col min="11794" max="11796" width="9.140625" style="30"/>
    <col min="11797" max="11797" width="8.85546875" style="30" customWidth="1"/>
    <col min="11798" max="12046" width="9.140625" style="30"/>
    <col min="12047" max="12048" width="18.7109375" style="30" customWidth="1"/>
    <col min="12049" max="12049" width="23.42578125" style="30" customWidth="1"/>
    <col min="12050" max="12052" width="9.140625" style="30"/>
    <col min="12053" max="12053" width="8.85546875" style="30" customWidth="1"/>
    <col min="12054" max="12302" width="9.140625" style="30"/>
    <col min="12303" max="12304" width="18.7109375" style="30" customWidth="1"/>
    <col min="12305" max="12305" width="23.42578125" style="30" customWidth="1"/>
    <col min="12306" max="12308" width="9.140625" style="30"/>
    <col min="12309" max="12309" width="8.85546875" style="30" customWidth="1"/>
    <col min="12310" max="12558" width="9.140625" style="30"/>
    <col min="12559" max="12560" width="18.7109375" style="30" customWidth="1"/>
    <col min="12561" max="12561" width="23.42578125" style="30" customWidth="1"/>
    <col min="12562" max="12564" width="9.140625" style="30"/>
    <col min="12565" max="12565" width="8.85546875" style="30" customWidth="1"/>
    <col min="12566" max="12814" width="9.140625" style="30"/>
    <col min="12815" max="12816" width="18.7109375" style="30" customWidth="1"/>
    <col min="12817" max="12817" width="23.42578125" style="30" customWidth="1"/>
    <col min="12818" max="12820" width="9.140625" style="30"/>
    <col min="12821" max="12821" width="8.85546875" style="30" customWidth="1"/>
    <col min="12822" max="13070" width="9.140625" style="30"/>
    <col min="13071" max="13072" width="18.7109375" style="30" customWidth="1"/>
    <col min="13073" max="13073" width="23.42578125" style="30" customWidth="1"/>
    <col min="13074" max="13076" width="9.140625" style="30"/>
    <col min="13077" max="13077" width="8.85546875" style="30" customWidth="1"/>
    <col min="13078" max="13326" width="9.140625" style="30"/>
    <col min="13327" max="13328" width="18.7109375" style="30" customWidth="1"/>
    <col min="13329" max="13329" width="23.42578125" style="30" customWidth="1"/>
    <col min="13330" max="13332" width="9.140625" style="30"/>
    <col min="13333" max="13333" width="8.85546875" style="30" customWidth="1"/>
    <col min="13334" max="13582" width="9.140625" style="30"/>
    <col min="13583" max="13584" width="18.7109375" style="30" customWidth="1"/>
    <col min="13585" max="13585" width="23.42578125" style="30" customWidth="1"/>
    <col min="13586" max="13588" width="9.140625" style="30"/>
    <col min="13589" max="13589" width="8.85546875" style="30" customWidth="1"/>
    <col min="13590" max="13838" width="9.140625" style="30"/>
    <col min="13839" max="13840" width="18.7109375" style="30" customWidth="1"/>
    <col min="13841" max="13841" width="23.42578125" style="30" customWidth="1"/>
    <col min="13842" max="13844" width="9.140625" style="30"/>
    <col min="13845" max="13845" width="8.85546875" style="30" customWidth="1"/>
    <col min="13846" max="14094" width="9.140625" style="30"/>
    <col min="14095" max="14096" width="18.7109375" style="30" customWidth="1"/>
    <col min="14097" max="14097" width="23.42578125" style="30" customWidth="1"/>
    <col min="14098" max="14100" width="9.140625" style="30"/>
    <col min="14101" max="14101" width="8.85546875" style="30" customWidth="1"/>
    <col min="14102" max="14350" width="9.140625" style="30"/>
    <col min="14351" max="14352" width="18.7109375" style="30" customWidth="1"/>
    <col min="14353" max="14353" width="23.42578125" style="30" customWidth="1"/>
    <col min="14354" max="14356" width="9.140625" style="30"/>
    <col min="14357" max="14357" width="8.85546875" style="30" customWidth="1"/>
    <col min="14358" max="14606" width="9.140625" style="30"/>
    <col min="14607" max="14608" width="18.7109375" style="30" customWidth="1"/>
    <col min="14609" max="14609" width="23.42578125" style="30" customWidth="1"/>
    <col min="14610" max="14612" width="9.140625" style="30"/>
    <col min="14613" max="14613" width="8.85546875" style="30" customWidth="1"/>
    <col min="14614" max="14862" width="9.140625" style="30"/>
    <col min="14863" max="14864" width="18.7109375" style="30" customWidth="1"/>
    <col min="14865" max="14865" width="23.42578125" style="30" customWidth="1"/>
    <col min="14866" max="14868" width="9.140625" style="30"/>
    <col min="14869" max="14869" width="8.85546875" style="30" customWidth="1"/>
    <col min="14870" max="15118" width="9.140625" style="30"/>
    <col min="15119" max="15120" width="18.7109375" style="30" customWidth="1"/>
    <col min="15121" max="15121" width="23.42578125" style="30" customWidth="1"/>
    <col min="15122" max="15124" width="9.140625" style="30"/>
    <col min="15125" max="15125" width="8.85546875" style="30" customWidth="1"/>
    <col min="15126" max="15374" width="9.140625" style="30"/>
    <col min="15375" max="15376" width="18.7109375" style="30" customWidth="1"/>
    <col min="15377" max="15377" width="23.42578125" style="30" customWidth="1"/>
    <col min="15378" max="15380" width="9.140625" style="30"/>
    <col min="15381" max="15381" width="8.85546875" style="30" customWidth="1"/>
    <col min="15382" max="15630" width="9.140625" style="30"/>
    <col min="15631" max="15632" width="18.7109375" style="30" customWidth="1"/>
    <col min="15633" max="15633" width="23.42578125" style="30" customWidth="1"/>
    <col min="15634" max="15636" width="9.140625" style="30"/>
    <col min="15637" max="15637" width="8.85546875" style="30" customWidth="1"/>
    <col min="15638" max="15886" width="9.140625" style="30"/>
    <col min="15887" max="15888" width="18.7109375" style="30" customWidth="1"/>
    <col min="15889" max="15889" width="23.42578125" style="30" customWidth="1"/>
    <col min="15890" max="15892" width="9.140625" style="30"/>
    <col min="15893" max="15893" width="8.85546875" style="30" customWidth="1"/>
    <col min="15894" max="16142" width="9.140625" style="30"/>
    <col min="16143" max="16144" width="18.7109375" style="30" customWidth="1"/>
    <col min="16145" max="16145" width="23.42578125" style="30" customWidth="1"/>
    <col min="16146" max="16148" width="9.140625" style="30"/>
    <col min="16149" max="16149" width="8.85546875" style="30" customWidth="1"/>
    <col min="16150" max="16384" width="9.140625" style="30"/>
  </cols>
  <sheetData>
    <row r="1" spans="1:21" ht="13.5" thickTop="1" x14ac:dyDescent="0.2">
      <c r="A1" s="48" t="s">
        <v>135</v>
      </c>
      <c r="B1" s="47"/>
      <c r="C1" s="47"/>
      <c r="D1" s="46"/>
      <c r="E1" s="47"/>
      <c r="F1" s="45"/>
      <c r="G1" s="120" t="s">
        <v>126</v>
      </c>
      <c r="H1" s="121"/>
      <c r="I1" s="122"/>
      <c r="J1" s="123" t="s">
        <v>127</v>
      </c>
      <c r="K1" s="121"/>
      <c r="L1" s="124"/>
    </row>
    <row r="2" spans="1:21" ht="38.25" x14ac:dyDescent="0.2">
      <c r="A2" s="44" t="s">
        <v>124</v>
      </c>
      <c r="B2" s="43" t="s">
        <v>123</v>
      </c>
      <c r="C2" s="50" t="s">
        <v>122</v>
      </c>
      <c r="D2" s="51" t="s">
        <v>121</v>
      </c>
      <c r="E2" s="52" t="s">
        <v>120</v>
      </c>
      <c r="F2" s="53" t="s">
        <v>125</v>
      </c>
      <c r="G2" s="42" t="s">
        <v>119</v>
      </c>
      <c r="H2" s="41" t="s">
        <v>118</v>
      </c>
      <c r="I2" s="41" t="s">
        <v>117</v>
      </c>
      <c r="J2" s="42" t="s">
        <v>119</v>
      </c>
      <c r="K2" s="41" t="s">
        <v>118</v>
      </c>
      <c r="L2" s="41" t="s">
        <v>117</v>
      </c>
      <c r="M2" s="54"/>
      <c r="P2" s="50" t="s">
        <v>122</v>
      </c>
      <c r="R2" s="55" t="s">
        <v>115</v>
      </c>
      <c r="S2" s="56" t="s">
        <v>114</v>
      </c>
      <c r="T2" s="56" t="s">
        <v>113</v>
      </c>
      <c r="U2" s="40" t="s">
        <v>112</v>
      </c>
    </row>
    <row r="3" spans="1:21" x14ac:dyDescent="0.2">
      <c r="A3" s="36" t="s">
        <v>109</v>
      </c>
      <c r="B3" s="37">
        <v>30510</v>
      </c>
      <c r="C3" s="57">
        <v>6</v>
      </c>
      <c r="D3" s="58">
        <v>41.57</v>
      </c>
      <c r="E3" s="39"/>
      <c r="F3" s="38"/>
      <c r="G3" s="59">
        <v>1</v>
      </c>
      <c r="H3" s="57">
        <v>5</v>
      </c>
      <c r="I3" s="58" t="s">
        <v>116</v>
      </c>
      <c r="J3" s="60">
        <v>0.15</v>
      </c>
      <c r="K3" s="57">
        <v>41.42</v>
      </c>
      <c r="L3" s="61" t="s">
        <v>116</v>
      </c>
      <c r="M3" s="36" t="s">
        <v>105</v>
      </c>
      <c r="N3" s="31" t="s">
        <v>104</v>
      </c>
      <c r="O3" s="30" t="s">
        <v>136</v>
      </c>
      <c r="P3" s="57">
        <v>5</v>
      </c>
      <c r="Q3" s="30" t="str">
        <f>CONCATENATE(N3," ","(",P3,"/",S3,"/",T3,")")</f>
        <v>Netherlands (5/5/0)</v>
      </c>
      <c r="R3" s="59" t="s">
        <v>116</v>
      </c>
      <c r="S3" s="57">
        <v>5</v>
      </c>
      <c r="T3" s="58">
        <v>0</v>
      </c>
      <c r="U3" s="30" t="e">
        <f t="shared" ref="U3:U16" si="0">+S3/R3</f>
        <v>#VALUE!</v>
      </c>
    </row>
    <row r="4" spans="1:21" x14ac:dyDescent="0.2">
      <c r="A4" s="36" t="s">
        <v>91</v>
      </c>
      <c r="B4" s="37">
        <v>110910</v>
      </c>
      <c r="C4" s="57">
        <v>15</v>
      </c>
      <c r="D4" s="58">
        <v>108.947</v>
      </c>
      <c r="E4" s="39"/>
      <c r="F4" s="38"/>
      <c r="G4" s="59">
        <v>11</v>
      </c>
      <c r="H4" s="57" t="s">
        <v>116</v>
      </c>
      <c r="I4" s="58">
        <v>4</v>
      </c>
      <c r="J4" s="60">
        <v>88.227000000000004</v>
      </c>
      <c r="K4" s="57" t="s">
        <v>116</v>
      </c>
      <c r="L4" s="61">
        <v>20.72</v>
      </c>
      <c r="M4" s="36" t="s">
        <v>101</v>
      </c>
      <c r="N4" s="31" t="s">
        <v>100</v>
      </c>
      <c r="O4" s="30" t="s">
        <v>137</v>
      </c>
      <c r="P4" s="57">
        <v>2</v>
      </c>
      <c r="Q4" s="30" t="str">
        <f t="shared" ref="Q4:Q18" si="1">CONCATENATE(N4," ","(",P4,"/",S4,"/",T4,")")</f>
        <v>Romania (2/2/0)</v>
      </c>
      <c r="R4" s="59" t="s">
        <v>116</v>
      </c>
      <c r="S4" s="57">
        <v>2</v>
      </c>
      <c r="T4" s="58">
        <v>0</v>
      </c>
      <c r="U4" s="30" t="e">
        <f t="shared" si="0"/>
        <v>#VALUE!</v>
      </c>
    </row>
    <row r="5" spans="1:21" x14ac:dyDescent="0.2">
      <c r="A5" s="36" t="s">
        <v>103</v>
      </c>
      <c r="B5" s="37">
        <v>357021</v>
      </c>
      <c r="C5" s="57">
        <v>5</v>
      </c>
      <c r="D5" s="58">
        <v>814.34100000000001</v>
      </c>
      <c r="E5" s="39"/>
      <c r="F5" s="38"/>
      <c r="G5" s="59">
        <v>2</v>
      </c>
      <c r="H5" s="57">
        <v>3</v>
      </c>
      <c r="I5" s="58" t="s">
        <v>116</v>
      </c>
      <c r="J5" s="60">
        <v>224.19800000000001</v>
      </c>
      <c r="K5" s="57">
        <v>590.14300000000003</v>
      </c>
      <c r="L5" s="61" t="s">
        <v>116</v>
      </c>
      <c r="M5" s="36" t="s">
        <v>111</v>
      </c>
      <c r="N5" s="31" t="s">
        <v>110</v>
      </c>
      <c r="O5" s="30" t="s">
        <v>138</v>
      </c>
      <c r="P5" s="57">
        <v>21</v>
      </c>
      <c r="Q5" s="30" t="str">
        <f t="shared" si="1"/>
        <v>Sweden (21/21/0)</v>
      </c>
      <c r="R5" s="59" t="s">
        <v>116</v>
      </c>
      <c r="S5" s="57">
        <v>21</v>
      </c>
      <c r="T5" s="58">
        <v>0</v>
      </c>
      <c r="U5" s="30" t="e">
        <f t="shared" si="0"/>
        <v>#VALUE!</v>
      </c>
    </row>
    <row r="6" spans="1:21" x14ac:dyDescent="0.2">
      <c r="A6" s="36" t="s">
        <v>73</v>
      </c>
      <c r="B6" s="37">
        <v>131940</v>
      </c>
      <c r="C6" s="57">
        <v>29</v>
      </c>
      <c r="D6" s="58">
        <v>1129.4059</v>
      </c>
      <c r="E6" s="39"/>
      <c r="F6" s="38"/>
      <c r="G6" s="59" t="s">
        <v>116</v>
      </c>
      <c r="H6" s="57" t="s">
        <v>116</v>
      </c>
      <c r="I6" s="58">
        <v>29</v>
      </c>
      <c r="J6" s="60" t="s">
        <v>116</v>
      </c>
      <c r="K6" s="57" t="s">
        <v>116</v>
      </c>
      <c r="L6" s="61">
        <v>1129.4059</v>
      </c>
      <c r="M6" s="36" t="s">
        <v>109</v>
      </c>
      <c r="N6" s="31" t="s">
        <v>139</v>
      </c>
      <c r="O6" s="30" t="s">
        <v>140</v>
      </c>
      <c r="P6" s="57">
        <v>6</v>
      </c>
      <c r="Q6" s="30" t="str">
        <f t="shared" si="1"/>
        <v>Belgium Flandres (6/5/0)</v>
      </c>
      <c r="R6" s="59">
        <v>1</v>
      </c>
      <c r="S6" s="57">
        <v>5</v>
      </c>
      <c r="T6" s="58">
        <v>0</v>
      </c>
      <c r="U6" s="30">
        <f t="shared" si="0"/>
        <v>5</v>
      </c>
    </row>
    <row r="7" spans="1:21" x14ac:dyDescent="0.2">
      <c r="A7" s="36" t="s">
        <v>93</v>
      </c>
      <c r="B7" s="37">
        <v>504782</v>
      </c>
      <c r="C7" s="57">
        <v>201</v>
      </c>
      <c r="D7" s="58">
        <v>2839.5661759999998</v>
      </c>
      <c r="E7" s="39">
        <v>4</v>
      </c>
      <c r="F7" s="38"/>
      <c r="G7" s="59">
        <v>125</v>
      </c>
      <c r="H7" s="57">
        <v>16</v>
      </c>
      <c r="I7" s="58">
        <v>60</v>
      </c>
      <c r="J7" s="60">
        <v>606.956323</v>
      </c>
      <c r="K7" s="57">
        <v>205.498287</v>
      </c>
      <c r="L7" s="61">
        <v>2027.111566</v>
      </c>
      <c r="M7" s="36" t="s">
        <v>103</v>
      </c>
      <c r="N7" s="31" t="s">
        <v>102</v>
      </c>
      <c r="O7" s="30" t="s">
        <v>141</v>
      </c>
      <c r="P7" s="57">
        <v>5</v>
      </c>
      <c r="Q7" s="30" t="str">
        <f t="shared" si="1"/>
        <v>Germany (5/3/0)</v>
      </c>
      <c r="R7" s="59">
        <v>2</v>
      </c>
      <c r="S7" s="57">
        <v>3</v>
      </c>
      <c r="T7" s="58">
        <v>0</v>
      </c>
      <c r="U7" s="30">
        <f t="shared" si="0"/>
        <v>1.5</v>
      </c>
    </row>
    <row r="8" spans="1:21" x14ac:dyDescent="0.2">
      <c r="A8" s="36" t="s">
        <v>107</v>
      </c>
      <c r="B8" s="37">
        <v>547030</v>
      </c>
      <c r="C8" s="57">
        <v>96</v>
      </c>
      <c r="D8" s="58">
        <v>2839.5787999999998</v>
      </c>
      <c r="E8" s="39"/>
      <c r="F8" s="38"/>
      <c r="G8" s="59">
        <v>37</v>
      </c>
      <c r="H8" s="57">
        <v>38</v>
      </c>
      <c r="I8" s="58">
        <v>21</v>
      </c>
      <c r="J8" s="60">
        <v>640.71910000000003</v>
      </c>
      <c r="K8" s="57">
        <v>1261.6612</v>
      </c>
      <c r="L8" s="61">
        <v>937.19849999999997</v>
      </c>
      <c r="M8" s="36" t="s">
        <v>107</v>
      </c>
      <c r="N8" s="31" t="s">
        <v>106</v>
      </c>
      <c r="O8" s="30" t="s">
        <v>142</v>
      </c>
      <c r="P8" s="57">
        <v>96</v>
      </c>
      <c r="Q8" s="30" t="str">
        <f t="shared" si="1"/>
        <v>France (96/38/21)</v>
      </c>
      <c r="R8" s="59">
        <v>37</v>
      </c>
      <c r="S8" s="57">
        <v>38</v>
      </c>
      <c r="T8" s="58">
        <v>21</v>
      </c>
      <c r="U8" s="30">
        <f t="shared" si="0"/>
        <v>1.027027027027027</v>
      </c>
    </row>
    <row r="9" spans="1:21" x14ac:dyDescent="0.2">
      <c r="A9" s="36" t="s">
        <v>77</v>
      </c>
      <c r="B9" s="37">
        <v>70280</v>
      </c>
      <c r="C9" s="57">
        <v>190</v>
      </c>
      <c r="D9" s="58">
        <v>1067.6417899999999</v>
      </c>
      <c r="E9" s="39"/>
      <c r="F9" s="38"/>
      <c r="G9" s="59">
        <v>13</v>
      </c>
      <c r="H9" s="57">
        <v>6</v>
      </c>
      <c r="I9" s="58">
        <v>171</v>
      </c>
      <c r="J9" s="60">
        <v>162.5701</v>
      </c>
      <c r="K9" s="57">
        <v>201.57855000000001</v>
      </c>
      <c r="L9" s="61">
        <v>703.49314000000004</v>
      </c>
      <c r="M9" s="36" t="s">
        <v>77</v>
      </c>
      <c r="N9" s="31" t="s">
        <v>76</v>
      </c>
      <c r="O9" s="30" t="s">
        <v>143</v>
      </c>
      <c r="P9" s="57">
        <v>190</v>
      </c>
      <c r="Q9" s="30" t="str">
        <f t="shared" si="1"/>
        <v>Ireland (190/6/171)</v>
      </c>
      <c r="R9" s="59">
        <v>13</v>
      </c>
      <c r="S9" s="57">
        <v>6</v>
      </c>
      <c r="T9" s="58">
        <v>171</v>
      </c>
      <c r="U9" s="30">
        <f t="shared" si="0"/>
        <v>0.46153846153846156</v>
      </c>
    </row>
    <row r="10" spans="1:21" x14ac:dyDescent="0.2">
      <c r="A10" s="36" t="s">
        <v>97</v>
      </c>
      <c r="B10" s="37">
        <v>301230</v>
      </c>
      <c r="C10" s="57">
        <v>181</v>
      </c>
      <c r="D10" s="58">
        <v>1137.400648</v>
      </c>
      <c r="E10" s="39">
        <v>70</v>
      </c>
      <c r="F10" s="38">
        <v>91.253234000000006</v>
      </c>
      <c r="G10" s="59">
        <v>34</v>
      </c>
      <c r="H10" s="57">
        <v>4</v>
      </c>
      <c r="I10" s="58">
        <v>143</v>
      </c>
      <c r="J10" s="60">
        <v>363.72002400000002</v>
      </c>
      <c r="K10" s="57">
        <v>8.8388190000000009</v>
      </c>
      <c r="L10" s="61">
        <v>764.84180500000002</v>
      </c>
      <c r="M10" s="36" t="s">
        <v>87</v>
      </c>
      <c r="N10" s="31" t="s">
        <v>86</v>
      </c>
      <c r="O10" s="30" t="s">
        <v>144</v>
      </c>
      <c r="P10" s="57">
        <v>4</v>
      </c>
      <c r="Q10" s="30" t="str">
        <f t="shared" si="1"/>
        <v>Lithuania (4/1/0)</v>
      </c>
      <c r="R10" s="59">
        <v>3</v>
      </c>
      <c r="S10" s="57">
        <v>1</v>
      </c>
      <c r="T10" s="58">
        <v>0</v>
      </c>
      <c r="U10" s="30">
        <f t="shared" si="0"/>
        <v>0.33333333333333331</v>
      </c>
    </row>
    <row r="11" spans="1:21" x14ac:dyDescent="0.2">
      <c r="A11" s="36" t="s">
        <v>87</v>
      </c>
      <c r="B11" s="37">
        <v>65200</v>
      </c>
      <c r="C11" s="57">
        <v>4</v>
      </c>
      <c r="D11" s="58">
        <v>515.1</v>
      </c>
      <c r="E11" s="39"/>
      <c r="F11" s="38"/>
      <c r="G11" s="59">
        <v>3</v>
      </c>
      <c r="H11" s="57">
        <v>1</v>
      </c>
      <c r="I11" s="58" t="s">
        <v>116</v>
      </c>
      <c r="J11" s="60">
        <v>508.5</v>
      </c>
      <c r="K11" s="57">
        <v>6.6</v>
      </c>
      <c r="L11" s="61" t="s">
        <v>116</v>
      </c>
      <c r="M11" s="36" t="s">
        <v>89</v>
      </c>
      <c r="N11" s="31" t="s">
        <v>88</v>
      </c>
      <c r="O11" s="30" t="s">
        <v>145</v>
      </c>
      <c r="P11" s="57">
        <v>192</v>
      </c>
      <c r="Q11" s="30" t="str">
        <f t="shared" si="1"/>
        <v>United Kingdom (192/16/83)</v>
      </c>
      <c r="R11" s="59">
        <v>93</v>
      </c>
      <c r="S11" s="57">
        <v>16</v>
      </c>
      <c r="T11" s="58">
        <v>83</v>
      </c>
      <c r="U11" s="30">
        <f t="shared" si="0"/>
        <v>0.17204301075268819</v>
      </c>
    </row>
    <row r="12" spans="1:21" x14ac:dyDescent="0.2">
      <c r="A12" s="36" t="s">
        <v>75</v>
      </c>
      <c r="B12" s="37">
        <v>64589</v>
      </c>
      <c r="C12" s="57">
        <v>1</v>
      </c>
      <c r="D12" s="58">
        <v>934.25800000000004</v>
      </c>
      <c r="E12" s="39"/>
      <c r="F12" s="38"/>
      <c r="G12" s="59">
        <v>1</v>
      </c>
      <c r="H12" s="57" t="s">
        <v>116</v>
      </c>
      <c r="I12" s="58" t="s">
        <v>116</v>
      </c>
      <c r="J12" s="60">
        <v>934.25800000000004</v>
      </c>
      <c r="K12" s="57" t="s">
        <v>116</v>
      </c>
      <c r="L12" s="61" t="s">
        <v>116</v>
      </c>
      <c r="M12" s="36" t="s">
        <v>93</v>
      </c>
      <c r="N12" s="31" t="s">
        <v>92</v>
      </c>
      <c r="O12" s="30" t="s">
        <v>146</v>
      </c>
      <c r="P12" s="57">
        <v>201</v>
      </c>
      <c r="Q12" s="30" t="str">
        <f t="shared" si="1"/>
        <v>Spain (201/16/60)</v>
      </c>
      <c r="R12" s="59">
        <v>125</v>
      </c>
      <c r="S12" s="57">
        <v>16</v>
      </c>
      <c r="T12" s="58">
        <v>60</v>
      </c>
      <c r="U12" s="30">
        <f t="shared" si="0"/>
        <v>0.128</v>
      </c>
    </row>
    <row r="13" spans="1:21" x14ac:dyDescent="0.2">
      <c r="A13" s="36" t="s">
        <v>105</v>
      </c>
      <c r="B13" s="37">
        <v>41526</v>
      </c>
      <c r="C13" s="57">
        <v>5</v>
      </c>
      <c r="D13" s="58">
        <v>683.8</v>
      </c>
      <c r="E13" s="39"/>
      <c r="F13" s="38"/>
      <c r="G13" s="59" t="s">
        <v>116</v>
      </c>
      <c r="H13" s="57">
        <v>5</v>
      </c>
      <c r="I13" s="58" t="s">
        <v>116</v>
      </c>
      <c r="J13" s="60" t="s">
        <v>116</v>
      </c>
      <c r="K13" s="57">
        <v>683.8</v>
      </c>
      <c r="L13" s="61" t="s">
        <v>116</v>
      </c>
      <c r="M13" s="36" t="s">
        <v>97</v>
      </c>
      <c r="N13" s="31" t="s">
        <v>96</v>
      </c>
      <c r="O13" s="30" t="s">
        <v>147</v>
      </c>
      <c r="P13" s="57">
        <v>181</v>
      </c>
      <c r="Q13" s="30" t="str">
        <f t="shared" si="1"/>
        <v>Italy (181/4/143)</v>
      </c>
      <c r="R13" s="59">
        <v>34</v>
      </c>
      <c r="S13" s="57">
        <v>4</v>
      </c>
      <c r="T13" s="58">
        <v>143</v>
      </c>
      <c r="U13" s="30">
        <f t="shared" si="0"/>
        <v>0.11764705882352941</v>
      </c>
    </row>
    <row r="14" spans="1:21" x14ac:dyDescent="0.2">
      <c r="A14" s="36" t="s">
        <v>95</v>
      </c>
      <c r="B14" s="37">
        <v>312685</v>
      </c>
      <c r="C14" s="57">
        <v>9</v>
      </c>
      <c r="D14" s="58">
        <v>1935.50143</v>
      </c>
      <c r="E14" s="39"/>
      <c r="F14" s="38"/>
      <c r="G14" s="59" t="s">
        <v>116</v>
      </c>
      <c r="H14" s="57" t="s">
        <v>116</v>
      </c>
      <c r="I14" s="58">
        <v>9</v>
      </c>
      <c r="J14" s="60" t="s">
        <v>116</v>
      </c>
      <c r="K14" s="57" t="s">
        <v>116</v>
      </c>
      <c r="L14" s="61">
        <v>1935.50143</v>
      </c>
      <c r="M14" s="36" t="s">
        <v>79</v>
      </c>
      <c r="N14" s="31" t="s">
        <v>78</v>
      </c>
      <c r="O14" s="30" t="s">
        <v>148</v>
      </c>
      <c r="P14" s="57">
        <v>53</v>
      </c>
      <c r="Q14" s="30" t="str">
        <f t="shared" si="1"/>
        <v>Portugal (53/3/24)</v>
      </c>
      <c r="R14" s="59">
        <v>26</v>
      </c>
      <c r="S14" s="57">
        <v>3</v>
      </c>
      <c r="T14" s="58">
        <v>24</v>
      </c>
      <c r="U14" s="30">
        <f t="shared" si="0"/>
        <v>0.11538461538461539</v>
      </c>
    </row>
    <row r="15" spans="1:21" x14ac:dyDescent="0.2">
      <c r="A15" s="36" t="s">
        <v>79</v>
      </c>
      <c r="B15" s="37">
        <v>92391</v>
      </c>
      <c r="C15" s="57">
        <v>53</v>
      </c>
      <c r="D15" s="58">
        <v>812.51770299999998</v>
      </c>
      <c r="E15" s="39"/>
      <c r="F15" s="38"/>
      <c r="G15" s="59">
        <v>26</v>
      </c>
      <c r="H15" s="57">
        <v>3</v>
      </c>
      <c r="I15" s="58">
        <v>24</v>
      </c>
      <c r="J15" s="60">
        <v>311.067385</v>
      </c>
      <c r="K15" s="57">
        <v>80.119335000000007</v>
      </c>
      <c r="L15" s="61">
        <v>421.330983</v>
      </c>
      <c r="M15" s="36" t="s">
        <v>91</v>
      </c>
      <c r="N15" s="31" t="s">
        <v>90</v>
      </c>
      <c r="O15" s="30" t="s">
        <v>149</v>
      </c>
      <c r="P15" s="57">
        <v>15</v>
      </c>
      <c r="Q15" s="30" t="str">
        <f t="shared" si="1"/>
        <v>Bulgaria (15/0/4)</v>
      </c>
      <c r="R15" s="59">
        <v>11</v>
      </c>
      <c r="S15" s="57">
        <v>0</v>
      </c>
      <c r="T15" s="58">
        <v>4</v>
      </c>
      <c r="U15" s="30">
        <f t="shared" si="0"/>
        <v>0</v>
      </c>
    </row>
    <row r="16" spans="1:21" x14ac:dyDescent="0.2">
      <c r="A16" s="36" t="s">
        <v>101</v>
      </c>
      <c r="B16" s="37">
        <v>237500</v>
      </c>
      <c r="C16" s="57">
        <v>2</v>
      </c>
      <c r="D16" s="58">
        <v>781.37</v>
      </c>
      <c r="E16" s="39"/>
      <c r="F16" s="38"/>
      <c r="G16" s="59" t="s">
        <v>116</v>
      </c>
      <c r="H16" s="57">
        <v>2</v>
      </c>
      <c r="I16" s="58" t="s">
        <v>116</v>
      </c>
      <c r="J16" s="60" t="s">
        <v>116</v>
      </c>
      <c r="K16" s="57">
        <v>781.37</v>
      </c>
      <c r="L16" s="61" t="s">
        <v>116</v>
      </c>
      <c r="M16" s="36" t="s">
        <v>75</v>
      </c>
      <c r="N16" s="31" t="s">
        <v>74</v>
      </c>
      <c r="O16" s="30" t="s">
        <v>150</v>
      </c>
      <c r="P16" s="57">
        <v>1</v>
      </c>
      <c r="Q16" s="30" t="str">
        <f t="shared" si="1"/>
        <v>Latvia (1/0/0)</v>
      </c>
      <c r="R16" s="59">
        <v>1</v>
      </c>
      <c r="S16" s="57">
        <v>0</v>
      </c>
      <c r="T16" s="58">
        <v>0</v>
      </c>
      <c r="U16" s="30">
        <f t="shared" si="0"/>
        <v>0</v>
      </c>
    </row>
    <row r="17" spans="1:21" x14ac:dyDescent="0.2">
      <c r="A17" s="36" t="s">
        <v>111</v>
      </c>
      <c r="B17" s="37">
        <v>449964</v>
      </c>
      <c r="C17" s="57">
        <v>21</v>
      </c>
      <c r="D17" s="58">
        <v>180.42100600000001</v>
      </c>
      <c r="E17" s="39"/>
      <c r="F17" s="38"/>
      <c r="G17" s="59" t="s">
        <v>116</v>
      </c>
      <c r="H17" s="57">
        <v>21</v>
      </c>
      <c r="I17" s="58" t="s">
        <v>116</v>
      </c>
      <c r="J17" s="60" t="s">
        <v>116</v>
      </c>
      <c r="K17" s="57">
        <v>180.42100600000001</v>
      </c>
      <c r="L17" s="61" t="s">
        <v>116</v>
      </c>
      <c r="M17" s="36" t="s">
        <v>73</v>
      </c>
      <c r="N17" s="31" t="s">
        <v>72</v>
      </c>
      <c r="O17" s="30" t="s">
        <v>151</v>
      </c>
      <c r="P17" s="57">
        <v>29</v>
      </c>
      <c r="Q17" s="30" t="str">
        <f t="shared" si="1"/>
        <v>Greece (29/?/29)</v>
      </c>
      <c r="R17" s="59"/>
      <c r="S17" s="62" t="s">
        <v>69</v>
      </c>
      <c r="T17" s="58">
        <v>29</v>
      </c>
      <c r="U17" s="30">
        <v>-1</v>
      </c>
    </row>
    <row r="18" spans="1:21" ht="13.5" thickBot="1" x14ac:dyDescent="0.25">
      <c r="A18" s="32" t="s">
        <v>89</v>
      </c>
      <c r="B18" s="34">
        <v>244820</v>
      </c>
      <c r="C18" s="63">
        <v>192</v>
      </c>
      <c r="D18" s="64">
        <v>3715.671828</v>
      </c>
      <c r="E18" s="35"/>
      <c r="F18" s="33"/>
      <c r="G18" s="65">
        <v>93</v>
      </c>
      <c r="H18" s="63">
        <v>16</v>
      </c>
      <c r="I18" s="64">
        <v>83</v>
      </c>
      <c r="J18" s="66">
        <v>2506.2346080000002</v>
      </c>
      <c r="K18" s="63">
        <v>816.79043000000001</v>
      </c>
      <c r="L18" s="67">
        <v>392.64679000000001</v>
      </c>
      <c r="M18" s="32" t="s">
        <v>95</v>
      </c>
      <c r="N18" s="31" t="s">
        <v>94</v>
      </c>
      <c r="O18" s="30" t="s">
        <v>152</v>
      </c>
      <c r="P18" s="63">
        <v>9</v>
      </c>
      <c r="Q18" s="30" t="str">
        <f t="shared" si="1"/>
        <v>Poland (9/?/9)</v>
      </c>
      <c r="R18" s="65" t="s">
        <v>116</v>
      </c>
      <c r="S18" s="68" t="s">
        <v>69</v>
      </c>
      <c r="T18" s="64">
        <v>9</v>
      </c>
      <c r="U18" s="30">
        <v>-1</v>
      </c>
    </row>
    <row r="19" spans="1:21" ht="13.5" thickTop="1" x14ac:dyDescent="0.2">
      <c r="B19" s="49">
        <f>SUM(B3:B18)</f>
        <v>3562378</v>
      </c>
      <c r="C19" s="30">
        <f>SUM(C3:C18)</f>
        <v>1010</v>
      </c>
      <c r="D19" s="30">
        <f>SUM(D3:D18)</f>
        <v>19537.091281000001</v>
      </c>
      <c r="E19" s="30">
        <f>SUM(E3:E18)</f>
        <v>74</v>
      </c>
      <c r="F19" s="30">
        <f t="shared" ref="F19:L19" si="2">SUM(F3:F18)</f>
        <v>91.253234000000006</v>
      </c>
      <c r="G19" s="30">
        <f t="shared" si="2"/>
        <v>346</v>
      </c>
      <c r="H19" s="30">
        <f t="shared" si="2"/>
        <v>120</v>
      </c>
      <c r="I19" s="30">
        <f t="shared" si="2"/>
        <v>544</v>
      </c>
      <c r="J19" s="30">
        <f t="shared" si="2"/>
        <v>6346.6005400000004</v>
      </c>
      <c r="K19" s="30">
        <f t="shared" si="2"/>
        <v>4858.2406270000001</v>
      </c>
      <c r="L19" s="30">
        <f t="shared" si="2"/>
        <v>8332.2501140000004</v>
      </c>
    </row>
    <row r="21" spans="1:21" ht="13.5" customHeight="1" x14ac:dyDescent="0.2">
      <c r="A21" s="30" t="str">
        <f>CONCATENATE(A1," ","(",I21,")")</f>
        <v>Transitional (1010)</v>
      </c>
      <c r="I21" s="30">
        <f>+G19+H19+I19</f>
        <v>1010</v>
      </c>
    </row>
  </sheetData>
  <mergeCells count="2">
    <mergeCell ref="G1:I1"/>
    <mergeCell ref="J1:L1"/>
  </mergeCells>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6"/>
  <sheetViews>
    <sheetView topLeftCell="A52" workbookViewId="0">
      <selection activeCell="L21" sqref="L21"/>
    </sheetView>
  </sheetViews>
  <sheetFormatPr defaultRowHeight="12.75" x14ac:dyDescent="0.2"/>
  <cols>
    <col min="1" max="13" width="9.140625" style="30"/>
    <col min="14" max="14" width="17.140625" style="30" customWidth="1"/>
    <col min="15" max="17" width="21.7109375" style="30" customWidth="1"/>
    <col min="18" max="20" width="9.140625" style="30"/>
    <col min="21" max="21" width="11.42578125" style="30" bestFit="1" customWidth="1"/>
    <col min="22" max="269" width="9.140625" style="30"/>
    <col min="270" max="270" width="17.140625" style="30" customWidth="1"/>
    <col min="271" max="273" width="21.7109375" style="30" customWidth="1"/>
    <col min="274" max="276" width="9.140625" style="30"/>
    <col min="277" max="277" width="11.42578125" style="30" bestFit="1" customWidth="1"/>
    <col min="278" max="525" width="9.140625" style="30"/>
    <col min="526" max="526" width="17.140625" style="30" customWidth="1"/>
    <col min="527" max="529" width="21.7109375" style="30" customWidth="1"/>
    <col min="530" max="532" width="9.140625" style="30"/>
    <col min="533" max="533" width="11.42578125" style="30" bestFit="1" customWidth="1"/>
    <col min="534" max="781" width="9.140625" style="30"/>
    <col min="782" max="782" width="17.140625" style="30" customWidth="1"/>
    <col min="783" max="785" width="21.7109375" style="30" customWidth="1"/>
    <col min="786" max="788" width="9.140625" style="30"/>
    <col min="789" max="789" width="11.42578125" style="30" bestFit="1" customWidth="1"/>
    <col min="790" max="1037" width="9.140625" style="30"/>
    <col min="1038" max="1038" width="17.140625" style="30" customWidth="1"/>
    <col min="1039" max="1041" width="21.7109375" style="30" customWidth="1"/>
    <col min="1042" max="1044" width="9.140625" style="30"/>
    <col min="1045" max="1045" width="11.42578125" style="30" bestFit="1" customWidth="1"/>
    <col min="1046" max="1293" width="9.140625" style="30"/>
    <col min="1294" max="1294" width="17.140625" style="30" customWidth="1"/>
    <col min="1295" max="1297" width="21.7109375" style="30" customWidth="1"/>
    <col min="1298" max="1300" width="9.140625" style="30"/>
    <col min="1301" max="1301" width="11.42578125" style="30" bestFit="1" customWidth="1"/>
    <col min="1302" max="1549" width="9.140625" style="30"/>
    <col min="1550" max="1550" width="17.140625" style="30" customWidth="1"/>
    <col min="1551" max="1553" width="21.7109375" style="30" customWidth="1"/>
    <col min="1554" max="1556" width="9.140625" style="30"/>
    <col min="1557" max="1557" width="11.42578125" style="30" bestFit="1" customWidth="1"/>
    <col min="1558" max="1805" width="9.140625" style="30"/>
    <col min="1806" max="1806" width="17.140625" style="30" customWidth="1"/>
    <col min="1807" max="1809" width="21.7109375" style="30" customWidth="1"/>
    <col min="1810" max="1812" width="9.140625" style="30"/>
    <col min="1813" max="1813" width="11.42578125" style="30" bestFit="1" customWidth="1"/>
    <col min="1814" max="2061" width="9.140625" style="30"/>
    <col min="2062" max="2062" width="17.140625" style="30" customWidth="1"/>
    <col min="2063" max="2065" width="21.7109375" style="30" customWidth="1"/>
    <col min="2066" max="2068" width="9.140625" style="30"/>
    <col min="2069" max="2069" width="11.42578125" style="30" bestFit="1" customWidth="1"/>
    <col min="2070" max="2317" width="9.140625" style="30"/>
    <col min="2318" max="2318" width="17.140625" style="30" customWidth="1"/>
    <col min="2319" max="2321" width="21.7109375" style="30" customWidth="1"/>
    <col min="2322" max="2324" width="9.140625" style="30"/>
    <col min="2325" max="2325" width="11.42578125" style="30" bestFit="1" customWidth="1"/>
    <col min="2326" max="2573" width="9.140625" style="30"/>
    <col min="2574" max="2574" width="17.140625" style="30" customWidth="1"/>
    <col min="2575" max="2577" width="21.7109375" style="30" customWidth="1"/>
    <col min="2578" max="2580" width="9.140625" style="30"/>
    <col min="2581" max="2581" width="11.42578125" style="30" bestFit="1" customWidth="1"/>
    <col min="2582" max="2829" width="9.140625" style="30"/>
    <col min="2830" max="2830" width="17.140625" style="30" customWidth="1"/>
    <col min="2831" max="2833" width="21.7109375" style="30" customWidth="1"/>
    <col min="2834" max="2836" width="9.140625" style="30"/>
    <col min="2837" max="2837" width="11.42578125" style="30" bestFit="1" customWidth="1"/>
    <col min="2838" max="3085" width="9.140625" style="30"/>
    <col min="3086" max="3086" width="17.140625" style="30" customWidth="1"/>
    <col min="3087" max="3089" width="21.7109375" style="30" customWidth="1"/>
    <col min="3090" max="3092" width="9.140625" style="30"/>
    <col min="3093" max="3093" width="11.42578125" style="30" bestFit="1" customWidth="1"/>
    <col min="3094" max="3341" width="9.140625" style="30"/>
    <col min="3342" max="3342" width="17.140625" style="30" customWidth="1"/>
    <col min="3343" max="3345" width="21.7109375" style="30" customWidth="1"/>
    <col min="3346" max="3348" width="9.140625" style="30"/>
    <col min="3349" max="3349" width="11.42578125" style="30" bestFit="1" customWidth="1"/>
    <col min="3350" max="3597" width="9.140625" style="30"/>
    <col min="3598" max="3598" width="17.140625" style="30" customWidth="1"/>
    <col min="3599" max="3601" width="21.7109375" style="30" customWidth="1"/>
    <col min="3602" max="3604" width="9.140625" style="30"/>
    <col min="3605" max="3605" width="11.42578125" style="30" bestFit="1" customWidth="1"/>
    <col min="3606" max="3853" width="9.140625" style="30"/>
    <col min="3854" max="3854" width="17.140625" style="30" customWidth="1"/>
    <col min="3855" max="3857" width="21.7109375" style="30" customWidth="1"/>
    <col min="3858" max="3860" width="9.140625" style="30"/>
    <col min="3861" max="3861" width="11.42578125" style="30" bestFit="1" customWidth="1"/>
    <col min="3862" max="4109" width="9.140625" style="30"/>
    <col min="4110" max="4110" width="17.140625" style="30" customWidth="1"/>
    <col min="4111" max="4113" width="21.7109375" style="30" customWidth="1"/>
    <col min="4114" max="4116" width="9.140625" style="30"/>
    <col min="4117" max="4117" width="11.42578125" style="30" bestFit="1" customWidth="1"/>
    <col min="4118" max="4365" width="9.140625" style="30"/>
    <col min="4366" max="4366" width="17.140625" style="30" customWidth="1"/>
    <col min="4367" max="4369" width="21.7109375" style="30" customWidth="1"/>
    <col min="4370" max="4372" width="9.140625" style="30"/>
    <col min="4373" max="4373" width="11.42578125" style="30" bestFit="1" customWidth="1"/>
    <col min="4374" max="4621" width="9.140625" style="30"/>
    <col min="4622" max="4622" width="17.140625" style="30" customWidth="1"/>
    <col min="4623" max="4625" width="21.7109375" style="30" customWidth="1"/>
    <col min="4626" max="4628" width="9.140625" style="30"/>
    <col min="4629" max="4629" width="11.42578125" style="30" bestFit="1" customWidth="1"/>
    <col min="4630" max="4877" width="9.140625" style="30"/>
    <col min="4878" max="4878" width="17.140625" style="30" customWidth="1"/>
    <col min="4879" max="4881" width="21.7109375" style="30" customWidth="1"/>
    <col min="4882" max="4884" width="9.140625" style="30"/>
    <col min="4885" max="4885" width="11.42578125" style="30" bestFit="1" customWidth="1"/>
    <col min="4886" max="5133" width="9.140625" style="30"/>
    <col min="5134" max="5134" width="17.140625" style="30" customWidth="1"/>
    <col min="5135" max="5137" width="21.7109375" style="30" customWidth="1"/>
    <col min="5138" max="5140" width="9.140625" style="30"/>
    <col min="5141" max="5141" width="11.42578125" style="30" bestFit="1" customWidth="1"/>
    <col min="5142" max="5389" width="9.140625" style="30"/>
    <col min="5390" max="5390" width="17.140625" style="30" customWidth="1"/>
    <col min="5391" max="5393" width="21.7109375" style="30" customWidth="1"/>
    <col min="5394" max="5396" width="9.140625" style="30"/>
    <col min="5397" max="5397" width="11.42578125" style="30" bestFit="1" customWidth="1"/>
    <col min="5398" max="5645" width="9.140625" style="30"/>
    <col min="5646" max="5646" width="17.140625" style="30" customWidth="1"/>
    <col min="5647" max="5649" width="21.7109375" style="30" customWidth="1"/>
    <col min="5650" max="5652" width="9.140625" style="30"/>
    <col min="5653" max="5653" width="11.42578125" style="30" bestFit="1" customWidth="1"/>
    <col min="5654" max="5901" width="9.140625" style="30"/>
    <col min="5902" max="5902" width="17.140625" style="30" customWidth="1"/>
    <col min="5903" max="5905" width="21.7109375" style="30" customWidth="1"/>
    <col min="5906" max="5908" width="9.140625" style="30"/>
    <col min="5909" max="5909" width="11.42578125" style="30" bestFit="1" customWidth="1"/>
    <col min="5910" max="6157" width="9.140625" style="30"/>
    <col min="6158" max="6158" width="17.140625" style="30" customWidth="1"/>
    <col min="6159" max="6161" width="21.7109375" style="30" customWidth="1"/>
    <col min="6162" max="6164" width="9.140625" style="30"/>
    <col min="6165" max="6165" width="11.42578125" style="30" bestFit="1" customWidth="1"/>
    <col min="6166" max="6413" width="9.140625" style="30"/>
    <col min="6414" max="6414" width="17.140625" style="30" customWidth="1"/>
    <col min="6415" max="6417" width="21.7109375" style="30" customWidth="1"/>
    <col min="6418" max="6420" width="9.140625" style="30"/>
    <col min="6421" max="6421" width="11.42578125" style="30" bestFit="1" customWidth="1"/>
    <col min="6422" max="6669" width="9.140625" style="30"/>
    <col min="6670" max="6670" width="17.140625" style="30" customWidth="1"/>
    <col min="6671" max="6673" width="21.7109375" style="30" customWidth="1"/>
    <col min="6674" max="6676" width="9.140625" style="30"/>
    <col min="6677" max="6677" width="11.42578125" style="30" bestFit="1" customWidth="1"/>
    <col min="6678" max="6925" width="9.140625" style="30"/>
    <col min="6926" max="6926" width="17.140625" style="30" customWidth="1"/>
    <col min="6927" max="6929" width="21.7109375" style="30" customWidth="1"/>
    <col min="6930" max="6932" width="9.140625" style="30"/>
    <col min="6933" max="6933" width="11.42578125" style="30" bestFit="1" customWidth="1"/>
    <col min="6934" max="7181" width="9.140625" style="30"/>
    <col min="7182" max="7182" width="17.140625" style="30" customWidth="1"/>
    <col min="7183" max="7185" width="21.7109375" style="30" customWidth="1"/>
    <col min="7186" max="7188" width="9.140625" style="30"/>
    <col min="7189" max="7189" width="11.42578125" style="30" bestFit="1" customWidth="1"/>
    <col min="7190" max="7437" width="9.140625" style="30"/>
    <col min="7438" max="7438" width="17.140625" style="30" customWidth="1"/>
    <col min="7439" max="7441" width="21.7109375" style="30" customWidth="1"/>
    <col min="7442" max="7444" width="9.140625" style="30"/>
    <col min="7445" max="7445" width="11.42578125" style="30" bestFit="1" customWidth="1"/>
    <col min="7446" max="7693" width="9.140625" style="30"/>
    <col min="7694" max="7694" width="17.140625" style="30" customWidth="1"/>
    <col min="7695" max="7697" width="21.7109375" style="30" customWidth="1"/>
    <col min="7698" max="7700" width="9.140625" style="30"/>
    <col min="7701" max="7701" width="11.42578125" style="30" bestFit="1" customWidth="1"/>
    <col min="7702" max="7949" width="9.140625" style="30"/>
    <col min="7950" max="7950" width="17.140625" style="30" customWidth="1"/>
    <col min="7951" max="7953" width="21.7109375" style="30" customWidth="1"/>
    <col min="7954" max="7956" width="9.140625" style="30"/>
    <col min="7957" max="7957" width="11.42578125" style="30" bestFit="1" customWidth="1"/>
    <col min="7958" max="8205" width="9.140625" style="30"/>
    <col min="8206" max="8206" width="17.140625" style="30" customWidth="1"/>
    <col min="8207" max="8209" width="21.7109375" style="30" customWidth="1"/>
    <col min="8210" max="8212" width="9.140625" style="30"/>
    <col min="8213" max="8213" width="11.42578125" style="30" bestFit="1" customWidth="1"/>
    <col min="8214" max="8461" width="9.140625" style="30"/>
    <col min="8462" max="8462" width="17.140625" style="30" customWidth="1"/>
    <col min="8463" max="8465" width="21.7109375" style="30" customWidth="1"/>
    <col min="8466" max="8468" width="9.140625" style="30"/>
    <col min="8469" max="8469" width="11.42578125" style="30" bestFit="1" customWidth="1"/>
    <col min="8470" max="8717" width="9.140625" style="30"/>
    <col min="8718" max="8718" width="17.140625" style="30" customWidth="1"/>
    <col min="8719" max="8721" width="21.7109375" style="30" customWidth="1"/>
    <col min="8722" max="8724" width="9.140625" style="30"/>
    <col min="8725" max="8725" width="11.42578125" style="30" bestFit="1" customWidth="1"/>
    <col min="8726" max="8973" width="9.140625" style="30"/>
    <col min="8974" max="8974" width="17.140625" style="30" customWidth="1"/>
    <col min="8975" max="8977" width="21.7109375" style="30" customWidth="1"/>
    <col min="8978" max="8980" width="9.140625" style="30"/>
    <col min="8981" max="8981" width="11.42578125" style="30" bestFit="1" customWidth="1"/>
    <col min="8982" max="9229" width="9.140625" style="30"/>
    <col min="9230" max="9230" width="17.140625" style="30" customWidth="1"/>
    <col min="9231" max="9233" width="21.7109375" style="30" customWidth="1"/>
    <col min="9234" max="9236" width="9.140625" style="30"/>
    <col min="9237" max="9237" width="11.42578125" style="30" bestFit="1" customWidth="1"/>
    <col min="9238" max="9485" width="9.140625" style="30"/>
    <col min="9486" max="9486" width="17.140625" style="30" customWidth="1"/>
    <col min="9487" max="9489" width="21.7109375" style="30" customWidth="1"/>
    <col min="9490" max="9492" width="9.140625" style="30"/>
    <col min="9493" max="9493" width="11.42578125" style="30" bestFit="1" customWidth="1"/>
    <col min="9494" max="9741" width="9.140625" style="30"/>
    <col min="9742" max="9742" width="17.140625" style="30" customWidth="1"/>
    <col min="9743" max="9745" width="21.7109375" style="30" customWidth="1"/>
    <col min="9746" max="9748" width="9.140625" style="30"/>
    <col min="9749" max="9749" width="11.42578125" style="30" bestFit="1" customWidth="1"/>
    <col min="9750" max="9997" width="9.140625" style="30"/>
    <col min="9998" max="9998" width="17.140625" style="30" customWidth="1"/>
    <col min="9999" max="10001" width="21.7109375" style="30" customWidth="1"/>
    <col min="10002" max="10004" width="9.140625" style="30"/>
    <col min="10005" max="10005" width="11.42578125" style="30" bestFit="1" customWidth="1"/>
    <col min="10006" max="10253" width="9.140625" style="30"/>
    <col min="10254" max="10254" width="17.140625" style="30" customWidth="1"/>
    <col min="10255" max="10257" width="21.7109375" style="30" customWidth="1"/>
    <col min="10258" max="10260" width="9.140625" style="30"/>
    <col min="10261" max="10261" width="11.42578125" style="30" bestFit="1" customWidth="1"/>
    <col min="10262" max="10509" width="9.140625" style="30"/>
    <col min="10510" max="10510" width="17.140625" style="30" customWidth="1"/>
    <col min="10511" max="10513" width="21.7109375" style="30" customWidth="1"/>
    <col min="10514" max="10516" width="9.140625" style="30"/>
    <col min="10517" max="10517" width="11.42578125" style="30" bestFit="1" customWidth="1"/>
    <col min="10518" max="10765" width="9.140625" style="30"/>
    <col min="10766" max="10766" width="17.140625" style="30" customWidth="1"/>
    <col min="10767" max="10769" width="21.7109375" style="30" customWidth="1"/>
    <col min="10770" max="10772" width="9.140625" style="30"/>
    <col min="10773" max="10773" width="11.42578125" style="30" bestFit="1" customWidth="1"/>
    <col min="10774" max="11021" width="9.140625" style="30"/>
    <col min="11022" max="11022" width="17.140625" style="30" customWidth="1"/>
    <col min="11023" max="11025" width="21.7109375" style="30" customWidth="1"/>
    <col min="11026" max="11028" width="9.140625" style="30"/>
    <col min="11029" max="11029" width="11.42578125" style="30" bestFit="1" customWidth="1"/>
    <col min="11030" max="11277" width="9.140625" style="30"/>
    <col min="11278" max="11278" width="17.140625" style="30" customWidth="1"/>
    <col min="11279" max="11281" width="21.7109375" style="30" customWidth="1"/>
    <col min="11282" max="11284" width="9.140625" style="30"/>
    <col min="11285" max="11285" width="11.42578125" style="30" bestFit="1" customWidth="1"/>
    <col min="11286" max="11533" width="9.140625" style="30"/>
    <col min="11534" max="11534" width="17.140625" style="30" customWidth="1"/>
    <col min="11535" max="11537" width="21.7109375" style="30" customWidth="1"/>
    <col min="11538" max="11540" width="9.140625" style="30"/>
    <col min="11541" max="11541" width="11.42578125" style="30" bestFit="1" customWidth="1"/>
    <col min="11542" max="11789" width="9.140625" style="30"/>
    <col min="11790" max="11790" width="17.140625" style="30" customWidth="1"/>
    <col min="11791" max="11793" width="21.7109375" style="30" customWidth="1"/>
    <col min="11794" max="11796" width="9.140625" style="30"/>
    <col min="11797" max="11797" width="11.42578125" style="30" bestFit="1" customWidth="1"/>
    <col min="11798" max="12045" width="9.140625" style="30"/>
    <col min="12046" max="12046" width="17.140625" style="30" customWidth="1"/>
    <col min="12047" max="12049" width="21.7109375" style="30" customWidth="1"/>
    <col min="12050" max="12052" width="9.140625" style="30"/>
    <col min="12053" max="12053" width="11.42578125" style="30" bestFit="1" customWidth="1"/>
    <col min="12054" max="12301" width="9.140625" style="30"/>
    <col min="12302" max="12302" width="17.140625" style="30" customWidth="1"/>
    <col min="12303" max="12305" width="21.7109375" style="30" customWidth="1"/>
    <col min="12306" max="12308" width="9.140625" style="30"/>
    <col min="12309" max="12309" width="11.42578125" style="30" bestFit="1" customWidth="1"/>
    <col min="12310" max="12557" width="9.140625" style="30"/>
    <col min="12558" max="12558" width="17.140625" style="30" customWidth="1"/>
    <col min="12559" max="12561" width="21.7109375" style="30" customWidth="1"/>
    <col min="12562" max="12564" width="9.140625" style="30"/>
    <col min="12565" max="12565" width="11.42578125" style="30" bestFit="1" customWidth="1"/>
    <col min="12566" max="12813" width="9.140625" style="30"/>
    <col min="12814" max="12814" width="17.140625" style="30" customWidth="1"/>
    <col min="12815" max="12817" width="21.7109375" style="30" customWidth="1"/>
    <col min="12818" max="12820" width="9.140625" style="30"/>
    <col min="12821" max="12821" width="11.42578125" style="30" bestFit="1" customWidth="1"/>
    <col min="12822" max="13069" width="9.140625" style="30"/>
    <col min="13070" max="13070" width="17.140625" style="30" customWidth="1"/>
    <col min="13071" max="13073" width="21.7109375" style="30" customWidth="1"/>
    <col min="13074" max="13076" width="9.140625" style="30"/>
    <col min="13077" max="13077" width="11.42578125" style="30" bestFit="1" customWidth="1"/>
    <col min="13078" max="13325" width="9.140625" style="30"/>
    <col min="13326" max="13326" width="17.140625" style="30" customWidth="1"/>
    <col min="13327" max="13329" width="21.7109375" style="30" customWidth="1"/>
    <col min="13330" max="13332" width="9.140625" style="30"/>
    <col min="13333" max="13333" width="11.42578125" style="30" bestFit="1" customWidth="1"/>
    <col min="13334" max="13581" width="9.140625" style="30"/>
    <col min="13582" max="13582" width="17.140625" style="30" customWidth="1"/>
    <col min="13583" max="13585" width="21.7109375" style="30" customWidth="1"/>
    <col min="13586" max="13588" width="9.140625" style="30"/>
    <col min="13589" max="13589" width="11.42578125" style="30" bestFit="1" customWidth="1"/>
    <col min="13590" max="13837" width="9.140625" style="30"/>
    <col min="13838" max="13838" width="17.140625" style="30" customWidth="1"/>
    <col min="13839" max="13841" width="21.7109375" style="30" customWidth="1"/>
    <col min="13842" max="13844" width="9.140625" style="30"/>
    <col min="13845" max="13845" width="11.42578125" style="30" bestFit="1" customWidth="1"/>
    <col min="13846" max="14093" width="9.140625" style="30"/>
    <col min="14094" max="14094" width="17.140625" style="30" customWidth="1"/>
    <col min="14095" max="14097" width="21.7109375" style="30" customWidth="1"/>
    <col min="14098" max="14100" width="9.140625" style="30"/>
    <col min="14101" max="14101" width="11.42578125" style="30" bestFit="1" customWidth="1"/>
    <col min="14102" max="14349" width="9.140625" style="30"/>
    <col min="14350" max="14350" width="17.140625" style="30" customWidth="1"/>
    <col min="14351" max="14353" width="21.7109375" style="30" customWidth="1"/>
    <col min="14354" max="14356" width="9.140625" style="30"/>
    <col min="14357" max="14357" width="11.42578125" style="30" bestFit="1" customWidth="1"/>
    <col min="14358" max="14605" width="9.140625" style="30"/>
    <col min="14606" max="14606" width="17.140625" style="30" customWidth="1"/>
    <col min="14607" max="14609" width="21.7109375" style="30" customWidth="1"/>
    <col min="14610" max="14612" width="9.140625" style="30"/>
    <col min="14613" max="14613" width="11.42578125" style="30" bestFit="1" customWidth="1"/>
    <col min="14614" max="14861" width="9.140625" style="30"/>
    <col min="14862" max="14862" width="17.140625" style="30" customWidth="1"/>
    <col min="14863" max="14865" width="21.7109375" style="30" customWidth="1"/>
    <col min="14866" max="14868" width="9.140625" style="30"/>
    <col min="14869" max="14869" width="11.42578125" style="30" bestFit="1" customWidth="1"/>
    <col min="14870" max="15117" width="9.140625" style="30"/>
    <col min="15118" max="15118" width="17.140625" style="30" customWidth="1"/>
    <col min="15119" max="15121" width="21.7109375" style="30" customWidth="1"/>
    <col min="15122" max="15124" width="9.140625" style="30"/>
    <col min="15125" max="15125" width="11.42578125" style="30" bestFit="1" customWidth="1"/>
    <col min="15126" max="15373" width="9.140625" style="30"/>
    <col min="15374" max="15374" width="17.140625" style="30" customWidth="1"/>
    <col min="15375" max="15377" width="21.7109375" style="30" customWidth="1"/>
    <col min="15378" max="15380" width="9.140625" style="30"/>
    <col min="15381" max="15381" width="11.42578125" style="30" bestFit="1" customWidth="1"/>
    <col min="15382" max="15629" width="9.140625" style="30"/>
    <col min="15630" max="15630" width="17.140625" style="30" customWidth="1"/>
    <col min="15631" max="15633" width="21.7109375" style="30" customWidth="1"/>
    <col min="15634" max="15636" width="9.140625" style="30"/>
    <col min="15637" max="15637" width="11.42578125" style="30" bestFit="1" customWidth="1"/>
    <col min="15638" max="15885" width="9.140625" style="30"/>
    <col min="15886" max="15886" width="17.140625" style="30" customWidth="1"/>
    <col min="15887" max="15889" width="21.7109375" style="30" customWidth="1"/>
    <col min="15890" max="15892" width="9.140625" style="30"/>
    <col min="15893" max="15893" width="11.42578125" style="30" bestFit="1" customWidth="1"/>
    <col min="15894" max="16141" width="9.140625" style="30"/>
    <col min="16142" max="16142" width="17.140625" style="30" customWidth="1"/>
    <col min="16143" max="16145" width="21.7109375" style="30" customWidth="1"/>
    <col min="16146" max="16148" width="9.140625" style="30"/>
    <col min="16149" max="16149" width="11.42578125" style="30" bestFit="1" customWidth="1"/>
    <col min="16150" max="16384" width="9.140625" style="30"/>
  </cols>
  <sheetData>
    <row r="1" spans="1:21" ht="13.5" thickTop="1" x14ac:dyDescent="0.2">
      <c r="A1" s="48" t="s">
        <v>153</v>
      </c>
      <c r="B1" s="47"/>
      <c r="C1" s="47"/>
      <c r="D1" s="46"/>
      <c r="E1" s="47"/>
      <c r="F1" s="45"/>
      <c r="G1" s="120" t="s">
        <v>126</v>
      </c>
      <c r="H1" s="121"/>
      <c r="I1" s="122"/>
      <c r="J1" s="123" t="s">
        <v>128</v>
      </c>
      <c r="K1" s="121"/>
      <c r="L1" s="124"/>
    </row>
    <row r="2" spans="1:21" ht="38.25" x14ac:dyDescent="0.2">
      <c r="A2" s="44" t="s">
        <v>124</v>
      </c>
      <c r="B2" s="43" t="s">
        <v>123</v>
      </c>
      <c r="C2" s="69" t="s">
        <v>122</v>
      </c>
      <c r="D2" s="70" t="s">
        <v>121</v>
      </c>
      <c r="E2" s="52" t="s">
        <v>120</v>
      </c>
      <c r="F2" s="53" t="s">
        <v>125</v>
      </c>
      <c r="G2" s="42" t="s">
        <v>119</v>
      </c>
      <c r="H2" s="41" t="s">
        <v>118</v>
      </c>
      <c r="I2" s="41" t="s">
        <v>117</v>
      </c>
      <c r="J2" s="42" t="s">
        <v>119</v>
      </c>
      <c r="K2" s="41" t="s">
        <v>118</v>
      </c>
      <c r="L2" s="41" t="s">
        <v>117</v>
      </c>
      <c r="P2" s="69" t="s">
        <v>122</v>
      </c>
      <c r="R2" s="55" t="s">
        <v>115</v>
      </c>
      <c r="S2" s="56" t="s">
        <v>114</v>
      </c>
      <c r="T2" s="56" t="s">
        <v>113</v>
      </c>
      <c r="U2" s="40" t="s">
        <v>112</v>
      </c>
    </row>
    <row r="3" spans="1:21" x14ac:dyDescent="0.2">
      <c r="A3" s="36" t="s">
        <v>109</v>
      </c>
      <c r="B3" s="37">
        <v>30510</v>
      </c>
      <c r="C3" s="71">
        <v>2</v>
      </c>
      <c r="D3" s="72">
        <v>1429.45</v>
      </c>
      <c r="E3" s="39"/>
      <c r="F3" s="38"/>
      <c r="G3" s="73" t="s">
        <v>116</v>
      </c>
      <c r="H3" s="71">
        <v>1</v>
      </c>
      <c r="I3" s="72">
        <v>1</v>
      </c>
      <c r="J3" s="74" t="s">
        <v>116</v>
      </c>
      <c r="K3" s="71">
        <v>1428</v>
      </c>
      <c r="L3" s="75">
        <v>1.45</v>
      </c>
      <c r="M3" s="36" t="s">
        <v>109</v>
      </c>
      <c r="N3" s="31" t="s">
        <v>108</v>
      </c>
      <c r="O3" s="30" t="s">
        <v>154</v>
      </c>
      <c r="P3" s="71">
        <v>2</v>
      </c>
      <c r="Q3" s="30" t="str">
        <f>CONCATENATE(N3," ","(",P3,"/",S3,"/",T3,")")</f>
        <v>Belgium Flanders (2/1/1)</v>
      </c>
      <c r="R3" s="73">
        <v>0</v>
      </c>
      <c r="S3" s="71">
        <v>1</v>
      </c>
      <c r="T3" s="72">
        <v>1</v>
      </c>
      <c r="U3" s="30" t="e">
        <f t="shared" ref="U3:U19" si="0">+S3/R3</f>
        <v>#DIV/0!</v>
      </c>
    </row>
    <row r="4" spans="1:21" x14ac:dyDescent="0.2">
      <c r="A4" s="36" t="s">
        <v>91</v>
      </c>
      <c r="B4" s="37">
        <v>110910</v>
      </c>
      <c r="C4" s="71">
        <v>13</v>
      </c>
      <c r="D4" s="72">
        <v>1428.076</v>
      </c>
      <c r="E4" s="39"/>
      <c r="F4" s="38"/>
      <c r="G4" s="73" t="s">
        <v>116</v>
      </c>
      <c r="H4" s="71" t="s">
        <v>116</v>
      </c>
      <c r="I4" s="72">
        <v>13</v>
      </c>
      <c r="J4" s="74" t="s">
        <v>116</v>
      </c>
      <c r="K4" s="71" t="s">
        <v>116</v>
      </c>
      <c r="L4" s="75">
        <v>1428.076</v>
      </c>
      <c r="M4" s="36" t="s">
        <v>81</v>
      </c>
      <c r="N4" s="31" t="s">
        <v>80</v>
      </c>
      <c r="O4" s="30" t="s">
        <v>155</v>
      </c>
      <c r="P4" s="71">
        <v>162</v>
      </c>
      <c r="Q4" s="30" t="str">
        <f t="shared" ref="Q4:Q23" si="1">CONCATENATE(N4," ","(",P4,"/",S4,"/",T4,")")</f>
        <v>Denmark (162/25/137)</v>
      </c>
      <c r="R4" s="73">
        <v>0</v>
      </c>
      <c r="S4" s="71">
        <v>25</v>
      </c>
      <c r="T4" s="72">
        <v>137</v>
      </c>
      <c r="U4" s="30" t="e">
        <f t="shared" si="0"/>
        <v>#DIV/0!</v>
      </c>
    </row>
    <row r="5" spans="1:21" x14ac:dyDescent="0.2">
      <c r="A5" s="36" t="s">
        <v>99</v>
      </c>
      <c r="B5" s="37">
        <v>9250</v>
      </c>
      <c r="C5" s="71">
        <v>26</v>
      </c>
      <c r="D5" s="72">
        <v>864.98</v>
      </c>
      <c r="E5" s="39"/>
      <c r="F5" s="38"/>
      <c r="G5" s="73">
        <v>26</v>
      </c>
      <c r="H5" s="71" t="s">
        <v>116</v>
      </c>
      <c r="I5" s="72" t="s">
        <v>116</v>
      </c>
      <c r="J5" s="74">
        <v>864.98</v>
      </c>
      <c r="K5" s="71" t="s">
        <v>116</v>
      </c>
      <c r="L5" s="75" t="s">
        <v>116</v>
      </c>
      <c r="M5" s="36" t="s">
        <v>101</v>
      </c>
      <c r="N5" s="31" t="s">
        <v>100</v>
      </c>
      <c r="O5" s="30" t="s">
        <v>156</v>
      </c>
      <c r="P5" s="71">
        <v>4</v>
      </c>
      <c r="Q5" s="30" t="str">
        <f t="shared" si="1"/>
        <v>Romania (4/4/0)</v>
      </c>
      <c r="R5" s="73">
        <v>0</v>
      </c>
      <c r="S5" s="71">
        <v>4</v>
      </c>
      <c r="T5" s="72">
        <v>0</v>
      </c>
      <c r="U5" s="30" t="e">
        <f t="shared" si="0"/>
        <v>#DIV/0!</v>
      </c>
    </row>
    <row r="6" spans="1:21" x14ac:dyDescent="0.2">
      <c r="A6" s="36" t="s">
        <v>103</v>
      </c>
      <c r="B6" s="37">
        <v>357021</v>
      </c>
      <c r="C6" s="71">
        <v>74</v>
      </c>
      <c r="D6" s="72">
        <v>22843.379000000001</v>
      </c>
      <c r="E6" s="39"/>
      <c r="F6" s="38"/>
      <c r="G6" s="73">
        <v>73</v>
      </c>
      <c r="H6" s="71">
        <v>1</v>
      </c>
      <c r="I6" s="72" t="s">
        <v>116</v>
      </c>
      <c r="J6" s="74">
        <v>22717.615000000002</v>
      </c>
      <c r="K6" s="71">
        <v>125.764</v>
      </c>
      <c r="L6" s="75" t="s">
        <v>116</v>
      </c>
      <c r="M6" s="36" t="s">
        <v>111</v>
      </c>
      <c r="N6" s="31" t="s">
        <v>110</v>
      </c>
      <c r="O6" s="30" t="s">
        <v>157</v>
      </c>
      <c r="P6" s="71">
        <v>602</v>
      </c>
      <c r="Q6" s="30" t="str">
        <f t="shared" si="1"/>
        <v>Sweden (602/602/0)</v>
      </c>
      <c r="R6" s="73">
        <v>0</v>
      </c>
      <c r="S6" s="71">
        <v>602</v>
      </c>
      <c r="T6" s="72">
        <v>0</v>
      </c>
      <c r="U6" s="30" t="e">
        <f t="shared" si="0"/>
        <v>#DIV/0!</v>
      </c>
    </row>
    <row r="7" spans="1:21" x14ac:dyDescent="0.2">
      <c r="A7" s="36" t="s">
        <v>81</v>
      </c>
      <c r="B7" s="37">
        <v>43094</v>
      </c>
      <c r="C7" s="71">
        <v>162</v>
      </c>
      <c r="D7" s="72">
        <v>40874.584666000002</v>
      </c>
      <c r="E7" s="39"/>
      <c r="F7" s="38"/>
      <c r="G7" s="73" t="s">
        <v>116</v>
      </c>
      <c r="H7" s="71">
        <v>25</v>
      </c>
      <c r="I7" s="72">
        <v>137</v>
      </c>
      <c r="J7" s="74" t="s">
        <v>116</v>
      </c>
      <c r="K7" s="71">
        <v>4433.0207959999998</v>
      </c>
      <c r="L7" s="75">
        <v>36441.563869999998</v>
      </c>
      <c r="M7" s="36" t="s">
        <v>105</v>
      </c>
      <c r="N7" s="31" t="s">
        <v>104</v>
      </c>
      <c r="O7" s="30" t="s">
        <v>158</v>
      </c>
      <c r="P7" s="71">
        <v>15</v>
      </c>
      <c r="Q7" s="30" t="str">
        <f t="shared" si="1"/>
        <v>Netherlands (15/14/0)</v>
      </c>
      <c r="R7" s="73">
        <v>1</v>
      </c>
      <c r="S7" s="71">
        <v>14</v>
      </c>
      <c r="T7" s="72">
        <v>0</v>
      </c>
      <c r="U7" s="30">
        <f t="shared" si="0"/>
        <v>14</v>
      </c>
    </row>
    <row r="8" spans="1:21" x14ac:dyDescent="0.2">
      <c r="A8" s="36" t="s">
        <v>85</v>
      </c>
      <c r="B8" s="37">
        <v>45226</v>
      </c>
      <c r="C8" s="71">
        <v>16</v>
      </c>
      <c r="D8" s="72">
        <v>14501.46</v>
      </c>
      <c r="E8" s="39"/>
      <c r="F8" s="38"/>
      <c r="G8" s="73">
        <v>16</v>
      </c>
      <c r="H8" s="71" t="s">
        <v>116</v>
      </c>
      <c r="I8" s="72" t="s">
        <v>116</v>
      </c>
      <c r="J8" s="74">
        <v>14501.46</v>
      </c>
      <c r="K8" s="71" t="s">
        <v>116</v>
      </c>
      <c r="L8" s="75" t="s">
        <v>116</v>
      </c>
      <c r="M8" s="36" t="s">
        <v>77</v>
      </c>
      <c r="N8" s="31" t="s">
        <v>76</v>
      </c>
      <c r="O8" s="30" t="s">
        <v>159</v>
      </c>
      <c r="P8" s="71">
        <v>111</v>
      </c>
      <c r="Q8" s="30" t="str">
        <f t="shared" si="1"/>
        <v>Ireland (111/3/99)</v>
      </c>
      <c r="R8" s="73">
        <v>9</v>
      </c>
      <c r="S8" s="71">
        <v>3</v>
      </c>
      <c r="T8" s="72">
        <v>99</v>
      </c>
      <c r="U8" s="30">
        <f t="shared" si="0"/>
        <v>0.33333333333333331</v>
      </c>
    </row>
    <row r="9" spans="1:21" x14ac:dyDescent="0.2">
      <c r="A9" s="36" t="s">
        <v>73</v>
      </c>
      <c r="B9" s="37">
        <v>131940</v>
      </c>
      <c r="C9" s="71">
        <v>233</v>
      </c>
      <c r="D9" s="72">
        <v>38389.828500000003</v>
      </c>
      <c r="E9" s="39"/>
      <c r="F9" s="38"/>
      <c r="G9" s="73" t="s">
        <v>116</v>
      </c>
      <c r="H9" s="71" t="s">
        <v>116</v>
      </c>
      <c r="I9" s="72">
        <v>233</v>
      </c>
      <c r="J9" s="74" t="s">
        <v>116</v>
      </c>
      <c r="K9" s="71" t="s">
        <v>116</v>
      </c>
      <c r="L9" s="75">
        <v>38389.828500000003</v>
      </c>
      <c r="M9" s="36" t="s">
        <v>107</v>
      </c>
      <c r="N9" s="31" t="s">
        <v>106</v>
      </c>
      <c r="O9" s="30" t="s">
        <v>160</v>
      </c>
      <c r="P9" s="71">
        <v>164</v>
      </c>
      <c r="Q9" s="30" t="str">
        <f t="shared" si="1"/>
        <v>France (164/23/71)</v>
      </c>
      <c r="R9" s="73">
        <v>70</v>
      </c>
      <c r="S9" s="71">
        <v>23</v>
      </c>
      <c r="T9" s="72">
        <v>71</v>
      </c>
      <c r="U9" s="30">
        <f t="shared" si="0"/>
        <v>0.32857142857142857</v>
      </c>
    </row>
    <row r="10" spans="1:21" x14ac:dyDescent="0.2">
      <c r="A10" s="36" t="s">
        <v>93</v>
      </c>
      <c r="B10" s="37">
        <v>504782</v>
      </c>
      <c r="C10" s="71">
        <v>186</v>
      </c>
      <c r="D10" s="72">
        <v>1612157.8463689999</v>
      </c>
      <c r="E10" s="39">
        <v>1</v>
      </c>
      <c r="F10" s="38"/>
      <c r="G10" s="73">
        <v>140</v>
      </c>
      <c r="H10" s="71">
        <v>13</v>
      </c>
      <c r="I10" s="72">
        <v>33</v>
      </c>
      <c r="J10" s="74">
        <v>1591082.9260470001</v>
      </c>
      <c r="K10" s="71">
        <v>412.41932400000002</v>
      </c>
      <c r="L10" s="75">
        <v>20662.500998</v>
      </c>
      <c r="M10" s="36" t="s">
        <v>93</v>
      </c>
      <c r="N10" s="31" t="s">
        <v>92</v>
      </c>
      <c r="O10" s="30" t="s">
        <v>161</v>
      </c>
      <c r="P10" s="71">
        <v>186</v>
      </c>
      <c r="Q10" s="30" t="str">
        <f t="shared" si="1"/>
        <v>Spain (186/13/33)</v>
      </c>
      <c r="R10" s="73">
        <v>140</v>
      </c>
      <c r="S10" s="71">
        <v>13</v>
      </c>
      <c r="T10" s="72">
        <v>33</v>
      </c>
      <c r="U10" s="30">
        <f t="shared" si="0"/>
        <v>9.285714285714286E-2</v>
      </c>
    </row>
    <row r="11" spans="1:21" x14ac:dyDescent="0.2">
      <c r="A11" s="36" t="s">
        <v>83</v>
      </c>
      <c r="B11" s="37">
        <v>337030</v>
      </c>
      <c r="C11" s="71">
        <v>276</v>
      </c>
      <c r="D11" s="72">
        <v>32569.580999999998</v>
      </c>
      <c r="E11" s="39"/>
      <c r="F11" s="38"/>
      <c r="G11" s="73">
        <v>273</v>
      </c>
      <c r="H11" s="71" t="s">
        <v>116</v>
      </c>
      <c r="I11" s="72">
        <v>3</v>
      </c>
      <c r="J11" s="74">
        <v>32350.999</v>
      </c>
      <c r="K11" s="71" t="s">
        <v>116</v>
      </c>
      <c r="L11" s="75">
        <v>218.58199999999999</v>
      </c>
      <c r="M11" s="36" t="s">
        <v>79</v>
      </c>
      <c r="N11" s="31" t="s">
        <v>78</v>
      </c>
      <c r="O11" s="30" t="s">
        <v>162</v>
      </c>
      <c r="P11" s="71">
        <v>57</v>
      </c>
      <c r="Q11" s="30" t="str">
        <f t="shared" si="1"/>
        <v>Portugal (57/3/6)</v>
      </c>
      <c r="R11" s="73">
        <v>48</v>
      </c>
      <c r="S11" s="71">
        <v>3</v>
      </c>
      <c r="T11" s="72">
        <v>6</v>
      </c>
      <c r="U11" s="30">
        <f t="shared" si="0"/>
        <v>6.25E-2</v>
      </c>
    </row>
    <row r="12" spans="1:21" x14ac:dyDescent="0.2">
      <c r="A12" s="36" t="s">
        <v>107</v>
      </c>
      <c r="B12" s="37">
        <v>547030</v>
      </c>
      <c r="C12" s="71">
        <v>164</v>
      </c>
      <c r="D12" s="72">
        <v>26652.24092</v>
      </c>
      <c r="E12" s="39"/>
      <c r="F12" s="38"/>
      <c r="G12" s="73">
        <v>70</v>
      </c>
      <c r="H12" s="71">
        <v>23</v>
      </c>
      <c r="I12" s="72">
        <v>71</v>
      </c>
      <c r="J12" s="74">
        <v>11589.00532</v>
      </c>
      <c r="K12" s="71">
        <v>4559.1841100000001</v>
      </c>
      <c r="L12" s="75">
        <v>10504.05149</v>
      </c>
      <c r="M12" s="36" t="s">
        <v>103</v>
      </c>
      <c r="N12" s="31" t="s">
        <v>102</v>
      </c>
      <c r="O12" s="30" t="s">
        <v>163</v>
      </c>
      <c r="P12" s="71">
        <v>74</v>
      </c>
      <c r="Q12" s="30" t="str">
        <f t="shared" si="1"/>
        <v>Germany (74/1/0)</v>
      </c>
      <c r="R12" s="73">
        <v>73</v>
      </c>
      <c r="S12" s="71">
        <v>1</v>
      </c>
      <c r="T12" s="72">
        <v>0</v>
      </c>
      <c r="U12" s="30">
        <f t="shared" si="0"/>
        <v>1.3698630136986301E-2</v>
      </c>
    </row>
    <row r="13" spans="1:21" x14ac:dyDescent="0.2">
      <c r="A13" s="36" t="s">
        <v>77</v>
      </c>
      <c r="B13" s="37">
        <v>70280</v>
      </c>
      <c r="C13" s="71">
        <v>111</v>
      </c>
      <c r="D13" s="72">
        <v>13183.371069999999</v>
      </c>
      <c r="E13" s="39"/>
      <c r="F13" s="38"/>
      <c r="G13" s="73">
        <v>9</v>
      </c>
      <c r="H13" s="71">
        <v>3</v>
      </c>
      <c r="I13" s="72">
        <v>99</v>
      </c>
      <c r="J13" s="74">
        <v>1269.828</v>
      </c>
      <c r="K13" s="71">
        <v>80.416910000000001</v>
      </c>
      <c r="L13" s="75">
        <v>11833.12616</v>
      </c>
      <c r="M13" s="36" t="s">
        <v>89</v>
      </c>
      <c r="N13" s="31" t="s">
        <v>88</v>
      </c>
      <c r="O13" s="30" t="s">
        <v>164</v>
      </c>
      <c r="P13" s="71">
        <v>570</v>
      </c>
      <c r="Q13" s="30" t="str">
        <f t="shared" si="1"/>
        <v>United Kingdom (570/3/61)</v>
      </c>
      <c r="R13" s="73">
        <v>506</v>
      </c>
      <c r="S13" s="71">
        <v>3</v>
      </c>
      <c r="T13" s="72">
        <v>61</v>
      </c>
      <c r="U13" s="30">
        <f t="shared" si="0"/>
        <v>5.9288537549407111E-3</v>
      </c>
    </row>
    <row r="14" spans="1:21" x14ac:dyDescent="0.2">
      <c r="A14" s="36" t="s">
        <v>97</v>
      </c>
      <c r="B14" s="37">
        <v>301230</v>
      </c>
      <c r="C14" s="71">
        <v>489</v>
      </c>
      <c r="D14" s="72">
        <v>6609.2208430000001</v>
      </c>
      <c r="E14" s="39">
        <v>299</v>
      </c>
      <c r="F14" s="38">
        <v>34933.138800000001</v>
      </c>
      <c r="G14" s="73">
        <v>51</v>
      </c>
      <c r="H14" s="71" t="s">
        <v>116</v>
      </c>
      <c r="I14" s="72">
        <v>438</v>
      </c>
      <c r="J14" s="74">
        <v>1550.4676919999999</v>
      </c>
      <c r="K14" s="71" t="s">
        <v>116</v>
      </c>
      <c r="L14" s="75">
        <v>5058.7531509999999</v>
      </c>
      <c r="M14" s="36" t="s">
        <v>99</v>
      </c>
      <c r="N14" s="31" t="s">
        <v>98</v>
      </c>
      <c r="O14" s="30" t="s">
        <v>165</v>
      </c>
      <c r="P14" s="71">
        <v>26</v>
      </c>
      <c r="Q14" s="30" t="str">
        <f t="shared" si="1"/>
        <v>Cyprus (26/0/0)</v>
      </c>
      <c r="R14" s="73">
        <v>26</v>
      </c>
      <c r="S14" s="71">
        <v>0</v>
      </c>
      <c r="T14" s="72">
        <v>0</v>
      </c>
      <c r="U14" s="30">
        <f t="shared" si="0"/>
        <v>0</v>
      </c>
    </row>
    <row r="15" spans="1:21" x14ac:dyDescent="0.2">
      <c r="A15" s="36" t="s">
        <v>87</v>
      </c>
      <c r="B15" s="37">
        <v>65200</v>
      </c>
      <c r="C15" s="71">
        <v>2</v>
      </c>
      <c r="D15" s="72">
        <v>114.8</v>
      </c>
      <c r="E15" s="39"/>
      <c r="F15" s="38"/>
      <c r="G15" s="73">
        <v>2</v>
      </c>
      <c r="H15" s="71" t="s">
        <v>116</v>
      </c>
      <c r="I15" s="72" t="s">
        <v>116</v>
      </c>
      <c r="J15" s="74">
        <v>114.8</v>
      </c>
      <c r="K15" s="71" t="s">
        <v>116</v>
      </c>
      <c r="L15" s="75" t="s">
        <v>116</v>
      </c>
      <c r="M15" s="36" t="s">
        <v>85</v>
      </c>
      <c r="N15" s="31" t="s">
        <v>84</v>
      </c>
      <c r="O15" s="30" t="s">
        <v>166</v>
      </c>
      <c r="P15" s="71">
        <v>16</v>
      </c>
      <c r="Q15" s="30" t="str">
        <f t="shared" si="1"/>
        <v>Estonia (16/0/0)</v>
      </c>
      <c r="R15" s="73">
        <v>16</v>
      </c>
      <c r="S15" s="71">
        <v>0</v>
      </c>
      <c r="T15" s="72">
        <v>0</v>
      </c>
      <c r="U15" s="30">
        <f t="shared" si="0"/>
        <v>0</v>
      </c>
    </row>
    <row r="16" spans="1:21" x14ac:dyDescent="0.2">
      <c r="A16" s="36" t="s">
        <v>75</v>
      </c>
      <c r="B16" s="37">
        <v>64589</v>
      </c>
      <c r="C16" s="71">
        <v>6</v>
      </c>
      <c r="D16" s="72">
        <v>1283.1700679999999</v>
      </c>
      <c r="E16" s="39"/>
      <c r="F16" s="38"/>
      <c r="G16" s="73">
        <v>6</v>
      </c>
      <c r="H16" s="71" t="s">
        <v>116</v>
      </c>
      <c r="I16" s="72" t="s">
        <v>116</v>
      </c>
      <c r="J16" s="74">
        <v>1283.1700679999999</v>
      </c>
      <c r="K16" s="71" t="s">
        <v>116</v>
      </c>
      <c r="L16" s="75" t="s">
        <v>116</v>
      </c>
      <c r="M16" s="36" t="s">
        <v>83</v>
      </c>
      <c r="N16" s="31" t="s">
        <v>82</v>
      </c>
      <c r="O16" s="30" t="s">
        <v>167</v>
      </c>
      <c r="P16" s="71">
        <v>276</v>
      </c>
      <c r="Q16" s="30" t="str">
        <f t="shared" si="1"/>
        <v>Finland (276/0/3)</v>
      </c>
      <c r="R16" s="73">
        <v>273</v>
      </c>
      <c r="S16" s="71">
        <v>0</v>
      </c>
      <c r="T16" s="72">
        <v>3</v>
      </c>
      <c r="U16" s="30">
        <f t="shared" si="0"/>
        <v>0</v>
      </c>
    </row>
    <row r="17" spans="1:21" x14ac:dyDescent="0.2">
      <c r="A17" s="36" t="s">
        <v>71</v>
      </c>
      <c r="B17" s="76">
        <v>714</v>
      </c>
      <c r="C17" s="71">
        <v>9</v>
      </c>
      <c r="D17" s="72">
        <v>397.9</v>
      </c>
      <c r="E17" s="39"/>
      <c r="F17" s="38"/>
      <c r="G17" s="73" t="s">
        <v>116</v>
      </c>
      <c r="H17" s="71" t="s">
        <v>116</v>
      </c>
      <c r="I17" s="72">
        <v>9</v>
      </c>
      <c r="J17" s="74" t="s">
        <v>116</v>
      </c>
      <c r="K17" s="71" t="s">
        <v>116</v>
      </c>
      <c r="L17" s="75">
        <v>397.9</v>
      </c>
      <c r="M17" s="36" t="s">
        <v>97</v>
      </c>
      <c r="N17" s="31" t="s">
        <v>96</v>
      </c>
      <c r="O17" s="30" t="s">
        <v>168</v>
      </c>
      <c r="P17" s="71">
        <v>489</v>
      </c>
      <c r="Q17" s="30" t="str">
        <f t="shared" si="1"/>
        <v>Italy (489/0/438)</v>
      </c>
      <c r="R17" s="73">
        <v>51</v>
      </c>
      <c r="S17" s="71">
        <v>0</v>
      </c>
      <c r="T17" s="72">
        <v>438</v>
      </c>
      <c r="U17" s="30">
        <f t="shared" si="0"/>
        <v>0</v>
      </c>
    </row>
    <row r="18" spans="1:21" x14ac:dyDescent="0.2">
      <c r="A18" s="36" t="s">
        <v>105</v>
      </c>
      <c r="B18" s="37">
        <v>41526</v>
      </c>
      <c r="C18" s="71">
        <v>15</v>
      </c>
      <c r="D18" s="72">
        <v>11889.42</v>
      </c>
      <c r="E18" s="39"/>
      <c r="F18" s="38"/>
      <c r="G18" s="73">
        <v>1</v>
      </c>
      <c r="H18" s="71">
        <v>14</v>
      </c>
      <c r="I18" s="72" t="s">
        <v>116</v>
      </c>
      <c r="J18" s="74">
        <v>548.91</v>
      </c>
      <c r="K18" s="71">
        <v>11340.51</v>
      </c>
      <c r="L18" s="75" t="s">
        <v>116</v>
      </c>
      <c r="M18" s="36" t="s">
        <v>87</v>
      </c>
      <c r="N18" s="31" t="s">
        <v>86</v>
      </c>
      <c r="O18" s="30" t="s">
        <v>169</v>
      </c>
      <c r="P18" s="71">
        <v>2</v>
      </c>
      <c r="Q18" s="30" t="str">
        <f t="shared" si="1"/>
        <v>Lithuania (2/0/0)</v>
      </c>
      <c r="R18" s="73">
        <v>2</v>
      </c>
      <c r="S18" s="71">
        <v>0</v>
      </c>
      <c r="T18" s="72">
        <v>0</v>
      </c>
      <c r="U18" s="30">
        <f t="shared" si="0"/>
        <v>0</v>
      </c>
    </row>
    <row r="19" spans="1:21" x14ac:dyDescent="0.2">
      <c r="A19" s="36" t="s">
        <v>95</v>
      </c>
      <c r="B19" s="37">
        <v>312685</v>
      </c>
      <c r="C19" s="71">
        <v>10</v>
      </c>
      <c r="D19" s="72">
        <v>665.92229999999995</v>
      </c>
      <c r="E19" s="39"/>
      <c r="F19" s="38"/>
      <c r="G19" s="73" t="s">
        <v>116</v>
      </c>
      <c r="H19" s="71" t="s">
        <v>116</v>
      </c>
      <c r="I19" s="72">
        <v>10</v>
      </c>
      <c r="J19" s="74" t="s">
        <v>116</v>
      </c>
      <c r="K19" s="71" t="s">
        <v>116</v>
      </c>
      <c r="L19" s="75">
        <v>665.92229999999995</v>
      </c>
      <c r="M19" s="36" t="s">
        <v>75</v>
      </c>
      <c r="N19" s="31" t="s">
        <v>74</v>
      </c>
      <c r="O19" s="30" t="s">
        <v>170</v>
      </c>
      <c r="P19" s="71">
        <v>6</v>
      </c>
      <c r="Q19" s="30" t="str">
        <f t="shared" si="1"/>
        <v>Latvia (6/0/0)</v>
      </c>
      <c r="R19" s="73">
        <v>6</v>
      </c>
      <c r="S19" s="71">
        <v>0</v>
      </c>
      <c r="T19" s="72">
        <v>0</v>
      </c>
      <c r="U19" s="30">
        <f t="shared" si="0"/>
        <v>0</v>
      </c>
    </row>
    <row r="20" spans="1:21" x14ac:dyDescent="0.2">
      <c r="A20" s="36" t="s">
        <v>79</v>
      </c>
      <c r="B20" s="37">
        <v>92391</v>
      </c>
      <c r="C20" s="71">
        <v>57</v>
      </c>
      <c r="D20" s="72">
        <v>15689.733102</v>
      </c>
      <c r="E20" s="39"/>
      <c r="F20" s="38"/>
      <c r="G20" s="73">
        <v>48</v>
      </c>
      <c r="H20" s="71">
        <v>3</v>
      </c>
      <c r="I20" s="72">
        <v>6</v>
      </c>
      <c r="J20" s="74">
        <v>12115.954089000001</v>
      </c>
      <c r="K20" s="71">
        <v>422.43520000000001</v>
      </c>
      <c r="L20" s="75">
        <v>3151.343813</v>
      </c>
      <c r="M20" s="36" t="s">
        <v>91</v>
      </c>
      <c r="N20" s="31" t="s">
        <v>90</v>
      </c>
      <c r="O20" s="30" t="s">
        <v>171</v>
      </c>
      <c r="P20" s="71">
        <v>13</v>
      </c>
      <c r="Q20" s="30" t="str">
        <f t="shared" si="1"/>
        <v>Bulgaria (13/0/13)</v>
      </c>
      <c r="R20" s="73">
        <v>0</v>
      </c>
      <c r="S20" s="71">
        <v>0</v>
      </c>
      <c r="T20" s="72">
        <v>13</v>
      </c>
      <c r="U20" s="30">
        <v>-1</v>
      </c>
    </row>
    <row r="21" spans="1:21" x14ac:dyDescent="0.2">
      <c r="A21" s="36" t="s">
        <v>101</v>
      </c>
      <c r="B21" s="37">
        <v>237500</v>
      </c>
      <c r="C21" s="71">
        <v>4</v>
      </c>
      <c r="D21" s="72">
        <v>571.79999999999995</v>
      </c>
      <c r="E21" s="39"/>
      <c r="F21" s="38"/>
      <c r="G21" s="73" t="s">
        <v>116</v>
      </c>
      <c r="H21" s="71">
        <v>4</v>
      </c>
      <c r="I21" s="72" t="s">
        <v>116</v>
      </c>
      <c r="J21" s="74" t="s">
        <v>116</v>
      </c>
      <c r="K21" s="71">
        <v>571.79999999999995</v>
      </c>
      <c r="L21" s="75" t="s">
        <v>116</v>
      </c>
      <c r="M21" s="36" t="s">
        <v>73</v>
      </c>
      <c r="N21" s="31" t="s">
        <v>72</v>
      </c>
      <c r="O21" s="30" t="s">
        <v>172</v>
      </c>
      <c r="P21" s="71">
        <v>233</v>
      </c>
      <c r="Q21" s="30" t="str">
        <f t="shared" si="1"/>
        <v>Greece (233/0/233)</v>
      </c>
      <c r="R21" s="73">
        <v>0</v>
      </c>
      <c r="S21" s="71">
        <v>0</v>
      </c>
      <c r="T21" s="72">
        <v>233</v>
      </c>
      <c r="U21" s="30">
        <v>-1</v>
      </c>
    </row>
    <row r="22" spans="1:21" x14ac:dyDescent="0.2">
      <c r="A22" s="36" t="s">
        <v>111</v>
      </c>
      <c r="B22" s="37">
        <v>449964</v>
      </c>
      <c r="C22" s="71">
        <v>602</v>
      </c>
      <c r="D22" s="72">
        <v>34622.711173000003</v>
      </c>
      <c r="E22" s="39"/>
      <c r="F22" s="38"/>
      <c r="G22" s="73" t="s">
        <v>116</v>
      </c>
      <c r="H22" s="71">
        <v>602</v>
      </c>
      <c r="I22" s="72" t="s">
        <v>116</v>
      </c>
      <c r="J22" s="74" t="s">
        <v>116</v>
      </c>
      <c r="K22" s="71">
        <v>34622.711173000003</v>
      </c>
      <c r="L22" s="75" t="s">
        <v>116</v>
      </c>
      <c r="M22" s="36" t="s">
        <v>71</v>
      </c>
      <c r="N22" s="31" t="s">
        <v>70</v>
      </c>
      <c r="O22" s="30" t="s">
        <v>173</v>
      </c>
      <c r="P22" s="71">
        <v>9</v>
      </c>
      <c r="Q22" s="30" t="str">
        <f t="shared" si="1"/>
        <v>Malta (9/0/9)</v>
      </c>
      <c r="R22" s="73">
        <v>0</v>
      </c>
      <c r="S22" s="71">
        <v>0</v>
      </c>
      <c r="T22" s="72">
        <v>9</v>
      </c>
      <c r="U22" s="30">
        <v>-1</v>
      </c>
    </row>
    <row r="23" spans="1:21" ht="13.5" thickBot="1" x14ac:dyDescent="0.25">
      <c r="A23" s="32" t="s">
        <v>89</v>
      </c>
      <c r="B23" s="34">
        <v>244820</v>
      </c>
      <c r="C23" s="77">
        <v>570</v>
      </c>
      <c r="D23" s="78">
        <v>63399.476858000002</v>
      </c>
      <c r="E23" s="35"/>
      <c r="F23" s="33"/>
      <c r="G23" s="79">
        <v>506</v>
      </c>
      <c r="H23" s="77">
        <v>3</v>
      </c>
      <c r="I23" s="78">
        <v>61</v>
      </c>
      <c r="J23" s="80">
        <v>56430.259568000001</v>
      </c>
      <c r="K23" s="77">
        <v>694.85928000000001</v>
      </c>
      <c r="L23" s="81">
        <v>6274.3580099999999</v>
      </c>
      <c r="M23" s="32" t="s">
        <v>95</v>
      </c>
      <c r="N23" s="31" t="s">
        <v>94</v>
      </c>
      <c r="O23" s="30" t="s">
        <v>174</v>
      </c>
      <c r="P23" s="77">
        <v>10</v>
      </c>
      <c r="Q23" s="30" t="str">
        <f t="shared" si="1"/>
        <v>Poland (10/0/10)</v>
      </c>
      <c r="R23" s="79">
        <v>0</v>
      </c>
      <c r="S23" s="77">
        <v>0</v>
      </c>
      <c r="T23" s="78">
        <v>10</v>
      </c>
      <c r="U23" s="30">
        <v>-1</v>
      </c>
    </row>
    <row r="24" spans="1:21" ht="13.5" thickTop="1" x14ac:dyDescent="0.2">
      <c r="B24" s="49">
        <f>SUM(B3:B23)</f>
        <v>3997692</v>
      </c>
      <c r="C24" s="49">
        <f>SUM(C3:C23)</f>
        <v>3027</v>
      </c>
      <c r="D24" s="49">
        <f>SUM(D3:D23)</f>
        <v>1940138.9518690002</v>
      </c>
      <c r="E24" s="30">
        <f>SUM(E3:E23)</f>
        <v>300</v>
      </c>
      <c r="F24" s="30">
        <f t="shared" ref="F24:L24" si="2">SUM(F3:F23)</f>
        <v>34933.138800000001</v>
      </c>
      <c r="G24" s="30">
        <f t="shared" si="2"/>
        <v>1221</v>
      </c>
      <c r="H24" s="30">
        <f t="shared" si="2"/>
        <v>692</v>
      </c>
      <c r="I24" s="30">
        <f t="shared" si="2"/>
        <v>1114</v>
      </c>
      <c r="J24" s="30">
        <f t="shared" si="2"/>
        <v>1746420.374784</v>
      </c>
      <c r="K24" s="30">
        <f t="shared" si="2"/>
        <v>58691.120793000002</v>
      </c>
      <c r="L24" s="30">
        <f t="shared" si="2"/>
        <v>135027.45629199999</v>
      </c>
    </row>
    <row r="26" spans="1:21" x14ac:dyDescent="0.2">
      <c r="A26" s="30" t="str">
        <f>CONCATENATE(A1," ","(",I26,")")</f>
        <v>Coastal (3027)</v>
      </c>
      <c r="I26" s="30">
        <f>+G24+H24+I24</f>
        <v>3027</v>
      </c>
    </row>
  </sheetData>
  <mergeCells count="2">
    <mergeCell ref="G1:I1"/>
    <mergeCell ref="J1:L1"/>
  </mergeCells>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vt:i4>
      </vt:variant>
      <vt:variant>
        <vt:lpstr>Charts</vt:lpstr>
      </vt:variant>
      <vt:variant>
        <vt:i4>2</vt:i4>
      </vt:variant>
      <vt:variant>
        <vt:lpstr>Named Ranges</vt:lpstr>
      </vt:variant>
      <vt:variant>
        <vt:i4>1</vt:i4>
      </vt:variant>
    </vt:vector>
  </HeadingPairs>
  <TitlesOfParts>
    <vt:vector size="6" baseType="lpstr">
      <vt:lpstr>Metadata Fig5.5a_b</vt:lpstr>
      <vt:lpstr>Fig 5.5a TW data</vt:lpstr>
      <vt:lpstr>Fig 5.5b CW data</vt:lpstr>
      <vt:lpstr>Fig 5.5a</vt:lpstr>
      <vt:lpstr>Fig 5.5b</vt:lpstr>
      <vt:lpstr>'Metadata Fig5.5a_b'!Print_Area</vt:lpstr>
    </vt:vector>
  </TitlesOfParts>
  <Company>European Environment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Kristensen</dc:creator>
  <cp:lastModifiedBy>Mona Mandrup Poulsen</cp:lastModifiedBy>
  <dcterms:created xsi:type="dcterms:W3CDTF">2012-09-27T09:39:01Z</dcterms:created>
  <dcterms:modified xsi:type="dcterms:W3CDTF">2012-09-28T14:12:33Z</dcterms:modified>
</cp:coreProperties>
</file>