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ate1904="1" defaultThemeVersion="124226"/>
  <bookViews>
    <workbookView xWindow="252" yWindow="828" windowWidth="9396" windowHeight="6696" tabRatio="531" activeTab="1"/>
  </bookViews>
  <sheets>
    <sheet name="Metadata" sheetId="4" r:id="rId1"/>
    <sheet name="Data for graph" sheetId="5" r:id="rId2"/>
    <sheet name="Raw data" sheetId="7" r:id="rId3"/>
  </sheets>
  <externalReferences>
    <externalReference r:id="rId4"/>
    <externalReference r:id="rId5"/>
  </externalReferences>
  <definedNames>
    <definedName name="year">[1]Overview!$F$2</definedName>
  </definedNames>
  <calcPr calcId="145621"/>
</workbook>
</file>

<file path=xl/calcChain.xml><?xml version="1.0" encoding="utf-8"?>
<calcChain xmlns="http://schemas.openxmlformats.org/spreadsheetml/2006/main">
  <c r="G82" i="5" l="1"/>
  <c r="G90" i="5" l="1"/>
  <c r="G91" i="5"/>
  <c r="G92" i="5"/>
  <c r="G93" i="5"/>
  <c r="F90" i="5"/>
  <c r="F91" i="5"/>
  <c r="F92" i="5"/>
  <c r="F93" i="5"/>
  <c r="E90" i="5"/>
  <c r="E91" i="5"/>
  <c r="E92" i="5"/>
  <c r="E93" i="5"/>
  <c r="G87" i="5"/>
  <c r="G88" i="5"/>
  <c r="G89" i="5"/>
  <c r="F87" i="5"/>
  <c r="F88" i="5"/>
  <c r="F89" i="5"/>
  <c r="E87" i="5"/>
  <c r="E88" i="5"/>
  <c r="E89" i="5"/>
  <c r="G84" i="5"/>
  <c r="G85" i="5"/>
  <c r="G86" i="5"/>
  <c r="F84" i="5"/>
  <c r="F85" i="5"/>
  <c r="F86" i="5"/>
  <c r="E85" i="5"/>
  <c r="E86" i="5"/>
  <c r="E84" i="5"/>
  <c r="G83" i="5"/>
  <c r="F83" i="5"/>
  <c r="E83" i="5"/>
  <c r="F82" i="5"/>
  <c r="E82" i="5"/>
  <c r="E28" i="5" l="1"/>
  <c r="E21" i="5"/>
  <c r="E18" i="5"/>
  <c r="I11" i="5"/>
  <c r="I39" i="5" s="1"/>
  <c r="H11" i="5"/>
  <c r="H42" i="5" s="1"/>
  <c r="G11" i="5"/>
  <c r="G39" i="5" s="1"/>
  <c r="F11" i="5"/>
  <c r="E11" i="5"/>
  <c r="F9" i="5"/>
  <c r="F5" i="5"/>
  <c r="F42" i="5" l="1"/>
  <c r="E39" i="5"/>
  <c r="E42" i="5"/>
  <c r="I42" i="5"/>
  <c r="G40" i="5"/>
  <c r="G41" i="5" s="1"/>
  <c r="E40" i="5"/>
  <c r="E41" i="5" s="1"/>
  <c r="I40" i="5"/>
  <c r="I41" i="5" s="1"/>
  <c r="F39" i="5"/>
  <c r="G42" i="5"/>
  <c r="H39" i="5"/>
  <c r="E43" i="5" l="1"/>
  <c r="F40" i="5"/>
  <c r="F41" i="5" s="1"/>
  <c r="H40" i="5"/>
  <c r="H41" i="5" s="1"/>
  <c r="I43" i="5"/>
  <c r="G43" i="5"/>
  <c r="H43" i="5" l="1"/>
  <c r="F43" i="5"/>
</calcChain>
</file>

<file path=xl/comments1.xml><?xml version="1.0" encoding="utf-8"?>
<comments xmlns="http://schemas.openxmlformats.org/spreadsheetml/2006/main">
  <authors>
    <author>Carsten Iversen</author>
  </authors>
  <commentList>
    <comment ref="D9" authorId="0">
      <text>
        <r>
          <rPr>
            <sz val="8"/>
            <color indexed="81"/>
            <rFont val="Tahoma"/>
            <family val="2"/>
          </rPr>
          <t>Type in the owner of the graph, in most cases EEA is the owner</t>
        </r>
      </text>
    </comment>
    <comment ref="D10" authorId="0">
      <text>
        <r>
          <rPr>
            <sz val="8"/>
            <color indexed="81"/>
            <rFont val="Tahoma"/>
            <family val="2"/>
          </rPr>
          <t>If EEA is not the owner, type in name to contact person</t>
        </r>
      </text>
    </comment>
    <comment ref="D11" authorId="0">
      <text>
        <r>
          <rPr>
            <sz val="8"/>
            <color indexed="81"/>
            <rFont val="Tahoma"/>
            <family val="2"/>
          </rPr>
          <t>If EEA is not the owner, type in email to contact person</t>
        </r>
      </text>
    </comment>
    <comment ref="D12" authorId="0">
      <text>
        <r>
          <rPr>
            <sz val="8"/>
            <color indexed="81"/>
            <rFont val="Tahoma"/>
            <family val="2"/>
          </rPr>
          <t>If EEA is not the owner, type in address - web site</t>
        </r>
      </text>
    </comment>
    <comment ref="D13" authorId="0">
      <text>
        <r>
          <rPr>
            <sz val="8"/>
            <color indexed="81"/>
            <rFont val="Tahoma"/>
            <family val="2"/>
          </rPr>
          <t>If EEA is not the owner, type in adress</t>
        </r>
      </text>
    </comment>
    <comment ref="D16" authorId="0">
      <text>
        <r>
          <rPr>
            <sz val="8"/>
            <color indexed="81"/>
            <rFont val="Tahoma"/>
            <family val="2"/>
          </rPr>
          <t>Title given to the graph</t>
        </r>
      </text>
    </comment>
    <comment ref="D17" authorId="0">
      <text>
        <r>
          <rPr>
            <sz val="8"/>
            <color indexed="81"/>
            <rFont val="Tahoma"/>
            <family val="2"/>
          </rPr>
          <t>Type in here the full country names covered by the graph</t>
        </r>
      </text>
    </comment>
    <comment ref="D18" authorId="0">
      <text>
        <r>
          <rPr>
            <sz val="8"/>
            <color indexed="81"/>
            <rFont val="Tahoma"/>
            <family val="2"/>
          </rPr>
          <t>Type in "How to read the graph....." and other important information</t>
        </r>
      </text>
    </comment>
    <comment ref="D19" authorId="0">
      <text>
        <r>
          <rPr>
            <sz val="8"/>
            <color indexed="81"/>
            <rFont val="Tahoma"/>
            <family val="2"/>
          </rPr>
          <t>Type in the set of years/timerange of the graph</t>
        </r>
      </text>
    </comment>
    <comment ref="D20" authorId="0">
      <text>
        <r>
          <rPr>
            <sz val="8"/>
            <color indexed="81"/>
            <rFont val="Tahoma"/>
            <family val="2"/>
          </rPr>
          <t>Type in footnotes and any other relevant information</t>
        </r>
      </text>
    </comment>
    <comment ref="D21" authorId="0">
      <text>
        <r>
          <rPr>
            <sz val="8"/>
            <color indexed="81"/>
            <rFont val="Tahoma"/>
            <family val="2"/>
          </rPr>
          <t>Type in footnotes and any other relevant information</t>
        </r>
      </text>
    </comment>
    <comment ref="D22" authorId="0">
      <text>
        <r>
          <rPr>
            <sz val="8"/>
            <color indexed="81"/>
            <rFont val="Tahoma"/>
            <family val="2"/>
          </rPr>
          <t>Type in description of how the resource was compiled, used tools, applied procedures, additional information to understand the data, further references to used methodologies</t>
        </r>
      </text>
    </comment>
    <comment ref="D25" authorId="0">
      <text>
        <r>
          <rPr>
            <sz val="8"/>
            <color indexed="81"/>
            <rFont val="Tahoma"/>
            <family val="2"/>
          </rPr>
          <t>Type in tags / keywords</t>
        </r>
      </text>
    </comment>
    <comment ref="D26" authorId="0">
      <text>
        <r>
          <rPr>
            <sz val="8"/>
            <color indexed="81"/>
            <rFont val="Tahoma"/>
            <family val="2"/>
          </rPr>
          <t>Type in max. 3 themes. See list at http://www.eea.europa.eu/themes</t>
        </r>
      </text>
    </comment>
    <comment ref="D27" authorId="0">
      <text>
        <r>
          <rPr>
            <sz val="8"/>
            <color indexed="81"/>
            <rFont val="Tahoma"/>
            <family val="2"/>
          </rPr>
          <t>Year: YYYY, Code: x.x.x</t>
        </r>
      </text>
    </comment>
    <comment ref="D28" authorId="0">
      <text>
        <r>
          <rPr>
            <sz val="8"/>
            <color indexed="81"/>
            <rFont val="Tahoma"/>
            <family val="2"/>
          </rPr>
          <t>Type in link</t>
        </r>
      </text>
    </comment>
    <comment ref="D31" authorId="0">
      <text>
        <r>
          <rPr>
            <sz val="8"/>
            <color indexed="81"/>
            <rFont val="Tahoma"/>
            <family val="2"/>
          </rPr>
          <t>Type in in-house (and outside) contacts - name and email</t>
        </r>
      </text>
    </comment>
    <comment ref="D32" authorId="0">
      <text>
        <r>
          <rPr>
            <sz val="8"/>
            <color indexed="81"/>
            <rFont val="Tahoma"/>
            <family val="2"/>
          </rPr>
          <t>Type in the name, organisation name and mail address to the technical producer or processor of data</t>
        </r>
      </text>
    </comment>
    <comment ref="D46" authorId="0">
      <text>
        <r>
          <rPr>
            <sz val="8"/>
            <color indexed="81"/>
            <rFont val="Tahoma"/>
            <family val="2"/>
          </rPr>
          <t>Type in the dataset name</t>
        </r>
      </text>
    </comment>
    <comment ref="D47" authorId="0">
      <text>
        <r>
          <rPr>
            <sz val="8"/>
            <color indexed="81"/>
            <rFont val="Tahoma"/>
            <family val="2"/>
          </rPr>
          <t>Type in the organisation name of the dataset owner</t>
        </r>
      </text>
    </comment>
    <comment ref="D48" authorId="0">
      <text>
        <r>
          <rPr>
            <sz val="8"/>
            <color indexed="81"/>
            <rFont val="Tahoma"/>
            <family val="2"/>
          </rPr>
          <t>Type in the web address to the dataset owner</t>
        </r>
      </text>
    </comment>
    <comment ref="D49" authorId="0">
      <text>
        <r>
          <rPr>
            <sz val="8"/>
            <color indexed="81"/>
            <rFont val="Tahoma"/>
            <family val="2"/>
          </rPr>
          <t>Type in the year of dataset publication</t>
        </r>
      </text>
    </comment>
    <comment ref="D50" authorId="0">
      <text>
        <r>
          <rPr>
            <sz val="8"/>
            <color indexed="81"/>
            <rFont val="Tahoma"/>
            <family val="2"/>
          </rPr>
          <t>Type in the URL to the dataset (If data comes from the EEA CMS please provide the EEA Data Service URL to the right version. From external sources provide the link from where the data were accessed)</t>
        </r>
      </text>
    </comment>
    <comment ref="D51" authorId="0">
      <text>
        <r>
          <rPr>
            <sz val="8"/>
            <color indexed="81"/>
            <rFont val="Tahoma"/>
            <family val="2"/>
          </rPr>
          <t>If the URL is generic (the URL is unchanged when selecting the data tables), please describe the path to the tables</t>
        </r>
      </text>
    </comment>
    <comment ref="D52" authorId="0">
      <text>
        <r>
          <rPr>
            <sz val="8"/>
            <color indexed="81"/>
            <rFont val="Tahoma"/>
            <family val="2"/>
          </rPr>
          <t>Only for indicators: Which datasets were used for gap-filling, normalizing, indicator- or main dataset #)</t>
        </r>
      </text>
    </comment>
    <comment ref="D53" authorId="0">
      <text>
        <r>
          <rPr>
            <sz val="8"/>
            <color indexed="81"/>
            <rFont val="Tahoma"/>
            <family val="2"/>
          </rPr>
          <t>Type in name and mail address</t>
        </r>
      </text>
    </comment>
  </commentList>
</comments>
</file>

<file path=xl/sharedStrings.xml><?xml version="1.0" encoding="utf-8"?>
<sst xmlns="http://schemas.openxmlformats.org/spreadsheetml/2006/main" count="224" uniqueCount="121">
  <si>
    <t>Title:</t>
  </si>
  <si>
    <t>Unit:</t>
  </si>
  <si>
    <t>Metadata checklist for authors delivering metadata for graphs</t>
  </si>
  <si>
    <t>Please deliver one checklist for each graph</t>
  </si>
  <si>
    <t>*</t>
  </si>
  <si>
    <t xml:space="preserve"> = required</t>
  </si>
  <si>
    <t>Owner of the produced graph</t>
  </si>
  <si>
    <t>Organisation name:</t>
  </si>
  <si>
    <t xml:space="preserve">Contact person: </t>
  </si>
  <si>
    <t xml:space="preserve">Address (email): </t>
  </si>
  <si>
    <t>Address (web site):</t>
  </si>
  <si>
    <t>Address (delivery point):</t>
  </si>
  <si>
    <t>Graph</t>
  </si>
  <si>
    <t>Geographical coverage:</t>
  </si>
  <si>
    <t>Description:</t>
  </si>
  <si>
    <t>Temporal coverage:</t>
  </si>
  <si>
    <t>Additional information:</t>
  </si>
  <si>
    <t>Methodology:</t>
  </si>
  <si>
    <t>To be filled in by the EEA responsible</t>
  </si>
  <si>
    <t xml:space="preserve">Tags / keywords: </t>
  </si>
  <si>
    <t xml:space="preserve">Theme (EEA): </t>
  </si>
  <si>
    <t xml:space="preserve">EEA management plan year and code: </t>
  </si>
  <si>
    <t xml:space="preserve">Link to the original delivery (e.g. on CIRCA): </t>
  </si>
  <si>
    <t>Persons involved</t>
  </si>
  <si>
    <t xml:space="preserve">Contact person for EEA: </t>
  </si>
  <si>
    <t>Processor:</t>
  </si>
  <si>
    <t>Copyrights</t>
  </si>
  <si>
    <t>Does your organisation have a documented License / Terms of use / Copyright policy for this dataset?</t>
  </si>
  <si>
    <t>If yes; please provide the URL:</t>
  </si>
  <si>
    <t>www.</t>
  </si>
  <si>
    <t>If no; please answer the followin three questions:</t>
  </si>
  <si>
    <t>Yes / No</t>
  </si>
  <si>
    <t>Does EEA have the rights to publish the graph in paper-reports?</t>
  </si>
  <si>
    <t>Does EEA have the rights to publish the graph in PDF-documents on the web?</t>
  </si>
  <si>
    <t>Does EEA have the rights to publish the underpinning data on the EEA Data Service?</t>
  </si>
  <si>
    <t>Datasets retrieved from</t>
  </si>
  <si>
    <t>(Please copy-and-paste this section to match the number of datasets used to create the graph)</t>
  </si>
  <si>
    <t xml:space="preserve">Dataset name: </t>
  </si>
  <si>
    <t>Dataset owner:</t>
  </si>
  <si>
    <t>Publication year:</t>
  </si>
  <si>
    <t>URL:</t>
  </si>
  <si>
    <t>(</t>
  </si>
  <si>
    <t>)Path:</t>
  </si>
  <si>
    <t>)Dataset usage: #)</t>
  </si>
  <si>
    <t>Contact person:</t>
  </si>
  <si>
    <t xml:space="preserve">#)  Indicator data set: </t>
  </si>
  <si>
    <t xml:space="preserve">Main data set: </t>
  </si>
  <si>
    <t>Yes</t>
  </si>
  <si>
    <t>Copenhagen Resource Institute</t>
  </si>
  <si>
    <t>Christian Fischer</t>
  </si>
  <si>
    <t>chrfi@etc.mim.dk</t>
  </si>
  <si>
    <t>http://www.cri.dk</t>
  </si>
  <si>
    <t xml:space="preserve">Børsgade 4 1215 Copenhagen K </t>
  </si>
  <si>
    <t>Waste and Material resources</t>
  </si>
  <si>
    <t>January 2013</t>
  </si>
  <si>
    <t>Almut Reichel</t>
  </si>
  <si>
    <t>ETC/SCP</t>
  </si>
  <si>
    <t>Percentage</t>
  </si>
  <si>
    <t>Percentage of biodegradable municipal waste landfilled in 2006, 2009 and 2010 compared with the amount generated in 1995 — countries without derogation periods</t>
  </si>
  <si>
    <t>Austria, Belgium, Denmark, Finland, France, Germany, Hungary, Italy, Luxembourg, the Netherlands, Spain and Sweden</t>
  </si>
  <si>
    <t>2006, 2009 and 2010</t>
  </si>
  <si>
    <t>Municipal waste, landfilling, biodegradable municipal waste</t>
  </si>
  <si>
    <t>Member States’ reporting to the Commission according to the Landfill Directive (1999/31/EC). E-mail from the Commission to the EEA on 16 February, 2012.</t>
  </si>
  <si>
    <t>The Commission</t>
  </si>
  <si>
    <t>The data are not published</t>
  </si>
  <si>
    <t>Bartosz Zambrzycki</t>
  </si>
  <si>
    <t>2013</t>
  </si>
  <si>
    <t xml:space="preserve">Municipal waste management in Italy’ by Matteo Ferraris and Susanna Paleari, ETC/SCP January 2013. </t>
  </si>
  <si>
    <t>Figure show the number of countries which are landfilling biodegradable  MSW within a certain percentwise interval. The figure shows the changes in the number of countries landfilling biodegradable MSW, and if the countries are fulfilling the targets on landfilling of biodegradable MSW.</t>
  </si>
  <si>
    <t>This figure shows how many % of MSW each country landfills. The figure should give an indication if there is any trend between 2006 and 2010, and if the countries are being clustered in the lower part or the upper part of the figure.</t>
  </si>
  <si>
    <t>2010</t>
  </si>
  <si>
    <t>Austria</t>
  </si>
  <si>
    <t>Belgium</t>
  </si>
  <si>
    <t>Bulgaria*</t>
  </si>
  <si>
    <t>Czech Republic*</t>
  </si>
  <si>
    <t>Germany</t>
  </si>
  <si>
    <t>Denmark</t>
  </si>
  <si>
    <t>Estonia*</t>
  </si>
  <si>
    <t>Greece*</t>
  </si>
  <si>
    <t>Spain</t>
  </si>
  <si>
    <t>Finland</t>
  </si>
  <si>
    <t>France</t>
  </si>
  <si>
    <t>Hungary</t>
  </si>
  <si>
    <t>Ireland*</t>
  </si>
  <si>
    <t>Italy</t>
  </si>
  <si>
    <t>Lithuania*</t>
  </si>
  <si>
    <t>Luxembourg</t>
  </si>
  <si>
    <t>Latvia*</t>
  </si>
  <si>
    <t>Malta</t>
  </si>
  <si>
    <t>The Netherlands</t>
  </si>
  <si>
    <t>Poland*</t>
  </si>
  <si>
    <t>Portugal</t>
  </si>
  <si>
    <t>Romania*</t>
  </si>
  <si>
    <t>Sweden</t>
  </si>
  <si>
    <t>Slovenia</t>
  </si>
  <si>
    <t>Slovakia*</t>
  </si>
  <si>
    <t>United Kingdom*</t>
  </si>
  <si>
    <t>Target 2006</t>
  </si>
  <si>
    <t>Target 2009</t>
  </si>
  <si>
    <t>Target 2016</t>
  </si>
  <si>
    <t>Cyprus</t>
  </si>
  <si>
    <t>Above 75%</t>
  </si>
  <si>
    <t>Between 75% and 50%</t>
  </si>
  <si>
    <t>Between 50% and 35%</t>
  </si>
  <si>
    <t>Below 35%</t>
  </si>
  <si>
    <t>Missing data</t>
  </si>
  <si>
    <t>derogation</t>
  </si>
  <si>
    <t>country</t>
  </si>
  <si>
    <t>Derogation period</t>
  </si>
  <si>
    <t xml:space="preserve"> </t>
  </si>
  <si>
    <t>Generation of Biodegradable Municipal Waste in 1995</t>
  </si>
  <si>
    <t>Landfilling of biodegradable municipal waste in 2006</t>
  </si>
  <si>
    <t>Landfilling of biodegradable municipal waste in 2009</t>
  </si>
  <si>
    <t>Landfilling of biodegradable municipal waste in 2010</t>
  </si>
  <si>
    <t>Unit= tonnes</t>
  </si>
  <si>
    <t>no derogation</t>
  </si>
  <si>
    <t>Countries without derogation period</t>
  </si>
  <si>
    <t>http://www.eea.europa.eu/publications/managing-municipal-solid-waste</t>
  </si>
  <si>
    <t xml:space="preserve">Note: 2010 data are estimated for all countries but Italy. </t>
  </si>
  <si>
    <t>2006 and 2009 data are calculated by dividing the reported amount  of landfilled biodegradable waste by the reported amount of biodegradable waste generated in 1995 (using data reported by the respective countries to the European Commission). The 2010 data are estimated for all countries but Italy. The ETC/SCP has estimated the missing BMW data for 2010 by subtracting the increase in the amount of MSW composted or digested from 2009 to 2010 (Eurostat, 2010) from the amounts of BMW landfilled in 2009. This calculation methodology did not address improvements in diverting other biodegradable waste from landfill, such as paper or textiles, or diversion from landfill to incineration. As such, these data are only rough estimates.</t>
  </si>
  <si>
    <t>Netherlands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</si>
</sst>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 #,##0.00_ ;_ * \-#,##0.00_ ;_ * &quot;-&quot;??_ ;_ @_ "/>
    <numFmt numFmtId="165" formatCode="_(* #,##0.00_);_(* \(#,##0.00\);_(* &quot;-&quot;??_);_(@_)"/>
    <numFmt numFmtId="166" formatCode="#,##0.0000"/>
  </numFmts>
  <fonts count="36" x14ac:knownFonts="1">
    <font>
      <sz val="10"/>
      <name val="Verdana"/>
    </font>
    <font>
      <sz val="11"/>
      <color theme="1"/>
      <name val="Calibri"/>
      <family val="2"/>
      <scheme val="minor"/>
    </font>
    <font>
      <sz val="10"/>
      <name val="Arial"/>
      <family val="2"/>
    </font>
    <font>
      <sz val="10"/>
      <name val="Verdana"/>
      <family val="2"/>
    </font>
    <font>
      <sz val="9"/>
      <name val="Arial"/>
      <family val="2"/>
    </font>
    <font>
      <b/>
      <sz val="9"/>
      <name val="Arial"/>
      <family val="2"/>
    </font>
    <font>
      <b/>
      <sz val="10"/>
      <name val="Arial"/>
      <family val="2"/>
    </font>
    <font>
      <u/>
      <sz val="8"/>
      <name val="Arial"/>
      <family val="2"/>
    </font>
    <font>
      <sz val="8"/>
      <name val="Arial"/>
      <family val="2"/>
    </font>
    <font>
      <sz val="10"/>
      <color indexed="9"/>
      <name val="Arial"/>
      <family val="2"/>
    </font>
    <font>
      <sz val="9"/>
      <color indexed="9"/>
      <name val="Arial"/>
      <family val="2"/>
    </font>
    <font>
      <sz val="8"/>
      <color indexed="81"/>
      <name val="Tahoma"/>
      <family val="2"/>
    </font>
    <font>
      <u/>
      <sz val="10"/>
      <color indexed="12"/>
      <name val="Arial"/>
      <family val="2"/>
    </font>
    <font>
      <sz val="11"/>
      <name val="Times New Roman"/>
      <family val="1"/>
    </font>
    <font>
      <sz val="11"/>
      <name val="Arial"/>
      <family val="2"/>
    </font>
    <font>
      <u/>
      <sz val="10"/>
      <color theme="10"/>
      <name val="Verdana"/>
      <family val="2"/>
    </font>
    <font>
      <sz val="11"/>
      <color indexed="8"/>
      <name val="Calibri"/>
      <family val="2"/>
    </font>
    <font>
      <sz val="9"/>
      <name val="Times New Roman"/>
      <family val="1"/>
    </font>
    <font>
      <sz val="11"/>
      <color indexed="9"/>
      <name val="Calibri"/>
      <family val="2"/>
    </font>
    <font>
      <sz val="11"/>
      <color indexed="10"/>
      <name val="Calibri"/>
      <family val="2"/>
    </font>
    <font>
      <b/>
      <sz val="11"/>
      <color indexed="52"/>
      <name val="Calibri"/>
      <family val="2"/>
    </font>
    <font>
      <sz val="11"/>
      <color indexed="17"/>
      <name val="Calibri"/>
      <family val="2"/>
    </font>
    <font>
      <b/>
      <sz val="12"/>
      <name val="Times New Roman"/>
      <family val="1"/>
    </font>
    <font>
      <sz val="11"/>
      <color indexed="62"/>
      <name val="Calibri"/>
      <family val="2"/>
    </font>
    <font>
      <u/>
      <sz val="10"/>
      <color theme="10"/>
      <name val="Arial"/>
      <family val="2"/>
    </font>
    <font>
      <u/>
      <sz val="11"/>
      <color theme="10"/>
      <name val="Calibri"/>
      <family val="2"/>
      <scheme val="minor"/>
    </font>
    <font>
      <sz val="11"/>
      <color indexed="60"/>
      <name val="Calibri"/>
      <family val="2"/>
    </font>
    <font>
      <sz val="8"/>
      <name val="Helvetica"/>
      <family val="2"/>
    </font>
    <font>
      <b/>
      <sz val="11"/>
      <color indexed="63"/>
      <name val="Calibri"/>
      <family val="2"/>
    </font>
    <font>
      <b/>
      <sz val="18"/>
      <color indexed="56"/>
      <name val="Cambria"/>
      <family val="2"/>
    </font>
    <font>
      <b/>
      <sz val="11"/>
      <color indexed="8"/>
      <name val="Calibri"/>
      <family val="2"/>
    </font>
    <font>
      <sz val="11"/>
      <name val="Arial"/>
      <family val="2"/>
    </font>
    <font>
      <sz val="11"/>
      <name val="Arial"/>
      <family val="2"/>
    </font>
    <font>
      <sz val="11"/>
      <name val="Arial"/>
      <family val="2"/>
    </font>
    <font>
      <sz val="11"/>
      <name val="Calibri"/>
      <family val="2"/>
    </font>
    <font>
      <b/>
      <sz val="11"/>
      <name val="Arial"/>
      <family val="2"/>
    </font>
  </fonts>
  <fills count="25">
    <fill>
      <patternFill patternType="none"/>
    </fill>
    <fill>
      <patternFill patternType="gray125"/>
    </fill>
    <fill>
      <patternFill patternType="solid">
        <fgColor rgb="FFFF0000"/>
        <bgColor indexed="64"/>
      </patternFill>
    </fill>
    <fill>
      <patternFill patternType="solid">
        <fgColor theme="0" tint="-0.14999847407452621"/>
        <bgColor indexed="64"/>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6"/>
      </patternFill>
    </fill>
    <fill>
      <patternFill patternType="solid">
        <fgColor indexed="22"/>
      </patternFill>
    </fill>
    <fill>
      <patternFill patternType="solid">
        <fgColor indexed="43"/>
      </patternFill>
    </fill>
    <fill>
      <patternFill patternType="solid">
        <fgColor indexed="22"/>
        <bgColor indexed="64"/>
      </patternFill>
    </fill>
    <fill>
      <patternFill patternType="darkTrellis"/>
    </fill>
    <fill>
      <patternFill patternType="solid">
        <fgColor theme="8" tint="0.59999389629810485"/>
        <bgColor indexed="64"/>
      </patternFill>
    </fill>
  </fills>
  <borders count="38">
    <border>
      <left/>
      <right/>
      <top/>
      <bottom/>
      <diagonal/>
    </border>
    <border>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theme="0"/>
      </bottom>
      <diagonal/>
    </border>
    <border>
      <left style="thin">
        <color indexed="64"/>
      </left>
      <right style="thin">
        <color indexed="64"/>
      </right>
      <top style="thin">
        <color theme="0"/>
      </top>
      <bottom style="thin">
        <color theme="0"/>
      </bottom>
      <diagonal/>
    </border>
    <border>
      <left style="thin">
        <color indexed="64"/>
      </left>
      <right style="thin">
        <color indexed="64"/>
      </right>
      <top style="thin">
        <color theme="0"/>
      </top>
      <bottom style="thin">
        <color indexed="64"/>
      </bottom>
      <diagonal/>
    </border>
    <border>
      <left style="thick">
        <color theme="0" tint="-0.499984740745262"/>
      </left>
      <right/>
      <top style="thick">
        <color theme="0" tint="-0.499984740745262"/>
      </top>
      <bottom/>
      <diagonal/>
    </border>
    <border>
      <left/>
      <right/>
      <top style="thick">
        <color theme="0" tint="-0.499984740745262"/>
      </top>
      <bottom/>
      <diagonal/>
    </border>
    <border>
      <left/>
      <right style="thick">
        <color theme="0" tint="-0.499984740745262"/>
      </right>
      <top style="thick">
        <color theme="0" tint="-0.499984740745262"/>
      </top>
      <bottom/>
      <diagonal/>
    </border>
    <border>
      <left style="thick">
        <color theme="0" tint="-0.499984740745262"/>
      </left>
      <right/>
      <top/>
      <bottom/>
      <diagonal/>
    </border>
    <border>
      <left/>
      <right style="thick">
        <color theme="0" tint="-0.499984740745262"/>
      </right>
      <top/>
      <bottom/>
      <diagonal/>
    </border>
    <border>
      <left style="thick">
        <color theme="0" tint="-0.499984740745262"/>
      </left>
      <right/>
      <top/>
      <bottom style="thick">
        <color theme="0" tint="-0.499984740745262"/>
      </bottom>
      <diagonal/>
    </border>
    <border>
      <left/>
      <right/>
      <top/>
      <bottom style="thick">
        <color theme="0" tint="-0.499984740745262"/>
      </bottom>
      <diagonal/>
    </border>
    <border>
      <left/>
      <right style="thick">
        <color theme="0" tint="-0.499984740745262"/>
      </right>
      <top/>
      <bottom style="thick">
        <color theme="0" tint="-0.499984740745262"/>
      </bottom>
      <diagonal/>
    </border>
    <border>
      <left style="thin">
        <color indexed="64"/>
      </left>
      <right/>
      <top style="thin">
        <color theme="0"/>
      </top>
      <bottom style="thin">
        <color theme="0"/>
      </bottom>
      <diagonal/>
    </border>
    <border>
      <left/>
      <right/>
      <top style="thin">
        <color theme="0"/>
      </top>
      <bottom style="thin">
        <color theme="0"/>
      </bottom>
      <diagonal/>
    </border>
    <border>
      <left/>
      <right style="thin">
        <color indexed="64"/>
      </right>
      <top style="thin">
        <color theme="0"/>
      </top>
      <bottom style="thin">
        <color theme="0"/>
      </bottom>
      <diagonal/>
    </border>
    <border>
      <left style="thin">
        <color indexed="64"/>
      </left>
      <right/>
      <top style="thin">
        <color theme="0"/>
      </top>
      <bottom style="thin">
        <color indexed="64"/>
      </bottom>
      <diagonal/>
    </border>
    <border>
      <left/>
      <right/>
      <top style="thin">
        <color theme="0"/>
      </top>
      <bottom style="thin">
        <color indexed="64"/>
      </bottom>
      <diagonal/>
    </border>
    <border>
      <left/>
      <right style="thin">
        <color indexed="64"/>
      </right>
      <top style="thin">
        <color theme="0"/>
      </top>
      <bottom style="thin">
        <color indexed="64"/>
      </bottom>
      <diagonal/>
    </border>
    <border>
      <left style="thin">
        <color indexed="64"/>
      </left>
      <right/>
      <top style="thin">
        <color indexed="64"/>
      </top>
      <bottom style="thin">
        <color theme="0"/>
      </bottom>
      <diagonal/>
    </border>
    <border>
      <left/>
      <right/>
      <top style="thin">
        <color indexed="64"/>
      </top>
      <bottom style="thin">
        <color theme="0"/>
      </bottom>
      <diagonal/>
    </border>
    <border>
      <left/>
      <right style="thin">
        <color indexed="64"/>
      </right>
      <top style="thin">
        <color indexed="64"/>
      </top>
      <bottom style="thin">
        <color theme="0"/>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795">
    <xf numFmtId="0" fontId="0" fillId="0" borderId="0" applyNumberFormat="0" applyFill="0" applyBorder="0" applyAlignment="0" applyProtection="0"/>
    <xf numFmtId="0" fontId="3" fillId="0" borderId="0" applyNumberFormat="0" applyFill="0" applyBorder="0" applyAlignment="0" applyProtection="0"/>
    <xf numFmtId="0" fontId="15" fillId="0" borderId="0" applyNumberFormat="0" applyFill="0" applyBorder="0" applyAlignment="0" applyProtection="0"/>
    <xf numFmtId="0" fontId="12" fillId="0" borderId="0" applyNumberFormat="0" applyFill="0" applyBorder="0" applyAlignment="0" applyProtection="0">
      <alignment vertical="top"/>
      <protection locked="0"/>
    </xf>
    <xf numFmtId="0" fontId="2" fillId="0" borderId="0"/>
    <xf numFmtId="0" fontId="14" fillId="0" borderId="0"/>
    <xf numFmtId="0" fontId="14" fillId="0" borderId="0"/>
    <xf numFmtId="0" fontId="16" fillId="5"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49" fontId="17" fillId="0" borderId="32" applyNumberFormat="0" applyFont="0" applyFill="0" applyBorder="0" applyProtection="0">
      <alignment horizontal="left" vertical="center" indent="2"/>
    </xf>
    <xf numFmtId="0" fontId="16" fillId="11"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49" fontId="17" fillId="0" borderId="33" applyNumberFormat="0" applyFont="0" applyFill="0" applyBorder="0" applyProtection="0">
      <alignment horizontal="left" vertical="center" indent="5"/>
    </xf>
    <xf numFmtId="0" fontId="18" fillId="15" borderId="0" applyNumberFormat="0" applyBorder="0" applyAlignment="0" applyProtection="0"/>
    <xf numFmtId="0" fontId="18" fillId="15"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6" fillId="19" borderId="34" applyNumberFormat="0" applyFont="0" applyAlignment="0" applyProtection="0"/>
    <xf numFmtId="0" fontId="16" fillId="19" borderId="34" applyNumberFormat="0" applyFont="0" applyAlignment="0" applyProtection="0"/>
    <xf numFmtId="0" fontId="20" fillId="20" borderId="35" applyNumberFormat="0" applyAlignment="0" applyProtection="0"/>
    <xf numFmtId="0" fontId="20" fillId="20" borderId="35" applyNumberFormat="0" applyAlignment="0" applyProtection="0"/>
    <xf numFmtId="0" fontId="2" fillId="0" borderId="0"/>
    <xf numFmtId="0" fontId="21" fillId="7" borderId="0" applyNumberFormat="0" applyBorder="0" applyAlignment="0" applyProtection="0"/>
    <xf numFmtId="0" fontId="21" fillId="7" borderId="0" applyNumberFormat="0" applyBorder="0" applyAlignment="0" applyProtection="0"/>
    <xf numFmtId="0" fontId="22" fillId="0" borderId="0" applyNumberFormat="0" applyFill="0" applyBorder="0" applyAlignment="0" applyProtection="0"/>
    <xf numFmtId="0" fontId="23" fillId="10" borderId="35" applyNumberFormat="0" applyAlignment="0" applyProtection="0"/>
    <xf numFmtId="0" fontId="23" fillId="10" borderId="35" applyNumberFormat="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12"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25" fillId="0" borderId="0" applyNumberFormat="0" applyFill="0" applyBorder="0" applyAlignment="0" applyProtection="0"/>
    <xf numFmtId="0" fontId="24" fillId="0" borderId="0" applyNumberFormat="0" applyFill="0" applyBorder="0" applyAlignment="0" applyProtection="0"/>
    <xf numFmtId="0" fontId="26" fillId="21" borderId="0" applyNumberFormat="0" applyBorder="0" applyAlignment="0" applyProtection="0"/>
    <xf numFmtId="0" fontId="26" fillId="2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14" fillId="0" borderId="0"/>
    <xf numFmtId="0" fontId="2" fillId="0" borderId="0"/>
    <xf numFmtId="0" fontId="2" fillId="0" borderId="0"/>
    <xf numFmtId="0" fontId="2" fillId="0" borderId="0"/>
    <xf numFmtId="0" fontId="14"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2" fillId="0" borderId="0"/>
    <xf numFmtId="0" fontId="1" fillId="0" borderId="0"/>
    <xf numFmtId="0" fontId="14" fillId="0" borderId="0"/>
    <xf numFmtId="0" fontId="14" fillId="0" borderId="0"/>
    <xf numFmtId="0" fontId="14"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4" fontId="17" fillId="0" borderId="32" applyFill="0" applyBorder="0" applyProtection="0">
      <alignment horizontal="right" vertical="center"/>
    </xf>
    <xf numFmtId="0" fontId="27" fillId="22" borderId="0" applyNumberFormat="0" applyFont="0" applyBorder="0" applyAlignment="0" applyProtection="0"/>
    <xf numFmtId="0" fontId="2" fillId="0" borderId="0"/>
    <xf numFmtId="0" fontId="28" fillId="20" borderId="36" applyNumberFormat="0" applyAlignment="0" applyProtection="0"/>
    <xf numFmtId="0" fontId="28" fillId="20" borderId="36" applyNumberFormat="0" applyAlignment="0" applyProtection="0"/>
    <xf numFmtId="166" fontId="17" fillId="23" borderId="32" applyNumberFormat="0" applyFont="0" applyBorder="0" applyAlignment="0" applyProtection="0">
      <alignment horizontal="right" vertical="center"/>
    </xf>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2" fillId="0" borderId="0" applyFont="0" applyFill="0" applyBorder="0" applyAlignment="0" applyProtection="0"/>
    <xf numFmtId="9" fontId="14" fillId="0" borderId="0" applyFont="0" applyFill="0" applyBorder="0" applyAlignment="0" applyProtection="0"/>
    <xf numFmtId="9" fontId="2" fillId="0" borderId="0" applyFont="0" applyFill="0" applyBorder="0" applyAlignment="0" applyProtection="0"/>
    <xf numFmtId="9" fontId="14" fillId="0" borderId="0" applyFont="0" applyFill="0" applyBorder="0" applyAlignment="0" applyProtection="0"/>
    <xf numFmtId="9" fontId="2"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2" fillId="0" borderId="0" applyFont="0" applyFill="0" applyBorder="0" applyAlignment="0" applyProtection="0"/>
    <xf numFmtId="9" fontId="1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0" fillId="0" borderId="37" applyNumberFormat="0" applyFill="0" applyAlignment="0" applyProtection="0"/>
    <xf numFmtId="0" fontId="30" fillId="0" borderId="37" applyNumberFormat="0" applyFill="0" applyAlignment="0" applyProtection="0"/>
    <xf numFmtId="4" fontId="17" fillId="0" borderId="0"/>
    <xf numFmtId="0" fontId="31" fillId="0" borderId="0"/>
    <xf numFmtId="0" fontId="32" fillId="0" borderId="0"/>
    <xf numFmtId="0" fontId="33" fillId="0" borderId="0"/>
  </cellStyleXfs>
  <cellXfs count="101">
    <xf numFmtId="0" fontId="0" fillId="0" borderId="0" xfId="0" applyFont="1"/>
    <xf numFmtId="0" fontId="2" fillId="2" borderId="0" xfId="0" applyFont="1" applyFill="1" applyBorder="1" applyAlignment="1">
      <alignment horizontal="left" vertical="center" wrapText="1"/>
    </xf>
    <xf numFmtId="0" fontId="0" fillId="3" borderId="1" xfId="0" applyFill="1" applyBorder="1" applyAlignment="1">
      <alignment horizontal="center" vertical="center" wrapText="1"/>
    </xf>
    <xf numFmtId="0" fontId="4" fillId="4" borderId="0" xfId="0" applyFont="1" applyFill="1" applyBorder="1" applyAlignment="1">
      <alignment vertical="center" wrapText="1"/>
    </xf>
    <xf numFmtId="0" fontId="8" fillId="4" borderId="0" xfId="0" applyFont="1" applyFill="1" applyBorder="1" applyAlignment="1">
      <alignment vertical="center" wrapText="1"/>
    </xf>
    <xf numFmtId="0" fontId="0" fillId="4" borderId="0" xfId="0" applyFill="1" applyAlignment="1">
      <alignment vertical="center" wrapText="1"/>
    </xf>
    <xf numFmtId="49" fontId="8" fillId="4" borderId="0" xfId="0" applyNumberFormat="1" applyFont="1" applyFill="1" applyBorder="1" applyAlignment="1">
      <alignment vertical="center" wrapText="1"/>
    </xf>
    <xf numFmtId="0" fontId="2" fillId="4" borderId="0" xfId="0" applyFont="1" applyFill="1" applyAlignment="1">
      <alignment vertical="center" wrapText="1"/>
    </xf>
    <xf numFmtId="0" fontId="8" fillId="3" borderId="12"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8" fillId="4" borderId="0" xfId="0" applyFont="1" applyFill="1" applyAlignment="1">
      <alignment vertical="center" wrapText="1"/>
    </xf>
    <xf numFmtId="0" fontId="8" fillId="4" borderId="0" xfId="0" applyFont="1" applyFill="1" applyAlignment="1">
      <alignment horizontal="right" vertical="center" wrapText="1"/>
    </xf>
    <xf numFmtId="0" fontId="0" fillId="4" borderId="15" xfId="0" applyFill="1" applyBorder="1" applyAlignment="1">
      <alignment vertical="center" wrapText="1"/>
    </xf>
    <xf numFmtId="0" fontId="0" fillId="4" borderId="16" xfId="0" applyFill="1" applyBorder="1" applyAlignment="1">
      <alignment vertical="center" wrapText="1"/>
    </xf>
    <xf numFmtId="0" fontId="0" fillId="4" borderId="17" xfId="0" applyFill="1" applyBorder="1" applyAlignment="1">
      <alignment vertical="center" wrapText="1"/>
    </xf>
    <xf numFmtId="0" fontId="0" fillId="4" borderId="18" xfId="0" applyFill="1" applyBorder="1" applyAlignment="1">
      <alignment vertical="center" wrapText="1"/>
    </xf>
    <xf numFmtId="0" fontId="0" fillId="4" borderId="19" xfId="0" applyFill="1" applyBorder="1" applyAlignment="1">
      <alignment vertical="center" wrapText="1"/>
    </xf>
    <xf numFmtId="0" fontId="7" fillId="4" borderId="0" xfId="0" applyFont="1" applyFill="1" applyBorder="1" applyAlignment="1">
      <alignment vertical="center" wrapText="1"/>
    </xf>
    <xf numFmtId="0" fontId="8" fillId="4" borderId="2" xfId="0" applyFont="1" applyFill="1" applyBorder="1" applyAlignment="1">
      <alignment vertical="center" wrapText="1"/>
    </xf>
    <xf numFmtId="0" fontId="9" fillId="4" borderId="18" xfId="0" applyFont="1" applyFill="1" applyBorder="1" applyAlignment="1">
      <alignment vertical="center" wrapText="1"/>
    </xf>
    <xf numFmtId="0" fontId="10" fillId="4" borderId="0" xfId="0" applyFont="1" applyFill="1" applyBorder="1" applyAlignment="1">
      <alignment vertical="center" wrapText="1"/>
    </xf>
    <xf numFmtId="0" fontId="4" fillId="4" borderId="0" xfId="0" applyFont="1" applyFill="1" applyBorder="1" applyAlignment="1">
      <alignment horizontal="right" vertical="center" wrapText="1"/>
    </xf>
    <xf numFmtId="0" fontId="8" fillId="4" borderId="0" xfId="0" applyFont="1" applyFill="1" applyBorder="1" applyAlignment="1">
      <alignment horizontal="right" vertical="center" wrapText="1"/>
    </xf>
    <xf numFmtId="0" fontId="0" fillId="4" borderId="20" xfId="0" applyFill="1" applyBorder="1" applyAlignment="1">
      <alignment vertical="center" wrapText="1"/>
    </xf>
    <xf numFmtId="0" fontId="0" fillId="4" borderId="21" xfId="0" applyFill="1" applyBorder="1" applyAlignment="1">
      <alignment vertical="center" wrapText="1"/>
    </xf>
    <xf numFmtId="0" fontId="0" fillId="4" borderId="22" xfId="0" applyFill="1" applyBorder="1" applyAlignment="1">
      <alignment vertical="center" wrapText="1"/>
    </xf>
    <xf numFmtId="0" fontId="13" fillId="0" borderId="0" xfId="0" applyFont="1" applyAlignment="1">
      <alignment vertical="center"/>
    </xf>
    <xf numFmtId="0" fontId="4" fillId="4" borderId="0" xfId="0" applyFont="1" applyFill="1" applyBorder="1" applyAlignment="1">
      <alignment vertical="center" wrapText="1"/>
    </xf>
    <xf numFmtId="0" fontId="8" fillId="4" borderId="0" xfId="0" applyFont="1" applyFill="1" applyBorder="1" applyAlignment="1">
      <alignment vertical="center" wrapText="1"/>
    </xf>
    <xf numFmtId="0" fontId="15" fillId="0" borderId="0" xfId="2"/>
    <xf numFmtId="49" fontId="8" fillId="3" borderId="24" xfId="0" applyNumberFormat="1" applyFont="1" applyFill="1" applyBorder="1" applyAlignment="1">
      <alignment horizontal="left" vertical="center" wrapText="1"/>
    </xf>
    <xf numFmtId="49" fontId="8" fillId="3" borderId="25" xfId="0" applyNumberFormat="1" applyFont="1" applyFill="1" applyBorder="1" applyAlignment="1">
      <alignment horizontal="left" vertical="center" wrapText="1"/>
    </xf>
    <xf numFmtId="49" fontId="8" fillId="3" borderId="23" xfId="0" applyNumberFormat="1" applyFont="1" applyFill="1" applyBorder="1" applyAlignment="1">
      <alignment horizontal="left" vertical="center" wrapText="1"/>
    </xf>
    <xf numFmtId="0" fontId="8" fillId="4" borderId="0" xfId="0" applyFont="1" applyFill="1" applyBorder="1" applyAlignment="1">
      <alignment vertical="center" wrapText="1"/>
    </xf>
    <xf numFmtId="0" fontId="4" fillId="4" borderId="0" xfId="0" applyFont="1" applyFill="1" applyBorder="1" applyAlignment="1">
      <alignment vertical="center" wrapText="1"/>
    </xf>
    <xf numFmtId="0" fontId="33" fillId="0" borderId="0" xfId="794"/>
    <xf numFmtId="0" fontId="33" fillId="0" borderId="32" xfId="794" applyBorder="1" applyAlignment="1">
      <alignment horizontal="left"/>
    </xf>
    <xf numFmtId="49" fontId="33" fillId="24" borderId="32" xfId="794" applyNumberFormat="1" applyFill="1" applyBorder="1"/>
    <xf numFmtId="9" fontId="0" fillId="0" borderId="32" xfId="774" applyFont="1" applyBorder="1"/>
    <xf numFmtId="9" fontId="0" fillId="0" borderId="0" xfId="774" applyFont="1"/>
    <xf numFmtId="0" fontId="34" fillId="0" borderId="32" xfId="4" applyFont="1" applyBorder="1" applyAlignment="1">
      <alignment horizontal="left"/>
    </xf>
    <xf numFmtId="9" fontId="34" fillId="0" borderId="32" xfId="4" applyNumberFormat="1" applyFont="1" applyBorder="1"/>
    <xf numFmtId="0" fontId="33" fillId="0" borderId="0" xfId="794" applyAlignment="1">
      <alignment vertical="center" wrapText="1"/>
    </xf>
    <xf numFmtId="0" fontId="33" fillId="0" borderId="0" xfId="794" quotePrefix="1" applyAlignment="1"/>
    <xf numFmtId="0" fontId="33" fillId="0" borderId="0" xfId="794" quotePrefix="1"/>
    <xf numFmtId="9" fontId="0" fillId="0" borderId="0" xfId="774" applyFont="1" applyBorder="1"/>
    <xf numFmtId="0" fontId="6" fillId="0" borderId="0" xfId="0" applyFont="1"/>
    <xf numFmtId="0" fontId="0" fillId="0" borderId="32" xfId="0" applyFont="1" applyBorder="1"/>
    <xf numFmtId="0" fontId="6" fillId="3" borderId="32" xfId="0" applyFont="1" applyFill="1" applyBorder="1" applyAlignment="1">
      <alignment wrapText="1"/>
    </xf>
    <xf numFmtId="0" fontId="6" fillId="0" borderId="32" xfId="0" applyFont="1" applyBorder="1" applyAlignment="1">
      <alignment wrapText="1"/>
    </xf>
    <xf numFmtId="0" fontId="2" fillId="0" borderId="32" xfId="0" applyFont="1" applyBorder="1"/>
    <xf numFmtId="3" fontId="2" fillId="0" borderId="32" xfId="0" applyNumberFormat="1" applyFont="1" applyBorder="1"/>
    <xf numFmtId="0" fontId="2" fillId="0" borderId="32" xfId="0" applyFont="1" applyBorder="1" applyAlignment="1">
      <alignment wrapText="1"/>
    </xf>
    <xf numFmtId="0" fontId="33" fillId="0" borderId="32" xfId="794" applyBorder="1"/>
    <xf numFmtId="9" fontId="0" fillId="0" borderId="32" xfId="774" applyNumberFormat="1" applyFont="1" applyBorder="1"/>
    <xf numFmtId="0" fontId="35" fillId="0" borderId="0" xfId="794" applyFont="1"/>
    <xf numFmtId="0" fontId="14" fillId="0" borderId="32" xfId="794" applyFont="1" applyBorder="1"/>
    <xf numFmtId="49" fontId="8" fillId="3" borderId="26" xfId="0" applyNumberFormat="1" applyFont="1" applyFill="1" applyBorder="1" applyAlignment="1">
      <alignment horizontal="left" vertical="center" wrapText="1"/>
    </xf>
    <xf numFmtId="49" fontId="8" fillId="3" borderId="27" xfId="0" applyNumberFormat="1" applyFont="1" applyFill="1" applyBorder="1" applyAlignment="1">
      <alignment horizontal="left" vertical="center" wrapText="1"/>
    </xf>
    <xf numFmtId="49" fontId="8" fillId="3" borderId="28" xfId="0" applyNumberFormat="1" applyFont="1" applyFill="1" applyBorder="1" applyAlignment="1">
      <alignment horizontal="left" vertical="center" wrapText="1"/>
    </xf>
    <xf numFmtId="49" fontId="8" fillId="3" borderId="23" xfId="0" applyNumberFormat="1" applyFont="1" applyFill="1" applyBorder="1" applyAlignment="1">
      <alignment horizontal="left" vertical="center" wrapText="1"/>
    </xf>
    <xf numFmtId="49" fontId="8" fillId="3" borderId="24" xfId="0" applyNumberFormat="1" applyFont="1" applyFill="1" applyBorder="1" applyAlignment="1">
      <alignment horizontal="left" vertical="center" wrapText="1"/>
    </xf>
    <xf numFmtId="49" fontId="8" fillId="3" borderId="25" xfId="0" applyNumberFormat="1" applyFont="1" applyFill="1" applyBorder="1" applyAlignment="1">
      <alignment horizontal="left" vertical="center" wrapText="1"/>
    </xf>
    <xf numFmtId="49" fontId="15" fillId="3" borderId="23" xfId="2" applyNumberFormat="1" applyFill="1" applyBorder="1" applyAlignment="1">
      <alignment horizontal="left" vertical="center" wrapText="1"/>
    </xf>
    <xf numFmtId="0" fontId="5" fillId="4" borderId="0" xfId="0" applyFont="1" applyFill="1" applyBorder="1" applyAlignment="1">
      <alignment vertical="center" wrapText="1"/>
    </xf>
    <xf numFmtId="0" fontId="0" fillId="4" borderId="0" xfId="0" applyFill="1" applyAlignment="1">
      <alignment vertical="center" wrapText="1"/>
    </xf>
    <xf numFmtId="0" fontId="4" fillId="4" borderId="0" xfId="0" applyFont="1" applyFill="1" applyBorder="1" applyAlignment="1">
      <alignment vertical="center" wrapText="1"/>
    </xf>
    <xf numFmtId="0" fontId="2" fillId="4" borderId="0" xfId="0" applyFont="1" applyFill="1" applyAlignment="1">
      <alignment vertical="center" wrapText="1"/>
    </xf>
    <xf numFmtId="0" fontId="8" fillId="4" borderId="0" xfId="0" applyFont="1" applyFill="1" applyBorder="1" applyAlignment="1">
      <alignment vertical="center" wrapText="1"/>
    </xf>
    <xf numFmtId="49" fontId="8" fillId="3" borderId="3" xfId="0" applyNumberFormat="1" applyFont="1" applyFill="1" applyBorder="1" applyAlignment="1">
      <alignment horizontal="left" vertical="center" wrapText="1"/>
    </xf>
    <xf numFmtId="49" fontId="8" fillId="3" borderId="4" xfId="0" applyNumberFormat="1" applyFont="1" applyFill="1" applyBorder="1" applyAlignment="1">
      <alignment horizontal="left" vertical="center" wrapText="1"/>
    </xf>
    <xf numFmtId="49" fontId="8" fillId="3" borderId="5" xfId="0" applyNumberFormat="1" applyFont="1" applyFill="1" applyBorder="1" applyAlignment="1">
      <alignment horizontal="left" vertical="center" wrapText="1"/>
    </xf>
    <xf numFmtId="0" fontId="8" fillId="4" borderId="0" xfId="0" applyFont="1" applyFill="1" applyAlignment="1">
      <alignment vertical="center" wrapText="1"/>
    </xf>
    <xf numFmtId="49" fontId="8" fillId="3" borderId="29" xfId="0" applyNumberFormat="1" applyFont="1" applyFill="1" applyBorder="1" applyAlignment="1">
      <alignment horizontal="left" vertical="center" wrapText="1"/>
    </xf>
    <xf numFmtId="49" fontId="8" fillId="3" borderId="30" xfId="0" applyNumberFormat="1" applyFont="1" applyFill="1" applyBorder="1" applyAlignment="1">
      <alignment horizontal="left" vertical="center" wrapText="1"/>
    </xf>
    <xf numFmtId="49" fontId="8" fillId="3" borderId="31" xfId="0" applyNumberFormat="1" applyFont="1" applyFill="1" applyBorder="1" applyAlignment="1">
      <alignment horizontal="left" vertical="center" wrapText="1"/>
    </xf>
    <xf numFmtId="0" fontId="4" fillId="4" borderId="0" xfId="0" quotePrefix="1" applyFont="1" applyFill="1" applyBorder="1" applyAlignment="1">
      <alignment horizontal="right" vertical="center" wrapText="1"/>
    </xf>
    <xf numFmtId="0" fontId="4" fillId="4" borderId="0" xfId="0" applyFont="1" applyFill="1" applyBorder="1" applyAlignment="1">
      <alignment horizontal="right" vertical="center" wrapText="1"/>
    </xf>
    <xf numFmtId="0" fontId="4" fillId="4" borderId="0" xfId="0" applyFont="1" applyFill="1" applyAlignment="1">
      <alignment horizontal="right" vertical="center" wrapText="1"/>
    </xf>
    <xf numFmtId="0" fontId="5" fillId="3" borderId="6"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0" fillId="3" borderId="0" xfId="0" applyFill="1" applyBorder="1" applyAlignment="1">
      <alignment horizontal="center" vertical="center" wrapText="1"/>
    </xf>
    <xf numFmtId="0" fontId="0" fillId="3" borderId="2" xfId="0" applyFill="1" applyBorder="1" applyAlignment="1">
      <alignment horizontal="center" vertical="center" wrapText="1"/>
    </xf>
    <xf numFmtId="0" fontId="0" fillId="3" borderId="9" xfId="0" applyFill="1" applyBorder="1" applyAlignment="1">
      <alignment horizontal="center" vertical="center" wrapText="1"/>
    </xf>
    <xf numFmtId="49" fontId="2" fillId="3" borderId="0" xfId="0" applyNumberFormat="1" applyFont="1" applyFill="1" applyBorder="1" applyAlignment="1">
      <alignment horizontal="left" vertical="center" wrapText="1"/>
    </xf>
    <xf numFmtId="49" fontId="0" fillId="3" borderId="0" xfId="0" applyNumberFormat="1" applyFill="1" applyBorder="1" applyAlignment="1">
      <alignment horizontal="left" vertical="center" wrapText="1"/>
    </xf>
    <xf numFmtId="49" fontId="0" fillId="3" borderId="2" xfId="0" applyNumberFormat="1" applyFill="1" applyBorder="1" applyAlignment="1">
      <alignment horizontal="left" vertical="center" wrapText="1"/>
    </xf>
    <xf numFmtId="0" fontId="0" fillId="3" borderId="10" xfId="0" applyFill="1" applyBorder="1" applyAlignment="1">
      <alignment horizontal="center" vertical="center" wrapText="1"/>
    </xf>
    <xf numFmtId="0" fontId="0" fillId="3" borderId="1" xfId="0" applyFill="1" applyBorder="1" applyAlignment="1">
      <alignment horizontal="center" vertical="center" wrapText="1"/>
    </xf>
    <xf numFmtId="0" fontId="0" fillId="3" borderId="11" xfId="0" applyFill="1" applyBorder="1" applyAlignment="1">
      <alignment horizontal="center" vertical="center" wrapText="1"/>
    </xf>
    <xf numFmtId="49" fontId="8" fillId="3" borderId="29" xfId="4" applyNumberFormat="1" applyFont="1" applyFill="1" applyBorder="1" applyAlignment="1">
      <alignment horizontal="left" vertical="center" wrapText="1"/>
    </xf>
    <xf numFmtId="49" fontId="8" fillId="3" borderId="30" xfId="4" applyNumberFormat="1" applyFont="1" applyFill="1" applyBorder="1" applyAlignment="1">
      <alignment horizontal="left" vertical="center" wrapText="1"/>
    </xf>
    <xf numFmtId="49" fontId="8" fillId="3" borderId="31" xfId="4" applyNumberFormat="1" applyFont="1" applyFill="1" applyBorder="1" applyAlignment="1">
      <alignment horizontal="left" vertical="center" wrapText="1"/>
    </xf>
    <xf numFmtId="49" fontId="8" fillId="3" borderId="23" xfId="4" applyNumberFormat="1" applyFont="1" applyFill="1" applyBorder="1" applyAlignment="1">
      <alignment horizontal="left" vertical="center" wrapText="1"/>
    </xf>
    <xf numFmtId="49" fontId="8" fillId="3" borderId="24" xfId="4" applyNumberFormat="1" applyFont="1" applyFill="1" applyBorder="1" applyAlignment="1">
      <alignment horizontal="left" vertical="center" wrapText="1"/>
    </xf>
    <xf numFmtId="49" fontId="8" fillId="3" borderId="25" xfId="4" applyNumberFormat="1" applyFont="1" applyFill="1" applyBorder="1" applyAlignment="1">
      <alignment horizontal="left" vertical="center" wrapText="1"/>
    </xf>
    <xf numFmtId="49" fontId="12" fillId="3" borderId="23" xfId="3" applyNumberFormat="1" applyFill="1" applyBorder="1" applyAlignment="1" applyProtection="1">
      <alignment horizontal="left" vertical="center" wrapText="1"/>
    </xf>
    <xf numFmtId="0" fontId="33" fillId="0" borderId="0" xfId="794" applyAlignment="1">
      <alignment horizontal="left" vertical="top" wrapText="1"/>
    </xf>
  </cellXfs>
  <cellStyles count="795">
    <cellStyle name="20 % - Markeringsfarve1 2" xfId="7"/>
    <cellStyle name="20 % - Markeringsfarve1 3" xfId="8"/>
    <cellStyle name="20 % - Markeringsfarve2 2" xfId="9"/>
    <cellStyle name="20 % - Markeringsfarve2 3" xfId="10"/>
    <cellStyle name="20 % - Markeringsfarve3 2" xfId="11"/>
    <cellStyle name="20 % - Markeringsfarve3 3" xfId="12"/>
    <cellStyle name="20 % - Markeringsfarve4 2" xfId="13"/>
    <cellStyle name="20 % - Markeringsfarve4 3" xfId="14"/>
    <cellStyle name="20 % - Markeringsfarve5 2" xfId="15"/>
    <cellStyle name="20 % - Markeringsfarve5 3" xfId="16"/>
    <cellStyle name="20 % - Markeringsfarve6 2" xfId="17"/>
    <cellStyle name="20 % - Markeringsfarve6 3" xfId="18"/>
    <cellStyle name="2x indented GHG Textfiels" xfId="19"/>
    <cellStyle name="40 % - Markeringsfarve1 2" xfId="20"/>
    <cellStyle name="40 % - Markeringsfarve1 3" xfId="21"/>
    <cellStyle name="40 % - Markeringsfarve2 2" xfId="22"/>
    <cellStyle name="40 % - Markeringsfarve2 3" xfId="23"/>
    <cellStyle name="40 % - Markeringsfarve3 2" xfId="24"/>
    <cellStyle name="40 % - Markeringsfarve3 3" xfId="25"/>
    <cellStyle name="40 % - Markeringsfarve4 2" xfId="26"/>
    <cellStyle name="40 % - Markeringsfarve4 3" xfId="27"/>
    <cellStyle name="40 % - Markeringsfarve5 2" xfId="28"/>
    <cellStyle name="40 % - Markeringsfarve5 3" xfId="29"/>
    <cellStyle name="40 % - Markeringsfarve6 2" xfId="30"/>
    <cellStyle name="40 % - Markeringsfarve6 3" xfId="31"/>
    <cellStyle name="5x indented GHG Textfiels" xfId="32"/>
    <cellStyle name="60 % - Markeringsfarve1 2" xfId="33"/>
    <cellStyle name="60 % - Markeringsfarve1 3" xfId="34"/>
    <cellStyle name="60 % - Markeringsfarve2 2" xfId="35"/>
    <cellStyle name="60 % - Markeringsfarve2 3" xfId="36"/>
    <cellStyle name="60 % - Markeringsfarve3 2" xfId="37"/>
    <cellStyle name="60 % - Markeringsfarve3 3" xfId="38"/>
    <cellStyle name="60 % - Markeringsfarve4 2" xfId="39"/>
    <cellStyle name="60 % - Markeringsfarve4 3" xfId="40"/>
    <cellStyle name="60 % - Markeringsfarve5 2" xfId="41"/>
    <cellStyle name="60 % - Markeringsfarve5 3" xfId="42"/>
    <cellStyle name="60 % - Markeringsfarve6 2" xfId="43"/>
    <cellStyle name="60 % - Markeringsfarve6 3" xfId="44"/>
    <cellStyle name="Advarselstekst 2" xfId="45"/>
    <cellStyle name="Advarselstekst 3" xfId="46"/>
    <cellStyle name="ANCLAS,REZONES Y SUS PARTES,DE FUNDICION,DE HIERRO O DE ACERO" xfId="1"/>
    <cellStyle name="Bemærk! 2" xfId="47"/>
    <cellStyle name="Bemærk! 3" xfId="48"/>
    <cellStyle name="Beregning 2" xfId="49"/>
    <cellStyle name="Beregning 3" xfId="50"/>
    <cellStyle name="Excel Built-in Normal" xfId="51"/>
    <cellStyle name="God 2" xfId="52"/>
    <cellStyle name="God 3" xfId="53"/>
    <cellStyle name="Headline" xfId="54"/>
    <cellStyle name="Hyperlink" xfId="2" builtinId="8"/>
    <cellStyle name="Input 2" xfId="55"/>
    <cellStyle name="Input 3" xfId="56"/>
    <cellStyle name="Komma 10" xfId="57"/>
    <cellStyle name="Komma 11" xfId="58"/>
    <cellStyle name="Komma 12" xfId="59"/>
    <cellStyle name="Komma 12 2" xfId="60"/>
    <cellStyle name="Komma 12 3" xfId="61"/>
    <cellStyle name="Komma 13" xfId="62"/>
    <cellStyle name="Komma 14" xfId="63"/>
    <cellStyle name="Komma 15" xfId="64"/>
    <cellStyle name="Komma 16" xfId="65"/>
    <cellStyle name="Komma 17" xfId="66"/>
    <cellStyle name="Komma 2" xfId="67"/>
    <cellStyle name="Komma 2 2" xfId="68"/>
    <cellStyle name="Komma 2 2 2" xfId="69"/>
    <cellStyle name="Komma 2 3" xfId="70"/>
    <cellStyle name="Komma 3" xfId="71"/>
    <cellStyle name="Komma 4" xfId="72"/>
    <cellStyle name="Komma 5" xfId="73"/>
    <cellStyle name="Komma 6" xfId="74"/>
    <cellStyle name="Komma 7" xfId="75"/>
    <cellStyle name="Komma 8" xfId="76"/>
    <cellStyle name="Komma 9" xfId="77"/>
    <cellStyle name="Komma 9 2" xfId="78"/>
    <cellStyle name="Link 2" xfId="3"/>
    <cellStyle name="Link 2 2" xfId="79"/>
    <cellStyle name="Link 2 3" xfId="80"/>
    <cellStyle name="Link 2 4" xfId="81"/>
    <cellStyle name="Link 2 5" xfId="82"/>
    <cellStyle name="Link 3" xfId="83"/>
    <cellStyle name="Link 3 2" xfId="84"/>
    <cellStyle name="Link 4" xfId="85"/>
    <cellStyle name="Link 5" xfId="86"/>
    <cellStyle name="Neutral 2" xfId="87"/>
    <cellStyle name="Neutral 3" xfId="88"/>
    <cellStyle name="Normal" xfId="0" builtinId="0"/>
    <cellStyle name="Normal 10" xfId="89"/>
    <cellStyle name="Normal 10 10" xfId="90"/>
    <cellStyle name="Normal 10 2" xfId="91"/>
    <cellStyle name="Normal 10 2 2" xfId="92"/>
    <cellStyle name="Normal 10 2 2 2" xfId="93"/>
    <cellStyle name="Normal 10 2 2 2 2" xfId="94"/>
    <cellStyle name="Normal 10 2 2 2 2 2" xfId="95"/>
    <cellStyle name="Normal 10 2 2 2 3" xfId="96"/>
    <cellStyle name="Normal 10 2 2 3" xfId="97"/>
    <cellStyle name="Normal 10 2 2 3 2" xfId="98"/>
    <cellStyle name="Normal 10 2 2 4" xfId="99"/>
    <cellStyle name="Normal 10 2 3" xfId="100"/>
    <cellStyle name="Normal 10 2 3 2" xfId="101"/>
    <cellStyle name="Normal 10 2 3 2 2" xfId="102"/>
    <cellStyle name="Normal 10 2 3 2 2 2" xfId="103"/>
    <cellStyle name="Normal 10 2 3 2 3" xfId="104"/>
    <cellStyle name="Normal 10 2 3 3" xfId="105"/>
    <cellStyle name="Normal 10 2 3 3 2" xfId="106"/>
    <cellStyle name="Normal 10 2 3 4" xfId="107"/>
    <cellStyle name="Normal 10 2 4" xfId="108"/>
    <cellStyle name="Normal 10 2 4 2" xfId="109"/>
    <cellStyle name="Normal 10 2 4 2 2" xfId="110"/>
    <cellStyle name="Normal 10 2 4 3" xfId="111"/>
    <cellStyle name="Normal 10 2 5" xfId="112"/>
    <cellStyle name="Normal 10 2 5 2" xfId="113"/>
    <cellStyle name="Normal 10 2 6" xfId="114"/>
    <cellStyle name="Normal 10 2 7" xfId="115"/>
    <cellStyle name="Normal 10 3" xfId="116"/>
    <cellStyle name="Normal 10 3 2" xfId="117"/>
    <cellStyle name="Normal 10 3 2 2" xfId="118"/>
    <cellStyle name="Normal 10 3 2 2 2" xfId="119"/>
    <cellStyle name="Normal 10 3 2 2 2 2" xfId="120"/>
    <cellStyle name="Normal 10 3 2 2 3" xfId="121"/>
    <cellStyle name="Normal 10 3 2 3" xfId="122"/>
    <cellStyle name="Normal 10 3 2 3 2" xfId="123"/>
    <cellStyle name="Normal 10 3 2 4" xfId="124"/>
    <cellStyle name="Normal 10 3 3" xfId="125"/>
    <cellStyle name="Normal 10 3 3 2" xfId="126"/>
    <cellStyle name="Normal 10 3 3 2 2" xfId="127"/>
    <cellStyle name="Normal 10 3 3 2 2 2" xfId="128"/>
    <cellStyle name="Normal 10 3 3 2 3" xfId="129"/>
    <cellStyle name="Normal 10 3 3 3" xfId="130"/>
    <cellStyle name="Normal 10 3 3 3 2" xfId="131"/>
    <cellStyle name="Normal 10 3 3 4" xfId="132"/>
    <cellStyle name="Normal 10 3 4" xfId="133"/>
    <cellStyle name="Normal 10 3 4 2" xfId="134"/>
    <cellStyle name="Normal 10 3 4 2 2" xfId="135"/>
    <cellStyle name="Normal 10 3 4 3" xfId="136"/>
    <cellStyle name="Normal 10 3 5" xfId="137"/>
    <cellStyle name="Normal 10 3 5 2" xfId="138"/>
    <cellStyle name="Normal 10 3 6" xfId="139"/>
    <cellStyle name="Normal 10 3 7" xfId="140"/>
    <cellStyle name="Normal 10 4" xfId="141"/>
    <cellStyle name="Normal 10 4 2" xfId="142"/>
    <cellStyle name="Normal 10 4 2 2" xfId="143"/>
    <cellStyle name="Normal 10 4 2 2 2" xfId="144"/>
    <cellStyle name="Normal 10 4 2 3" xfId="145"/>
    <cellStyle name="Normal 10 4 3" xfId="146"/>
    <cellStyle name="Normal 10 4 3 2" xfId="147"/>
    <cellStyle name="Normal 10 4 4" xfId="148"/>
    <cellStyle name="Normal 10 5" xfId="149"/>
    <cellStyle name="Normal 10 5 2" xfId="150"/>
    <cellStyle name="Normal 10 5 2 2" xfId="151"/>
    <cellStyle name="Normal 10 5 2 2 2" xfId="152"/>
    <cellStyle name="Normal 10 5 2 3" xfId="153"/>
    <cellStyle name="Normal 10 5 3" xfId="154"/>
    <cellStyle name="Normal 10 5 3 2" xfId="155"/>
    <cellStyle name="Normal 10 5 4" xfId="156"/>
    <cellStyle name="Normal 10 6" xfId="157"/>
    <cellStyle name="Normal 10 6 2" xfId="158"/>
    <cellStyle name="Normal 10 6 2 2" xfId="159"/>
    <cellStyle name="Normal 10 6 3" xfId="160"/>
    <cellStyle name="Normal 10 7" xfId="161"/>
    <cellStyle name="Normal 10 7 2" xfId="162"/>
    <cellStyle name="Normal 10 7 2 2" xfId="163"/>
    <cellStyle name="Normal 10 7 3" xfId="164"/>
    <cellStyle name="Normal 10 8" xfId="165"/>
    <cellStyle name="Normal 10 8 2" xfId="166"/>
    <cellStyle name="Normal 10 9" xfId="167"/>
    <cellStyle name="Normal 11" xfId="168"/>
    <cellStyle name="Normal 11 2" xfId="169"/>
    <cellStyle name="Normal 11 3" xfId="170"/>
    <cellStyle name="Normal 12" xfId="171"/>
    <cellStyle name="Normal 12 2" xfId="172"/>
    <cellStyle name="Normal 13" xfId="173"/>
    <cellStyle name="Normal 13 2" xfId="174"/>
    <cellStyle name="Normal 13 2 2" xfId="175"/>
    <cellStyle name="Normal 13 2 2 2" xfId="176"/>
    <cellStyle name="Normal 13 2 3" xfId="177"/>
    <cellStyle name="Normal 13 3" xfId="178"/>
    <cellStyle name="Normal 13 3 2" xfId="179"/>
    <cellStyle name="Normal 13 4" xfId="180"/>
    <cellStyle name="Normal 14" xfId="181"/>
    <cellStyle name="Normal 14 2" xfId="182"/>
    <cellStyle name="Normal 15" xfId="183"/>
    <cellStyle name="Normal 15 2" xfId="184"/>
    <cellStyle name="Normal 16" xfId="185"/>
    <cellStyle name="Normal 16 2" xfId="186"/>
    <cellStyle name="Normal 17" xfId="187"/>
    <cellStyle name="Normal 18" xfId="188"/>
    <cellStyle name="Normal 19" xfId="189"/>
    <cellStyle name="Normal 2" xfId="4"/>
    <cellStyle name="Normal 2 10" xfId="190"/>
    <cellStyle name="Normal 2 2" xfId="191"/>
    <cellStyle name="Normal 2 2 2" xfId="192"/>
    <cellStyle name="Normal 2 3" xfId="193"/>
    <cellStyle name="Normal 2 4" xfId="194"/>
    <cellStyle name="Normal 2 4 2" xfId="195"/>
    <cellStyle name="Normal 2 4 2 2" xfId="196"/>
    <cellStyle name="Normal 2 4 2 2 2" xfId="197"/>
    <cellStyle name="Normal 2 4 2 2 2 2" xfId="198"/>
    <cellStyle name="Normal 2 4 2 2 3" xfId="199"/>
    <cellStyle name="Normal 2 4 2 3" xfId="200"/>
    <cellStyle name="Normal 2 4 2 3 2" xfId="201"/>
    <cellStyle name="Normal 2 4 2 4" xfId="202"/>
    <cellStyle name="Normal 2 4 3" xfId="203"/>
    <cellStyle name="Normal 2 4 3 2" xfId="204"/>
    <cellStyle name="Normal 2 4 3 2 2" xfId="205"/>
    <cellStyle name="Normal 2 4 3 2 2 2" xfId="206"/>
    <cellStyle name="Normal 2 4 3 2 3" xfId="207"/>
    <cellStyle name="Normal 2 4 3 3" xfId="208"/>
    <cellStyle name="Normal 2 4 3 3 2" xfId="209"/>
    <cellStyle name="Normal 2 4 3 4" xfId="210"/>
    <cellStyle name="Normal 2 4 4" xfId="211"/>
    <cellStyle name="Normal 2 4 4 2" xfId="212"/>
    <cellStyle name="Normal 2 4 4 2 2" xfId="213"/>
    <cellStyle name="Normal 2 4 4 3" xfId="214"/>
    <cellStyle name="Normal 2 4 5" xfId="215"/>
    <cellStyle name="Normal 2 4 5 2" xfId="216"/>
    <cellStyle name="Normal 2 4 6" xfId="217"/>
    <cellStyle name="Normal 2 4 7" xfId="218"/>
    <cellStyle name="Normal 2 5" xfId="219"/>
    <cellStyle name="Normal 2 5 2" xfId="220"/>
    <cellStyle name="Normal 2 5 2 2" xfId="221"/>
    <cellStyle name="Normal 2 5 2 2 2" xfId="222"/>
    <cellStyle name="Normal 2 5 2 2 2 2" xfId="223"/>
    <cellStyle name="Normal 2 5 2 2 3" xfId="224"/>
    <cellStyle name="Normal 2 5 2 3" xfId="225"/>
    <cellStyle name="Normal 2 5 2 3 2" xfId="226"/>
    <cellStyle name="Normal 2 5 2 4" xfId="227"/>
    <cellStyle name="Normal 2 5 3" xfId="228"/>
    <cellStyle name="Normal 2 5 3 2" xfId="229"/>
    <cellStyle name="Normal 2 5 3 2 2" xfId="230"/>
    <cellStyle name="Normal 2 5 3 2 2 2" xfId="231"/>
    <cellStyle name="Normal 2 5 3 2 3" xfId="232"/>
    <cellStyle name="Normal 2 5 3 3" xfId="233"/>
    <cellStyle name="Normal 2 5 3 3 2" xfId="234"/>
    <cellStyle name="Normal 2 5 3 4" xfId="235"/>
    <cellStyle name="Normal 2 5 4" xfId="236"/>
    <cellStyle name="Normal 2 5 4 2" xfId="237"/>
    <cellStyle name="Normal 2 5 4 2 2" xfId="238"/>
    <cellStyle name="Normal 2 5 4 3" xfId="239"/>
    <cellStyle name="Normal 2 5 5" xfId="240"/>
    <cellStyle name="Normal 2 5 5 2" xfId="241"/>
    <cellStyle name="Normal 2 5 6" xfId="242"/>
    <cellStyle name="Normal 2 5 7" xfId="243"/>
    <cellStyle name="Normal 2 6" xfId="244"/>
    <cellStyle name="Normal 2 7" xfId="245"/>
    <cellStyle name="Normal 2 7 2" xfId="246"/>
    <cellStyle name="Normal 2 8" xfId="247"/>
    <cellStyle name="Normal 2 9" xfId="248"/>
    <cellStyle name="Normal 2 9 2" xfId="249"/>
    <cellStyle name="Normal 2 9 2 2" xfId="250"/>
    <cellStyle name="Normal 2 9 2 2 2" xfId="251"/>
    <cellStyle name="Normal 2 9 2 3" xfId="252"/>
    <cellStyle name="Normal 2 9 3" xfId="253"/>
    <cellStyle name="Normal 2 9 3 2" xfId="254"/>
    <cellStyle name="Normal 2 9 4" xfId="255"/>
    <cellStyle name="Normal 20" xfId="792"/>
    <cellStyle name="Normal 21" xfId="793"/>
    <cellStyle name="Normal 22" xfId="794"/>
    <cellStyle name="Normal 3" xfId="256"/>
    <cellStyle name="Normal 3 2" xfId="257"/>
    <cellStyle name="Normal 3 2 2" xfId="258"/>
    <cellStyle name="Normal 3 2 3" xfId="259"/>
    <cellStyle name="Normal 3 2 4" xfId="260"/>
    <cellStyle name="Normal 3 3" xfId="261"/>
    <cellStyle name="Normal 3 4" xfId="262"/>
    <cellStyle name="Normal 4" xfId="263"/>
    <cellStyle name="Normal 4 2" xfId="264"/>
    <cellStyle name="Normal 4 3" xfId="265"/>
    <cellStyle name="Normal 5" xfId="5"/>
    <cellStyle name="Normal 5 10" xfId="266"/>
    <cellStyle name="Normal 5 10 2" xfId="267"/>
    <cellStyle name="Normal 5 11" xfId="268"/>
    <cellStyle name="Normal 5 12" xfId="269"/>
    <cellStyle name="Normal 5 2" xfId="270"/>
    <cellStyle name="Normal 5 2 10" xfId="271"/>
    <cellStyle name="Normal 5 2 11" xfId="272"/>
    <cellStyle name="Normal 5 2 2" xfId="273"/>
    <cellStyle name="Normal 5 2 2 10" xfId="274"/>
    <cellStyle name="Normal 5 2 2 2" xfId="275"/>
    <cellStyle name="Normal 5 2 2 2 2" xfId="276"/>
    <cellStyle name="Normal 5 2 2 2 2 2" xfId="277"/>
    <cellStyle name="Normal 5 2 2 2 2 2 2" xfId="278"/>
    <cellStyle name="Normal 5 2 2 2 2 2 2 2" xfId="279"/>
    <cellStyle name="Normal 5 2 2 2 2 2 3" xfId="280"/>
    <cellStyle name="Normal 5 2 2 2 2 3" xfId="281"/>
    <cellStyle name="Normal 5 2 2 2 2 3 2" xfId="282"/>
    <cellStyle name="Normal 5 2 2 2 2 4" xfId="283"/>
    <cellStyle name="Normal 5 2 2 2 3" xfId="284"/>
    <cellStyle name="Normal 5 2 2 2 3 2" xfId="285"/>
    <cellStyle name="Normal 5 2 2 2 3 2 2" xfId="286"/>
    <cellStyle name="Normal 5 2 2 2 3 2 2 2" xfId="287"/>
    <cellStyle name="Normal 5 2 2 2 3 2 3" xfId="288"/>
    <cellStyle name="Normal 5 2 2 2 3 3" xfId="289"/>
    <cellStyle name="Normal 5 2 2 2 3 3 2" xfId="290"/>
    <cellStyle name="Normal 5 2 2 2 3 4" xfId="291"/>
    <cellStyle name="Normal 5 2 2 2 4" xfId="292"/>
    <cellStyle name="Normal 5 2 2 2 4 2" xfId="293"/>
    <cellStyle name="Normal 5 2 2 2 4 2 2" xfId="294"/>
    <cellStyle name="Normal 5 2 2 2 4 3" xfId="295"/>
    <cellStyle name="Normal 5 2 2 2 5" xfId="296"/>
    <cellStyle name="Normal 5 2 2 2 5 2" xfId="297"/>
    <cellStyle name="Normal 5 2 2 2 6" xfId="298"/>
    <cellStyle name="Normal 5 2 2 2 7" xfId="299"/>
    <cellStyle name="Normal 5 2 2 3" xfId="300"/>
    <cellStyle name="Normal 5 2 2 3 2" xfId="301"/>
    <cellStyle name="Normal 5 2 2 3 2 2" xfId="302"/>
    <cellStyle name="Normal 5 2 2 3 2 2 2" xfId="303"/>
    <cellStyle name="Normal 5 2 2 3 2 2 2 2" xfId="304"/>
    <cellStyle name="Normal 5 2 2 3 2 2 3" xfId="305"/>
    <cellStyle name="Normal 5 2 2 3 2 3" xfId="306"/>
    <cellStyle name="Normal 5 2 2 3 2 3 2" xfId="307"/>
    <cellStyle name="Normal 5 2 2 3 2 4" xfId="308"/>
    <cellStyle name="Normal 5 2 2 3 3" xfId="309"/>
    <cellStyle name="Normal 5 2 2 3 3 2" xfId="310"/>
    <cellStyle name="Normal 5 2 2 3 3 2 2" xfId="311"/>
    <cellStyle name="Normal 5 2 2 3 3 2 2 2" xfId="312"/>
    <cellStyle name="Normal 5 2 2 3 3 2 3" xfId="313"/>
    <cellStyle name="Normal 5 2 2 3 3 3" xfId="314"/>
    <cellStyle name="Normal 5 2 2 3 3 3 2" xfId="315"/>
    <cellStyle name="Normal 5 2 2 3 3 4" xfId="316"/>
    <cellStyle name="Normal 5 2 2 3 4" xfId="317"/>
    <cellStyle name="Normal 5 2 2 3 4 2" xfId="318"/>
    <cellStyle name="Normal 5 2 2 3 4 2 2" xfId="319"/>
    <cellStyle name="Normal 5 2 2 3 4 3" xfId="320"/>
    <cellStyle name="Normal 5 2 2 3 5" xfId="321"/>
    <cellStyle name="Normal 5 2 2 3 5 2" xfId="322"/>
    <cellStyle name="Normal 5 2 2 3 6" xfId="323"/>
    <cellStyle name="Normal 5 2 2 3 7" xfId="324"/>
    <cellStyle name="Normal 5 2 2 4" xfId="325"/>
    <cellStyle name="Normal 5 2 2 4 2" xfId="326"/>
    <cellStyle name="Normal 5 2 2 4 2 2" xfId="327"/>
    <cellStyle name="Normal 5 2 2 4 2 2 2" xfId="328"/>
    <cellStyle name="Normal 5 2 2 4 2 3" xfId="329"/>
    <cellStyle name="Normal 5 2 2 4 3" xfId="330"/>
    <cellStyle name="Normal 5 2 2 4 3 2" xfId="331"/>
    <cellStyle name="Normal 5 2 2 4 4" xfId="332"/>
    <cellStyle name="Normal 5 2 2 5" xfId="333"/>
    <cellStyle name="Normal 5 2 2 5 2" xfId="334"/>
    <cellStyle name="Normal 5 2 2 5 2 2" xfId="335"/>
    <cellStyle name="Normal 5 2 2 5 2 2 2" xfId="336"/>
    <cellStyle name="Normal 5 2 2 5 2 3" xfId="337"/>
    <cellStyle name="Normal 5 2 2 5 3" xfId="338"/>
    <cellStyle name="Normal 5 2 2 5 3 2" xfId="339"/>
    <cellStyle name="Normal 5 2 2 5 4" xfId="340"/>
    <cellStyle name="Normal 5 2 2 6" xfId="341"/>
    <cellStyle name="Normal 5 2 2 6 2" xfId="342"/>
    <cellStyle name="Normal 5 2 2 6 2 2" xfId="343"/>
    <cellStyle name="Normal 5 2 2 6 3" xfId="344"/>
    <cellStyle name="Normal 5 2 2 7" xfId="345"/>
    <cellStyle name="Normal 5 2 2 7 2" xfId="346"/>
    <cellStyle name="Normal 5 2 2 7 2 2" xfId="347"/>
    <cellStyle name="Normal 5 2 2 7 3" xfId="348"/>
    <cellStyle name="Normal 5 2 2 8" xfId="349"/>
    <cellStyle name="Normal 5 2 2 8 2" xfId="350"/>
    <cellStyle name="Normal 5 2 2 9" xfId="351"/>
    <cellStyle name="Normal 5 2 3" xfId="352"/>
    <cellStyle name="Normal 5 2 3 2" xfId="353"/>
    <cellStyle name="Normal 5 2 3 2 2" xfId="354"/>
    <cellStyle name="Normal 5 2 3 2 2 2" xfId="355"/>
    <cellStyle name="Normal 5 2 3 2 2 2 2" xfId="356"/>
    <cellStyle name="Normal 5 2 3 2 2 3" xfId="357"/>
    <cellStyle name="Normal 5 2 3 2 3" xfId="358"/>
    <cellStyle name="Normal 5 2 3 2 3 2" xfId="359"/>
    <cellStyle name="Normal 5 2 3 2 4" xfId="360"/>
    <cellStyle name="Normal 5 2 3 3" xfId="361"/>
    <cellStyle name="Normal 5 2 3 3 2" xfId="362"/>
    <cellStyle name="Normal 5 2 3 3 2 2" xfId="363"/>
    <cellStyle name="Normal 5 2 3 3 2 2 2" xfId="364"/>
    <cellStyle name="Normal 5 2 3 3 2 3" xfId="365"/>
    <cellStyle name="Normal 5 2 3 3 3" xfId="366"/>
    <cellStyle name="Normal 5 2 3 3 3 2" xfId="367"/>
    <cellStyle name="Normal 5 2 3 3 4" xfId="368"/>
    <cellStyle name="Normal 5 2 3 4" xfId="369"/>
    <cellStyle name="Normal 5 2 3 4 2" xfId="370"/>
    <cellStyle name="Normal 5 2 3 4 2 2" xfId="371"/>
    <cellStyle name="Normal 5 2 3 4 3" xfId="372"/>
    <cellStyle name="Normal 5 2 3 5" xfId="373"/>
    <cellStyle name="Normal 5 2 3 5 2" xfId="374"/>
    <cellStyle name="Normal 5 2 3 6" xfId="375"/>
    <cellStyle name="Normal 5 2 3 7" xfId="376"/>
    <cellStyle name="Normal 5 2 4" xfId="377"/>
    <cellStyle name="Normal 5 2 4 2" xfId="378"/>
    <cellStyle name="Normal 5 2 4 2 2" xfId="379"/>
    <cellStyle name="Normal 5 2 4 2 2 2" xfId="380"/>
    <cellStyle name="Normal 5 2 4 2 2 2 2" xfId="381"/>
    <cellStyle name="Normal 5 2 4 2 2 3" xfId="382"/>
    <cellStyle name="Normal 5 2 4 2 3" xfId="383"/>
    <cellStyle name="Normal 5 2 4 2 3 2" xfId="384"/>
    <cellStyle name="Normal 5 2 4 2 4" xfId="385"/>
    <cellStyle name="Normal 5 2 4 3" xfId="386"/>
    <cellStyle name="Normal 5 2 4 3 2" xfId="387"/>
    <cellStyle name="Normal 5 2 4 3 2 2" xfId="388"/>
    <cellStyle name="Normal 5 2 4 3 2 2 2" xfId="389"/>
    <cellStyle name="Normal 5 2 4 3 2 3" xfId="390"/>
    <cellStyle name="Normal 5 2 4 3 3" xfId="391"/>
    <cellStyle name="Normal 5 2 4 3 3 2" xfId="392"/>
    <cellStyle name="Normal 5 2 4 3 4" xfId="393"/>
    <cellStyle name="Normal 5 2 4 4" xfId="394"/>
    <cellStyle name="Normal 5 2 4 4 2" xfId="395"/>
    <cellStyle name="Normal 5 2 4 4 2 2" xfId="396"/>
    <cellStyle name="Normal 5 2 4 4 3" xfId="397"/>
    <cellStyle name="Normal 5 2 4 5" xfId="398"/>
    <cellStyle name="Normal 5 2 4 5 2" xfId="399"/>
    <cellStyle name="Normal 5 2 4 6" xfId="400"/>
    <cellStyle name="Normal 5 2 4 7" xfId="401"/>
    <cellStyle name="Normal 5 2 5" xfId="402"/>
    <cellStyle name="Normal 5 2 5 2" xfId="403"/>
    <cellStyle name="Normal 5 2 5 2 2" xfId="404"/>
    <cellStyle name="Normal 5 2 5 2 2 2" xfId="405"/>
    <cellStyle name="Normal 5 2 5 2 3" xfId="406"/>
    <cellStyle name="Normal 5 2 5 3" xfId="407"/>
    <cellStyle name="Normal 5 2 5 3 2" xfId="408"/>
    <cellStyle name="Normal 5 2 5 4" xfId="409"/>
    <cellStyle name="Normal 5 2 6" xfId="410"/>
    <cellStyle name="Normal 5 2 6 2" xfId="411"/>
    <cellStyle name="Normal 5 2 6 2 2" xfId="412"/>
    <cellStyle name="Normal 5 2 6 2 2 2" xfId="413"/>
    <cellStyle name="Normal 5 2 6 2 3" xfId="414"/>
    <cellStyle name="Normal 5 2 6 3" xfId="415"/>
    <cellStyle name="Normal 5 2 6 3 2" xfId="416"/>
    <cellStyle name="Normal 5 2 6 4" xfId="417"/>
    <cellStyle name="Normal 5 2 7" xfId="418"/>
    <cellStyle name="Normal 5 2 7 2" xfId="419"/>
    <cellStyle name="Normal 5 2 7 2 2" xfId="420"/>
    <cellStyle name="Normal 5 2 7 3" xfId="421"/>
    <cellStyle name="Normal 5 2 8" xfId="422"/>
    <cellStyle name="Normal 5 2 8 2" xfId="423"/>
    <cellStyle name="Normal 5 2 8 2 2" xfId="424"/>
    <cellStyle name="Normal 5 2 8 3" xfId="425"/>
    <cellStyle name="Normal 5 2 9" xfId="426"/>
    <cellStyle name="Normal 5 2 9 2" xfId="427"/>
    <cellStyle name="Normal 5 3" xfId="428"/>
    <cellStyle name="Normal 5 3 10" xfId="429"/>
    <cellStyle name="Normal 5 3 2" xfId="430"/>
    <cellStyle name="Normal 5 3 2 2" xfId="431"/>
    <cellStyle name="Normal 5 3 2 2 2" xfId="432"/>
    <cellStyle name="Normal 5 3 2 2 2 2" xfId="433"/>
    <cellStyle name="Normal 5 3 2 2 2 2 2" xfId="434"/>
    <cellStyle name="Normal 5 3 2 2 2 3" xfId="435"/>
    <cellStyle name="Normal 5 3 2 2 3" xfId="436"/>
    <cellStyle name="Normal 5 3 2 2 3 2" xfId="437"/>
    <cellStyle name="Normal 5 3 2 2 4" xfId="438"/>
    <cellStyle name="Normal 5 3 2 3" xfId="439"/>
    <cellStyle name="Normal 5 3 2 3 2" xfId="440"/>
    <cellStyle name="Normal 5 3 2 3 2 2" xfId="441"/>
    <cellStyle name="Normal 5 3 2 3 2 2 2" xfId="442"/>
    <cellStyle name="Normal 5 3 2 3 2 3" xfId="443"/>
    <cellStyle name="Normal 5 3 2 3 3" xfId="444"/>
    <cellStyle name="Normal 5 3 2 3 3 2" xfId="445"/>
    <cellStyle name="Normal 5 3 2 3 4" xfId="446"/>
    <cellStyle name="Normal 5 3 2 4" xfId="447"/>
    <cellStyle name="Normal 5 3 2 4 2" xfId="448"/>
    <cellStyle name="Normal 5 3 2 4 2 2" xfId="449"/>
    <cellStyle name="Normal 5 3 2 4 3" xfId="450"/>
    <cellStyle name="Normal 5 3 2 5" xfId="451"/>
    <cellStyle name="Normal 5 3 2 5 2" xfId="452"/>
    <cellStyle name="Normal 5 3 2 6" xfId="453"/>
    <cellStyle name="Normal 5 3 2 7" xfId="454"/>
    <cellStyle name="Normal 5 3 3" xfId="455"/>
    <cellStyle name="Normal 5 3 3 2" xfId="456"/>
    <cellStyle name="Normal 5 3 3 2 2" xfId="457"/>
    <cellStyle name="Normal 5 3 3 2 2 2" xfId="458"/>
    <cellStyle name="Normal 5 3 3 2 2 2 2" xfId="459"/>
    <cellStyle name="Normal 5 3 3 2 2 3" xfId="460"/>
    <cellStyle name="Normal 5 3 3 2 3" xfId="461"/>
    <cellStyle name="Normal 5 3 3 2 3 2" xfId="462"/>
    <cellStyle name="Normal 5 3 3 2 4" xfId="463"/>
    <cellStyle name="Normal 5 3 3 3" xfId="464"/>
    <cellStyle name="Normal 5 3 3 3 2" xfId="465"/>
    <cellStyle name="Normal 5 3 3 3 2 2" xfId="466"/>
    <cellStyle name="Normal 5 3 3 3 2 2 2" xfId="467"/>
    <cellStyle name="Normal 5 3 3 3 2 3" xfId="468"/>
    <cellStyle name="Normal 5 3 3 3 3" xfId="469"/>
    <cellStyle name="Normal 5 3 3 3 3 2" xfId="470"/>
    <cellStyle name="Normal 5 3 3 3 4" xfId="471"/>
    <cellStyle name="Normal 5 3 3 4" xfId="472"/>
    <cellStyle name="Normal 5 3 3 4 2" xfId="473"/>
    <cellStyle name="Normal 5 3 3 4 2 2" xfId="474"/>
    <cellStyle name="Normal 5 3 3 4 3" xfId="475"/>
    <cellStyle name="Normal 5 3 3 5" xfId="476"/>
    <cellStyle name="Normal 5 3 3 5 2" xfId="477"/>
    <cellStyle name="Normal 5 3 3 6" xfId="478"/>
    <cellStyle name="Normal 5 3 3 7" xfId="479"/>
    <cellStyle name="Normal 5 3 4" xfId="480"/>
    <cellStyle name="Normal 5 3 4 2" xfId="481"/>
    <cellStyle name="Normal 5 3 4 2 2" xfId="482"/>
    <cellStyle name="Normal 5 3 4 2 2 2" xfId="483"/>
    <cellStyle name="Normal 5 3 4 2 3" xfId="484"/>
    <cellStyle name="Normal 5 3 4 3" xfId="485"/>
    <cellStyle name="Normal 5 3 4 3 2" xfId="486"/>
    <cellStyle name="Normal 5 3 4 4" xfId="487"/>
    <cellStyle name="Normal 5 3 5" xfId="488"/>
    <cellStyle name="Normal 5 3 5 2" xfId="489"/>
    <cellStyle name="Normal 5 3 5 2 2" xfId="490"/>
    <cellStyle name="Normal 5 3 5 2 2 2" xfId="491"/>
    <cellStyle name="Normal 5 3 5 2 3" xfId="492"/>
    <cellStyle name="Normal 5 3 5 3" xfId="493"/>
    <cellStyle name="Normal 5 3 5 3 2" xfId="494"/>
    <cellStyle name="Normal 5 3 5 4" xfId="495"/>
    <cellStyle name="Normal 5 3 6" xfId="496"/>
    <cellStyle name="Normal 5 3 6 2" xfId="497"/>
    <cellStyle name="Normal 5 3 6 2 2" xfId="498"/>
    <cellStyle name="Normal 5 3 6 3" xfId="499"/>
    <cellStyle name="Normal 5 3 7" xfId="500"/>
    <cellStyle name="Normal 5 3 7 2" xfId="501"/>
    <cellStyle name="Normal 5 3 7 2 2" xfId="502"/>
    <cellStyle name="Normal 5 3 7 3" xfId="503"/>
    <cellStyle name="Normal 5 3 8" xfId="504"/>
    <cellStyle name="Normal 5 3 8 2" xfId="505"/>
    <cellStyle name="Normal 5 3 9" xfId="506"/>
    <cellStyle name="Normal 5 4" xfId="507"/>
    <cellStyle name="Normal 5 4 2" xfId="508"/>
    <cellStyle name="Normal 5 4 2 2" xfId="509"/>
    <cellStyle name="Normal 5 4 2 2 2" xfId="510"/>
    <cellStyle name="Normal 5 4 2 2 2 2" xfId="511"/>
    <cellStyle name="Normal 5 4 2 2 3" xfId="512"/>
    <cellStyle name="Normal 5 4 2 3" xfId="513"/>
    <cellStyle name="Normal 5 4 2 3 2" xfId="514"/>
    <cellStyle name="Normal 5 4 2 4" xfId="515"/>
    <cellStyle name="Normal 5 4 3" xfId="516"/>
    <cellStyle name="Normal 5 4 3 2" xfId="517"/>
    <cellStyle name="Normal 5 4 3 2 2" xfId="518"/>
    <cellStyle name="Normal 5 4 3 2 2 2" xfId="519"/>
    <cellStyle name="Normal 5 4 3 2 3" xfId="520"/>
    <cellStyle name="Normal 5 4 3 3" xfId="521"/>
    <cellStyle name="Normal 5 4 3 3 2" xfId="522"/>
    <cellStyle name="Normal 5 4 3 4" xfId="523"/>
    <cellStyle name="Normal 5 4 4" xfId="524"/>
    <cellStyle name="Normal 5 4 4 2" xfId="525"/>
    <cellStyle name="Normal 5 4 4 2 2" xfId="526"/>
    <cellStyle name="Normal 5 4 4 3" xfId="527"/>
    <cellStyle name="Normal 5 4 5" xfId="528"/>
    <cellStyle name="Normal 5 4 5 2" xfId="529"/>
    <cellStyle name="Normal 5 4 6" xfId="530"/>
    <cellStyle name="Normal 5 4 7" xfId="531"/>
    <cellStyle name="Normal 5 5" xfId="532"/>
    <cellStyle name="Normal 5 5 2" xfId="533"/>
    <cellStyle name="Normal 5 5 2 2" xfId="534"/>
    <cellStyle name="Normal 5 5 2 2 2" xfId="535"/>
    <cellStyle name="Normal 5 5 2 2 2 2" xfId="536"/>
    <cellStyle name="Normal 5 5 2 2 3" xfId="537"/>
    <cellStyle name="Normal 5 5 2 3" xfId="538"/>
    <cellStyle name="Normal 5 5 2 3 2" xfId="539"/>
    <cellStyle name="Normal 5 5 2 4" xfId="540"/>
    <cellStyle name="Normal 5 5 3" xfId="541"/>
    <cellStyle name="Normal 5 5 3 2" xfId="542"/>
    <cellStyle name="Normal 5 5 3 2 2" xfId="543"/>
    <cellStyle name="Normal 5 5 3 2 2 2" xfId="544"/>
    <cellStyle name="Normal 5 5 3 2 3" xfId="545"/>
    <cellStyle name="Normal 5 5 3 3" xfId="546"/>
    <cellStyle name="Normal 5 5 3 3 2" xfId="547"/>
    <cellStyle name="Normal 5 5 3 4" xfId="548"/>
    <cellStyle name="Normal 5 5 4" xfId="549"/>
    <cellStyle name="Normal 5 5 4 2" xfId="550"/>
    <cellStyle name="Normal 5 5 4 2 2" xfId="551"/>
    <cellStyle name="Normal 5 5 4 3" xfId="552"/>
    <cellStyle name="Normal 5 5 5" xfId="553"/>
    <cellStyle name="Normal 5 5 5 2" xfId="554"/>
    <cellStyle name="Normal 5 5 6" xfId="555"/>
    <cellStyle name="Normal 5 5 7" xfId="556"/>
    <cellStyle name="Normal 5 6" xfId="557"/>
    <cellStyle name="Normal 5 6 2" xfId="558"/>
    <cellStyle name="Normal 5 6 2 2" xfId="559"/>
    <cellStyle name="Normal 5 6 2 2 2" xfId="560"/>
    <cellStyle name="Normal 5 6 2 3" xfId="561"/>
    <cellStyle name="Normal 5 6 3" xfId="562"/>
    <cellStyle name="Normal 5 6 3 2" xfId="563"/>
    <cellStyle name="Normal 5 6 4" xfId="564"/>
    <cellStyle name="Normal 5 6 5" xfId="565"/>
    <cellStyle name="Normal 5 7" xfId="566"/>
    <cellStyle name="Normal 5 7 2" xfId="567"/>
    <cellStyle name="Normal 5 7 2 2" xfId="568"/>
    <cellStyle name="Normal 5 7 2 2 2" xfId="569"/>
    <cellStyle name="Normal 5 7 2 3" xfId="570"/>
    <cellStyle name="Normal 5 7 3" xfId="571"/>
    <cellStyle name="Normal 5 7 3 2" xfId="572"/>
    <cellStyle name="Normal 5 7 4" xfId="573"/>
    <cellStyle name="Normal 5 8" xfId="574"/>
    <cellStyle name="Normal 5 8 2" xfId="575"/>
    <cellStyle name="Normal 5 8 2 2" xfId="576"/>
    <cellStyle name="Normal 5 8 3" xfId="577"/>
    <cellStyle name="Normal 5 9" xfId="578"/>
    <cellStyle name="Normal 5 9 2" xfId="579"/>
    <cellStyle name="Normal 5 9 2 2" xfId="580"/>
    <cellStyle name="Normal 5 9 3" xfId="581"/>
    <cellStyle name="Normal 6" xfId="6"/>
    <cellStyle name="Normal 6 2" xfId="582"/>
    <cellStyle name="Normal 7" xfId="583"/>
    <cellStyle name="Normal 8" xfId="584"/>
    <cellStyle name="Normal 8 10" xfId="585"/>
    <cellStyle name="Normal 8 11" xfId="586"/>
    <cellStyle name="Normal 8 2" xfId="587"/>
    <cellStyle name="Normal 8 2 10" xfId="588"/>
    <cellStyle name="Normal 8 2 2" xfId="589"/>
    <cellStyle name="Normal 8 2 2 2" xfId="590"/>
    <cellStyle name="Normal 8 2 2 2 2" xfId="591"/>
    <cellStyle name="Normal 8 2 2 2 2 2" xfId="592"/>
    <cellStyle name="Normal 8 2 2 2 2 2 2" xfId="593"/>
    <cellStyle name="Normal 8 2 2 2 2 3" xfId="594"/>
    <cellStyle name="Normal 8 2 2 2 3" xfId="595"/>
    <cellStyle name="Normal 8 2 2 2 3 2" xfId="596"/>
    <cellStyle name="Normal 8 2 2 2 4" xfId="597"/>
    <cellStyle name="Normal 8 2 2 3" xfId="598"/>
    <cellStyle name="Normal 8 2 2 3 2" xfId="599"/>
    <cellStyle name="Normal 8 2 2 3 2 2" xfId="600"/>
    <cellStyle name="Normal 8 2 2 3 2 2 2" xfId="601"/>
    <cellStyle name="Normal 8 2 2 3 2 3" xfId="602"/>
    <cellStyle name="Normal 8 2 2 3 3" xfId="603"/>
    <cellStyle name="Normal 8 2 2 3 3 2" xfId="604"/>
    <cellStyle name="Normal 8 2 2 3 4" xfId="605"/>
    <cellStyle name="Normal 8 2 2 4" xfId="606"/>
    <cellStyle name="Normal 8 2 2 4 2" xfId="607"/>
    <cellStyle name="Normal 8 2 2 4 2 2" xfId="608"/>
    <cellStyle name="Normal 8 2 2 4 3" xfId="609"/>
    <cellStyle name="Normal 8 2 2 5" xfId="610"/>
    <cellStyle name="Normal 8 2 2 5 2" xfId="611"/>
    <cellStyle name="Normal 8 2 2 6" xfId="612"/>
    <cellStyle name="Normal 8 2 2 7" xfId="613"/>
    <cellStyle name="Normal 8 2 3" xfId="614"/>
    <cellStyle name="Normal 8 2 3 2" xfId="615"/>
    <cellStyle name="Normal 8 2 3 2 2" xfId="616"/>
    <cellStyle name="Normal 8 2 3 2 2 2" xfId="617"/>
    <cellStyle name="Normal 8 2 3 2 2 2 2" xfId="618"/>
    <cellStyle name="Normal 8 2 3 2 2 3" xfId="619"/>
    <cellStyle name="Normal 8 2 3 2 3" xfId="620"/>
    <cellStyle name="Normal 8 2 3 2 3 2" xfId="621"/>
    <cellStyle name="Normal 8 2 3 2 4" xfId="622"/>
    <cellStyle name="Normal 8 2 3 3" xfId="623"/>
    <cellStyle name="Normal 8 2 3 3 2" xfId="624"/>
    <cellStyle name="Normal 8 2 3 3 2 2" xfId="625"/>
    <cellStyle name="Normal 8 2 3 3 2 2 2" xfId="626"/>
    <cellStyle name="Normal 8 2 3 3 2 3" xfId="627"/>
    <cellStyle name="Normal 8 2 3 3 3" xfId="628"/>
    <cellStyle name="Normal 8 2 3 3 3 2" xfId="629"/>
    <cellStyle name="Normal 8 2 3 3 4" xfId="630"/>
    <cellStyle name="Normal 8 2 3 4" xfId="631"/>
    <cellStyle name="Normal 8 2 3 4 2" xfId="632"/>
    <cellStyle name="Normal 8 2 3 4 2 2" xfId="633"/>
    <cellStyle name="Normal 8 2 3 4 3" xfId="634"/>
    <cellStyle name="Normal 8 2 3 5" xfId="635"/>
    <cellStyle name="Normal 8 2 3 5 2" xfId="636"/>
    <cellStyle name="Normal 8 2 3 6" xfId="637"/>
    <cellStyle name="Normal 8 2 3 7" xfId="638"/>
    <cellStyle name="Normal 8 2 4" xfId="639"/>
    <cellStyle name="Normal 8 2 4 2" xfId="640"/>
    <cellStyle name="Normal 8 2 4 2 2" xfId="641"/>
    <cellStyle name="Normal 8 2 4 2 2 2" xfId="642"/>
    <cellStyle name="Normal 8 2 4 2 3" xfId="643"/>
    <cellStyle name="Normal 8 2 4 3" xfId="644"/>
    <cellStyle name="Normal 8 2 4 3 2" xfId="645"/>
    <cellStyle name="Normal 8 2 4 4" xfId="646"/>
    <cellStyle name="Normal 8 2 5" xfId="647"/>
    <cellStyle name="Normal 8 2 5 2" xfId="648"/>
    <cellStyle name="Normal 8 2 5 2 2" xfId="649"/>
    <cellStyle name="Normal 8 2 5 2 2 2" xfId="650"/>
    <cellStyle name="Normal 8 2 5 2 3" xfId="651"/>
    <cellStyle name="Normal 8 2 5 3" xfId="652"/>
    <cellStyle name="Normal 8 2 5 3 2" xfId="653"/>
    <cellStyle name="Normal 8 2 5 4" xfId="654"/>
    <cellStyle name="Normal 8 2 6" xfId="655"/>
    <cellStyle name="Normal 8 2 6 2" xfId="656"/>
    <cellStyle name="Normal 8 2 6 2 2" xfId="657"/>
    <cellStyle name="Normal 8 2 6 3" xfId="658"/>
    <cellStyle name="Normal 8 2 7" xfId="659"/>
    <cellStyle name="Normal 8 2 7 2" xfId="660"/>
    <cellStyle name="Normal 8 2 7 2 2" xfId="661"/>
    <cellStyle name="Normal 8 2 7 3" xfId="662"/>
    <cellStyle name="Normal 8 2 8" xfId="663"/>
    <cellStyle name="Normal 8 2 8 2" xfId="664"/>
    <cellStyle name="Normal 8 2 9" xfId="665"/>
    <cellStyle name="Normal 8 3" xfId="666"/>
    <cellStyle name="Normal 8 3 2" xfId="667"/>
    <cellStyle name="Normal 8 3 2 2" xfId="668"/>
    <cellStyle name="Normal 8 3 2 2 2" xfId="669"/>
    <cellStyle name="Normal 8 3 2 2 2 2" xfId="670"/>
    <cellStyle name="Normal 8 3 2 2 3" xfId="671"/>
    <cellStyle name="Normal 8 3 2 3" xfId="672"/>
    <cellStyle name="Normal 8 3 2 3 2" xfId="673"/>
    <cellStyle name="Normal 8 3 2 4" xfId="674"/>
    <cellStyle name="Normal 8 3 3" xfId="675"/>
    <cellStyle name="Normal 8 3 3 2" xfId="676"/>
    <cellStyle name="Normal 8 3 3 2 2" xfId="677"/>
    <cellStyle name="Normal 8 3 3 2 2 2" xfId="678"/>
    <cellStyle name="Normal 8 3 3 2 3" xfId="679"/>
    <cellStyle name="Normal 8 3 3 3" xfId="680"/>
    <cellStyle name="Normal 8 3 3 3 2" xfId="681"/>
    <cellStyle name="Normal 8 3 3 4" xfId="682"/>
    <cellStyle name="Normal 8 3 4" xfId="683"/>
    <cellStyle name="Normal 8 3 4 2" xfId="684"/>
    <cellStyle name="Normal 8 3 4 2 2" xfId="685"/>
    <cellStyle name="Normal 8 3 4 3" xfId="686"/>
    <cellStyle name="Normal 8 3 5" xfId="687"/>
    <cellStyle name="Normal 8 3 5 2" xfId="688"/>
    <cellStyle name="Normal 8 3 6" xfId="689"/>
    <cellStyle name="Normal 8 3 7" xfId="690"/>
    <cellStyle name="Normal 8 4" xfId="691"/>
    <cellStyle name="Normal 8 4 2" xfId="692"/>
    <cellStyle name="Normal 8 4 2 2" xfId="693"/>
    <cellStyle name="Normal 8 4 2 2 2" xfId="694"/>
    <cellStyle name="Normal 8 4 2 2 2 2" xfId="695"/>
    <cellStyle name="Normal 8 4 2 2 3" xfId="696"/>
    <cellStyle name="Normal 8 4 2 3" xfId="697"/>
    <cellStyle name="Normal 8 4 2 3 2" xfId="698"/>
    <cellStyle name="Normal 8 4 2 4" xfId="699"/>
    <cellStyle name="Normal 8 4 3" xfId="700"/>
    <cellStyle name="Normal 8 4 3 2" xfId="701"/>
    <cellStyle name="Normal 8 4 3 2 2" xfId="702"/>
    <cellStyle name="Normal 8 4 3 2 2 2" xfId="703"/>
    <cellStyle name="Normal 8 4 3 2 3" xfId="704"/>
    <cellStyle name="Normal 8 4 3 3" xfId="705"/>
    <cellStyle name="Normal 8 4 3 3 2" xfId="706"/>
    <cellStyle name="Normal 8 4 3 4" xfId="707"/>
    <cellStyle name="Normal 8 4 4" xfId="708"/>
    <cellStyle name="Normal 8 4 4 2" xfId="709"/>
    <cellStyle name="Normal 8 4 4 2 2" xfId="710"/>
    <cellStyle name="Normal 8 4 4 3" xfId="711"/>
    <cellStyle name="Normal 8 4 5" xfId="712"/>
    <cellStyle name="Normal 8 4 5 2" xfId="713"/>
    <cellStyle name="Normal 8 4 6" xfId="714"/>
    <cellStyle name="Normal 8 4 7" xfId="715"/>
    <cellStyle name="Normal 8 5" xfId="716"/>
    <cellStyle name="Normal 8 5 2" xfId="717"/>
    <cellStyle name="Normal 8 5 2 2" xfId="718"/>
    <cellStyle name="Normal 8 5 2 2 2" xfId="719"/>
    <cellStyle name="Normal 8 5 2 3" xfId="720"/>
    <cellStyle name="Normal 8 5 3" xfId="721"/>
    <cellStyle name="Normal 8 5 3 2" xfId="722"/>
    <cellStyle name="Normal 8 5 4" xfId="723"/>
    <cellStyle name="Normal 8 6" xfId="724"/>
    <cellStyle name="Normal 8 6 2" xfId="725"/>
    <cellStyle name="Normal 8 6 2 2" xfId="726"/>
    <cellStyle name="Normal 8 6 2 2 2" xfId="727"/>
    <cellStyle name="Normal 8 6 2 3" xfId="728"/>
    <cellStyle name="Normal 8 6 3" xfId="729"/>
    <cellStyle name="Normal 8 6 3 2" xfId="730"/>
    <cellStyle name="Normal 8 6 4" xfId="731"/>
    <cellStyle name="Normal 8 7" xfId="732"/>
    <cellStyle name="Normal 8 7 2" xfId="733"/>
    <cellStyle name="Normal 8 7 2 2" xfId="734"/>
    <cellStyle name="Normal 8 7 3" xfId="735"/>
    <cellStyle name="Normal 8 8" xfId="736"/>
    <cellStyle name="Normal 8 8 2" xfId="737"/>
    <cellStyle name="Normal 8 8 2 2" xfId="738"/>
    <cellStyle name="Normal 8 8 3" xfId="739"/>
    <cellStyle name="Normal 8 9" xfId="740"/>
    <cellStyle name="Normal 8 9 2" xfId="741"/>
    <cellStyle name="Normal 9" xfId="742"/>
    <cellStyle name="Normal 9 2" xfId="743"/>
    <cellStyle name="Normal 9 3" xfId="744"/>
    <cellStyle name="Normal GHG Numbers (0.00)" xfId="745"/>
    <cellStyle name="Normal GHG-Shade" xfId="746"/>
    <cellStyle name="normální_List1" xfId="747"/>
    <cellStyle name="Output 2" xfId="748"/>
    <cellStyle name="Output 3" xfId="749"/>
    <cellStyle name="Pattern" xfId="750"/>
    <cellStyle name="Procent 10" xfId="751"/>
    <cellStyle name="Procent 11" xfId="752"/>
    <cellStyle name="Procent 11 2" xfId="753"/>
    <cellStyle name="Procent 11 3" xfId="754"/>
    <cellStyle name="Procent 12" xfId="755"/>
    <cellStyle name="Procent 12 2" xfId="756"/>
    <cellStyle name="Procent 12 3" xfId="757"/>
    <cellStyle name="Procent 13" xfId="758"/>
    <cellStyle name="Procent 14" xfId="759"/>
    <cellStyle name="Procent 15" xfId="760"/>
    <cellStyle name="Procent 16" xfId="761"/>
    <cellStyle name="Procent 2" xfId="762"/>
    <cellStyle name="Procent 2 10" xfId="763"/>
    <cellStyle name="Procent 2 2" xfId="764"/>
    <cellStyle name="Procent 2 2 2" xfId="765"/>
    <cellStyle name="Procent 2 2 3" xfId="766"/>
    <cellStyle name="Procent 2 2 4" xfId="767"/>
    <cellStyle name="Procent 2 3" xfId="768"/>
    <cellStyle name="Procent 2 4" xfId="769"/>
    <cellStyle name="Procent 2 5" xfId="770"/>
    <cellStyle name="Procent 2 5 2" xfId="771"/>
    <cellStyle name="Procent 2 6" xfId="772"/>
    <cellStyle name="Procent 2 7" xfId="773"/>
    <cellStyle name="Procent 2 8" xfId="774"/>
    <cellStyle name="Procent 2 9" xfId="775"/>
    <cellStyle name="Procent 3" xfId="776"/>
    <cellStyle name="Procent 3 2" xfId="777"/>
    <cellStyle name="Procent 3 3" xfId="778"/>
    <cellStyle name="Procent 4" xfId="779"/>
    <cellStyle name="Procent 4 2" xfId="780"/>
    <cellStyle name="Procent 4 3" xfId="781"/>
    <cellStyle name="Procent 5" xfId="782"/>
    <cellStyle name="Procent 6" xfId="783"/>
    <cellStyle name="Procent 7" xfId="784"/>
    <cellStyle name="Procent 8" xfId="785"/>
    <cellStyle name="Procent 9" xfId="786"/>
    <cellStyle name="Titel 2" xfId="787"/>
    <cellStyle name="Titel 3" xfId="788"/>
    <cellStyle name="Total 2" xfId="789"/>
    <cellStyle name="Total 3" xfId="790"/>
    <cellStyle name="Обычный_CRF2002 (1)" xfId="79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1"/>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a-DK" sz="1600"/>
              <a:t>Percentage of BMW landfilled related to the generated amount in 1995</a:t>
            </a:r>
          </a:p>
        </c:rich>
      </c:tx>
      <c:layout>
        <c:manualLayout>
          <c:xMode val="edge"/>
          <c:yMode val="edge"/>
          <c:x val="1.33250089700695E-2"/>
          <c:y val="7.0921985815602835E-3"/>
        </c:manualLayout>
      </c:layout>
      <c:overlay val="0"/>
    </c:title>
    <c:autoTitleDeleted val="0"/>
    <c:plotArea>
      <c:layout>
        <c:manualLayout>
          <c:layoutTarget val="inner"/>
          <c:xMode val="edge"/>
          <c:yMode val="edge"/>
          <c:x val="8.7819981051591348E-2"/>
          <c:y val="6.7835028340153883E-2"/>
          <c:w val="0.67421223778027162"/>
          <c:h val="0.88231097184893059"/>
        </c:manualLayout>
      </c:layout>
      <c:lineChart>
        <c:grouping val="standard"/>
        <c:varyColors val="0"/>
        <c:ser>
          <c:idx val="0"/>
          <c:order val="0"/>
          <c:tx>
            <c:strRef>
              <c:f>'[2]Ind 4 BMW'!$D$4</c:f>
              <c:strCache>
                <c:ptCount val="1"/>
                <c:pt idx="0">
                  <c:v>Austria</c:v>
                </c:pt>
              </c:strCache>
            </c:strRef>
          </c:tx>
          <c:spPr>
            <a:ln>
              <a:noFill/>
            </a:ln>
          </c:spPr>
          <c:marker>
            <c:symbol val="diamond"/>
            <c:size val="11"/>
          </c:marker>
          <c:cat>
            <c:strRef>
              <c:f>'[2]Ind 4 BMW'!$E$3:$I$3</c:f>
              <c:strCache>
                <c:ptCount val="5"/>
                <c:pt idx="0">
                  <c:v>2006</c:v>
                </c:pt>
                <c:pt idx="1">
                  <c:v>2007</c:v>
                </c:pt>
                <c:pt idx="2">
                  <c:v>2008</c:v>
                </c:pt>
                <c:pt idx="3">
                  <c:v>2009</c:v>
                </c:pt>
                <c:pt idx="4">
                  <c:v>2010</c:v>
                </c:pt>
              </c:strCache>
            </c:strRef>
          </c:cat>
          <c:val>
            <c:numRef>
              <c:f>'[2]Ind 4 BMW'!$E$4:$I$4</c:f>
              <c:numCache>
                <c:formatCode>General</c:formatCode>
                <c:ptCount val="5"/>
                <c:pt idx="0">
                  <c:v>4.5841587859305494E-3</c:v>
                </c:pt>
                <c:pt idx="1">
                  <c:v>2.0558442043882928E-2</c:v>
                </c:pt>
                <c:pt idx="2">
                  <c:v>2.5791500018689493E-2</c:v>
                </c:pt>
                <c:pt idx="3">
                  <c:v>0</c:v>
                </c:pt>
                <c:pt idx="4">
                  <c:v>0</c:v>
                </c:pt>
              </c:numCache>
            </c:numRef>
          </c:val>
          <c:smooth val="0"/>
        </c:ser>
        <c:ser>
          <c:idx val="1"/>
          <c:order val="1"/>
          <c:tx>
            <c:strRef>
              <c:f>'[2]Ind 4 BMW'!$D$5</c:f>
              <c:strCache>
                <c:ptCount val="1"/>
                <c:pt idx="0">
                  <c:v>Belgium</c:v>
                </c:pt>
              </c:strCache>
            </c:strRef>
          </c:tx>
          <c:spPr>
            <a:ln w="28575">
              <a:noFill/>
            </a:ln>
          </c:spPr>
          <c:cat>
            <c:strRef>
              <c:f>'[2]Ind 4 BMW'!$E$3:$I$3</c:f>
              <c:strCache>
                <c:ptCount val="5"/>
                <c:pt idx="0">
                  <c:v>2006</c:v>
                </c:pt>
                <c:pt idx="1">
                  <c:v>2007</c:v>
                </c:pt>
                <c:pt idx="2">
                  <c:v>2008</c:v>
                </c:pt>
                <c:pt idx="3">
                  <c:v>2009</c:v>
                </c:pt>
                <c:pt idx="4">
                  <c:v>2010</c:v>
                </c:pt>
              </c:strCache>
            </c:strRef>
          </c:cat>
          <c:val>
            <c:numRef>
              <c:f>'[2]Ind 4 BMW'!$E$5:$I$5</c:f>
              <c:numCache>
                <c:formatCode>General</c:formatCode>
                <c:ptCount val="5"/>
                <c:pt idx="0">
                  <c:v>0.15761713897163696</c:v>
                </c:pt>
                <c:pt idx="1">
                  <c:v>#N/A</c:v>
                </c:pt>
                <c:pt idx="2">
                  <c:v>0</c:v>
                </c:pt>
                <c:pt idx="3">
                  <c:v>0</c:v>
                </c:pt>
                <c:pt idx="4">
                  <c:v>0</c:v>
                </c:pt>
              </c:numCache>
            </c:numRef>
          </c:val>
          <c:smooth val="0"/>
        </c:ser>
        <c:ser>
          <c:idx val="2"/>
          <c:order val="2"/>
          <c:tx>
            <c:strRef>
              <c:f>'[2]Ind 4 BMW'!$D$6</c:f>
              <c:strCache>
                <c:ptCount val="1"/>
                <c:pt idx="0">
                  <c:v>Bulgaria*</c:v>
                </c:pt>
              </c:strCache>
            </c:strRef>
          </c:tx>
          <c:spPr>
            <a:ln w="28575">
              <a:noFill/>
            </a:ln>
          </c:spPr>
          <c:cat>
            <c:strRef>
              <c:f>'[2]Ind 4 BMW'!$E$3:$I$3</c:f>
              <c:strCache>
                <c:ptCount val="5"/>
                <c:pt idx="0">
                  <c:v>2006</c:v>
                </c:pt>
                <c:pt idx="1">
                  <c:v>2007</c:v>
                </c:pt>
                <c:pt idx="2">
                  <c:v>2008</c:v>
                </c:pt>
                <c:pt idx="3">
                  <c:v>2009</c:v>
                </c:pt>
                <c:pt idx="4">
                  <c:v>2010</c:v>
                </c:pt>
              </c:strCache>
            </c:strRef>
          </c:cat>
          <c:val>
            <c:numRef>
              <c:f>'[2]Ind 4 BMW'!$E$6:$I$6</c:f>
              <c:numCache>
                <c:formatCode>General</c:formatCode>
                <c:ptCount val="5"/>
                <c:pt idx="0">
                  <c:v>0</c:v>
                </c:pt>
                <c:pt idx="1">
                  <c:v>0.62277580071174377</c:v>
                </c:pt>
                <c:pt idx="2">
                  <c:v>0.70240213523131667</c:v>
                </c:pt>
                <c:pt idx="3">
                  <c:v>0.70240213523131667</c:v>
                </c:pt>
                <c:pt idx="4">
                  <c:v>0.70240213523131667</c:v>
                </c:pt>
              </c:numCache>
            </c:numRef>
          </c:val>
          <c:smooth val="0"/>
        </c:ser>
        <c:ser>
          <c:idx val="3"/>
          <c:order val="3"/>
          <c:tx>
            <c:strRef>
              <c:f>'[2]Ind 4 BMW'!$D$7</c:f>
              <c:strCache>
                <c:ptCount val="1"/>
                <c:pt idx="0">
                  <c:v>Czech Republic*</c:v>
                </c:pt>
              </c:strCache>
            </c:strRef>
          </c:tx>
          <c:spPr>
            <a:ln w="28575">
              <a:noFill/>
            </a:ln>
          </c:spPr>
          <c:cat>
            <c:strRef>
              <c:f>'[2]Ind 4 BMW'!$E$3:$I$3</c:f>
              <c:strCache>
                <c:ptCount val="5"/>
                <c:pt idx="0">
                  <c:v>2006</c:v>
                </c:pt>
                <c:pt idx="1">
                  <c:v>2007</c:v>
                </c:pt>
                <c:pt idx="2">
                  <c:v>2008</c:v>
                </c:pt>
                <c:pt idx="3">
                  <c:v>2009</c:v>
                </c:pt>
                <c:pt idx="4">
                  <c:v>2010</c:v>
                </c:pt>
              </c:strCache>
            </c:strRef>
          </c:cat>
          <c:val>
            <c:numRef>
              <c:f>'[2]Ind 4 BMW'!$E$7:$I$7</c:f>
              <c:numCache>
                <c:formatCode>General</c:formatCode>
                <c:ptCount val="5"/>
                <c:pt idx="0">
                  <c:v>0.93202614379084969</c:v>
                </c:pt>
                <c:pt idx="1">
                  <c:v>0.95751633986928109</c:v>
                </c:pt>
                <c:pt idx="2">
                  <c:v>0.98431372549019602</c:v>
                </c:pt>
                <c:pt idx="3">
                  <c:v>0.98235294117647054</c:v>
                </c:pt>
                <c:pt idx="4">
                  <c:v>0.96928104575163399</c:v>
                </c:pt>
              </c:numCache>
            </c:numRef>
          </c:val>
          <c:smooth val="0"/>
        </c:ser>
        <c:ser>
          <c:idx val="4"/>
          <c:order val="4"/>
          <c:tx>
            <c:strRef>
              <c:f>'[2]Ind 4 BMW'!$D$8</c:f>
              <c:strCache>
                <c:ptCount val="1"/>
                <c:pt idx="0">
                  <c:v>Germany</c:v>
                </c:pt>
              </c:strCache>
            </c:strRef>
          </c:tx>
          <c:spPr>
            <a:ln w="28575">
              <a:noFill/>
            </a:ln>
          </c:spPr>
          <c:marker>
            <c:symbol val="star"/>
            <c:size val="11"/>
          </c:marker>
          <c:cat>
            <c:strRef>
              <c:f>'[2]Ind 4 BMW'!$E$3:$I$3</c:f>
              <c:strCache>
                <c:ptCount val="5"/>
                <c:pt idx="0">
                  <c:v>2006</c:v>
                </c:pt>
                <c:pt idx="1">
                  <c:v>2007</c:v>
                </c:pt>
                <c:pt idx="2">
                  <c:v>2008</c:v>
                </c:pt>
                <c:pt idx="3">
                  <c:v>2009</c:v>
                </c:pt>
                <c:pt idx="4">
                  <c:v>2010</c:v>
                </c:pt>
              </c:strCache>
            </c:strRef>
          </c:cat>
          <c:val>
            <c:numRef>
              <c:f>'[2]Ind 4 BMW'!$E$8:$I$8</c:f>
              <c:numCache>
                <c:formatCode>General</c:formatCode>
                <c:ptCount val="5"/>
                <c:pt idx="0">
                  <c:v>0</c:v>
                </c:pt>
                <c:pt idx="1">
                  <c:v>0</c:v>
                </c:pt>
                <c:pt idx="2">
                  <c:v>0</c:v>
                </c:pt>
                <c:pt idx="3">
                  <c:v>0</c:v>
                </c:pt>
                <c:pt idx="4">
                  <c:v>0</c:v>
                </c:pt>
              </c:numCache>
            </c:numRef>
          </c:val>
          <c:smooth val="0"/>
        </c:ser>
        <c:ser>
          <c:idx val="5"/>
          <c:order val="5"/>
          <c:tx>
            <c:strRef>
              <c:f>'[2]Ind 4 BMW'!$D$9</c:f>
              <c:strCache>
                <c:ptCount val="1"/>
                <c:pt idx="0">
                  <c:v>Denmark</c:v>
                </c:pt>
              </c:strCache>
            </c:strRef>
          </c:tx>
          <c:spPr>
            <a:ln w="28575">
              <a:noFill/>
            </a:ln>
          </c:spPr>
          <c:marker>
            <c:symbol val="circle"/>
            <c:size val="4"/>
            <c:spPr>
              <a:solidFill>
                <a:srgbClr val="FFFF00"/>
              </a:solidFill>
            </c:spPr>
          </c:marker>
          <c:cat>
            <c:strRef>
              <c:f>'[2]Ind 4 BMW'!$E$3:$I$3</c:f>
              <c:strCache>
                <c:ptCount val="5"/>
                <c:pt idx="0">
                  <c:v>2006</c:v>
                </c:pt>
                <c:pt idx="1">
                  <c:v>2007</c:v>
                </c:pt>
                <c:pt idx="2">
                  <c:v>2008</c:v>
                </c:pt>
                <c:pt idx="3">
                  <c:v>2009</c:v>
                </c:pt>
                <c:pt idx="4">
                  <c:v>2010</c:v>
                </c:pt>
              </c:strCache>
            </c:strRef>
          </c:cat>
          <c:val>
            <c:numRef>
              <c:f>'[2]Ind 4 BMW'!$E$9:$I$9</c:f>
              <c:numCache>
                <c:formatCode>General</c:formatCode>
                <c:ptCount val="5"/>
                <c:pt idx="0">
                  <c:v>2.0959735245449532E-2</c:v>
                </c:pt>
                <c:pt idx="1">
                  <c:v>#N/A</c:v>
                </c:pt>
                <c:pt idx="2">
                  <c:v>0</c:v>
                </c:pt>
                <c:pt idx="3">
                  <c:v>0</c:v>
                </c:pt>
                <c:pt idx="4">
                  <c:v>0</c:v>
                </c:pt>
              </c:numCache>
            </c:numRef>
          </c:val>
          <c:smooth val="0"/>
        </c:ser>
        <c:ser>
          <c:idx val="6"/>
          <c:order val="6"/>
          <c:tx>
            <c:strRef>
              <c:f>'[2]Ind 4 BMW'!$D$10</c:f>
              <c:strCache>
                <c:ptCount val="1"/>
                <c:pt idx="0">
                  <c:v>Estonia*</c:v>
                </c:pt>
              </c:strCache>
            </c:strRef>
          </c:tx>
          <c:spPr>
            <a:ln w="28575">
              <a:noFill/>
            </a:ln>
          </c:spPr>
          <c:cat>
            <c:strRef>
              <c:f>'[2]Ind 4 BMW'!$E$3:$I$3</c:f>
              <c:strCache>
                <c:ptCount val="5"/>
                <c:pt idx="0">
                  <c:v>2006</c:v>
                </c:pt>
                <c:pt idx="1">
                  <c:v>2007</c:v>
                </c:pt>
                <c:pt idx="2">
                  <c:v>2008</c:v>
                </c:pt>
                <c:pt idx="3">
                  <c:v>2009</c:v>
                </c:pt>
                <c:pt idx="4">
                  <c:v>2010</c:v>
                </c:pt>
              </c:strCache>
            </c:strRef>
          </c:cat>
          <c:val>
            <c:numRef>
              <c:f>'[2]Ind 4 BMW'!$E$10:$I$10</c:f>
              <c:numCache>
                <c:formatCode>General</c:formatCode>
                <c:ptCount val="5"/>
                <c:pt idx="0">
                  <c:v>0.67507886435331232</c:v>
                </c:pt>
                <c:pt idx="1">
                  <c:v>0.58044164037854895</c:v>
                </c:pt>
                <c:pt idx="2">
                  <c:v>0.56151419558359617</c:v>
                </c:pt>
                <c:pt idx="3">
                  <c:v>0.48895899053627762</c:v>
                </c:pt>
                <c:pt idx="4">
                  <c:v>0.52050473186119872</c:v>
                </c:pt>
              </c:numCache>
            </c:numRef>
          </c:val>
          <c:smooth val="0"/>
        </c:ser>
        <c:ser>
          <c:idx val="7"/>
          <c:order val="7"/>
          <c:tx>
            <c:strRef>
              <c:f>'[2]Ind 4 BMW'!$D$11</c:f>
              <c:strCache>
                <c:ptCount val="1"/>
                <c:pt idx="0">
                  <c:v>Greece*</c:v>
                </c:pt>
              </c:strCache>
            </c:strRef>
          </c:tx>
          <c:spPr>
            <a:ln w="28575">
              <a:noFill/>
            </a:ln>
          </c:spPr>
          <c:cat>
            <c:strRef>
              <c:f>'[2]Ind 4 BMW'!$E$3:$I$3</c:f>
              <c:strCache>
                <c:ptCount val="5"/>
                <c:pt idx="0">
                  <c:v>2006</c:v>
                </c:pt>
                <c:pt idx="1">
                  <c:v>2007</c:v>
                </c:pt>
                <c:pt idx="2">
                  <c:v>2008</c:v>
                </c:pt>
                <c:pt idx="3">
                  <c:v>2009</c:v>
                </c:pt>
                <c:pt idx="4">
                  <c:v>2010</c:v>
                </c:pt>
              </c:strCache>
            </c:strRef>
          </c:cat>
          <c:val>
            <c:numRef>
              <c:f>'[2]Ind 4 BMW'!$E$11:$I$11</c:f>
              <c:numCache>
                <c:formatCode>General</c:formatCode>
                <c:ptCount val="5"/>
                <c:pt idx="0">
                  <c:v>1.0273492286115007</c:v>
                </c:pt>
                <c:pt idx="1">
                  <c:v>1.0561009817671809</c:v>
                </c:pt>
                <c:pt idx="2">
                  <c:v>1.0539971949509115</c:v>
                </c:pt>
                <c:pt idx="3">
                  <c:v>1.0399719495091164</c:v>
                </c:pt>
                <c:pt idx="4">
                  <c:v>#N/A</c:v>
                </c:pt>
              </c:numCache>
            </c:numRef>
          </c:val>
          <c:smooth val="0"/>
        </c:ser>
        <c:ser>
          <c:idx val="8"/>
          <c:order val="8"/>
          <c:tx>
            <c:strRef>
              <c:f>'[2]Ind 4 BMW'!$D$12</c:f>
              <c:strCache>
                <c:ptCount val="1"/>
                <c:pt idx="0">
                  <c:v>Spain</c:v>
                </c:pt>
              </c:strCache>
            </c:strRef>
          </c:tx>
          <c:spPr>
            <a:ln w="28575">
              <a:noFill/>
            </a:ln>
          </c:spPr>
          <c:cat>
            <c:strRef>
              <c:f>'[2]Ind 4 BMW'!$E$3:$I$3</c:f>
              <c:strCache>
                <c:ptCount val="5"/>
                <c:pt idx="0">
                  <c:v>2006</c:v>
                </c:pt>
                <c:pt idx="1">
                  <c:v>2007</c:v>
                </c:pt>
                <c:pt idx="2">
                  <c:v>2008</c:v>
                </c:pt>
                <c:pt idx="3">
                  <c:v>2009</c:v>
                </c:pt>
                <c:pt idx="4">
                  <c:v>2010</c:v>
                </c:pt>
              </c:strCache>
            </c:strRef>
          </c:cat>
          <c:val>
            <c:numRef>
              <c:f>'[2]Ind 4 BMW'!$E$12:$I$12</c:f>
              <c:numCache>
                <c:formatCode>General</c:formatCode>
                <c:ptCount val="5"/>
                <c:pt idx="0">
                  <c:v>0.65092480045905265</c:v>
                </c:pt>
                <c:pt idx="1">
                  <c:v>0.54876169564598776</c:v>
                </c:pt>
                <c:pt idx="2">
                  <c:v>0.54851031603277389</c:v>
                </c:pt>
                <c:pt idx="3">
                  <c:v>0.47267746604657462</c:v>
                </c:pt>
                <c:pt idx="4">
                  <c:v>0.47963230201215973</c:v>
                </c:pt>
              </c:numCache>
            </c:numRef>
          </c:val>
          <c:smooth val="0"/>
        </c:ser>
        <c:ser>
          <c:idx val="9"/>
          <c:order val="9"/>
          <c:tx>
            <c:strRef>
              <c:f>'[2]Ind 4 BMW'!$D$13</c:f>
              <c:strCache>
                <c:ptCount val="1"/>
                <c:pt idx="0">
                  <c:v>Finland</c:v>
                </c:pt>
              </c:strCache>
            </c:strRef>
          </c:tx>
          <c:spPr>
            <a:ln w="28575">
              <a:noFill/>
            </a:ln>
          </c:spPr>
          <c:cat>
            <c:strRef>
              <c:f>'[2]Ind 4 BMW'!$E$3:$I$3</c:f>
              <c:strCache>
                <c:ptCount val="5"/>
                <c:pt idx="0">
                  <c:v>2006</c:v>
                </c:pt>
                <c:pt idx="1">
                  <c:v>2007</c:v>
                </c:pt>
                <c:pt idx="2">
                  <c:v>2008</c:v>
                </c:pt>
                <c:pt idx="3">
                  <c:v>2009</c:v>
                </c:pt>
                <c:pt idx="4">
                  <c:v>2010</c:v>
                </c:pt>
              </c:strCache>
            </c:strRef>
          </c:cat>
          <c:val>
            <c:numRef>
              <c:f>'[2]Ind 4 BMW'!$E$13:$I$13</c:f>
              <c:numCache>
                <c:formatCode>General</c:formatCode>
                <c:ptCount val="5"/>
                <c:pt idx="0">
                  <c:v>0.49895238095238093</c:v>
                </c:pt>
                <c:pt idx="1">
                  <c:v>0.46476190476190476</c:v>
                </c:pt>
                <c:pt idx="2">
                  <c:v>0.4642857142857143</c:v>
                </c:pt>
                <c:pt idx="3">
                  <c:v>0.38523809523809521</c:v>
                </c:pt>
                <c:pt idx="4">
                  <c:v>0.37238095238095237</c:v>
                </c:pt>
              </c:numCache>
            </c:numRef>
          </c:val>
          <c:smooth val="0"/>
        </c:ser>
        <c:ser>
          <c:idx val="10"/>
          <c:order val="10"/>
          <c:tx>
            <c:strRef>
              <c:f>'[2]Ind 4 BMW'!$D$14</c:f>
              <c:strCache>
                <c:ptCount val="1"/>
                <c:pt idx="0">
                  <c:v>France</c:v>
                </c:pt>
              </c:strCache>
            </c:strRef>
          </c:tx>
          <c:spPr>
            <a:ln w="28575">
              <a:noFill/>
            </a:ln>
          </c:spPr>
          <c:cat>
            <c:strRef>
              <c:f>'[2]Ind 4 BMW'!$E$3:$I$3</c:f>
              <c:strCache>
                <c:ptCount val="5"/>
                <c:pt idx="0">
                  <c:v>2006</c:v>
                </c:pt>
                <c:pt idx="1">
                  <c:v>2007</c:v>
                </c:pt>
                <c:pt idx="2">
                  <c:v>2008</c:v>
                </c:pt>
                <c:pt idx="3">
                  <c:v>2009</c:v>
                </c:pt>
                <c:pt idx="4">
                  <c:v>2010</c:v>
                </c:pt>
              </c:strCache>
            </c:strRef>
          </c:cat>
          <c:val>
            <c:numRef>
              <c:f>'[2]Ind 4 BMW'!$E$14:$I$14</c:f>
              <c:numCache>
                <c:formatCode>General</c:formatCode>
                <c:ptCount val="5"/>
                <c:pt idx="0">
                  <c:v>0.39924791834542034</c:v>
                </c:pt>
                <c:pt idx="1">
                  <c:v>0.40236368520010746</c:v>
                </c:pt>
                <c:pt idx="2">
                  <c:v>0.38313188289014238</c:v>
                </c:pt>
                <c:pt idx="3">
                  <c:v>0.37818963201719041</c:v>
                </c:pt>
                <c:pt idx="4">
                  <c:v>0.37711522965350525</c:v>
                </c:pt>
              </c:numCache>
            </c:numRef>
          </c:val>
          <c:smooth val="0"/>
        </c:ser>
        <c:ser>
          <c:idx val="11"/>
          <c:order val="11"/>
          <c:tx>
            <c:strRef>
              <c:f>'[2]Ind 4 BMW'!$D$15</c:f>
              <c:strCache>
                <c:ptCount val="1"/>
                <c:pt idx="0">
                  <c:v>Hungary</c:v>
                </c:pt>
              </c:strCache>
            </c:strRef>
          </c:tx>
          <c:spPr>
            <a:ln w="28575">
              <a:noFill/>
            </a:ln>
          </c:spPr>
          <c:cat>
            <c:strRef>
              <c:f>'[2]Ind 4 BMW'!$E$3:$I$3</c:f>
              <c:strCache>
                <c:ptCount val="5"/>
                <c:pt idx="0">
                  <c:v>2006</c:v>
                </c:pt>
                <c:pt idx="1">
                  <c:v>2007</c:v>
                </c:pt>
                <c:pt idx="2">
                  <c:v>2008</c:v>
                </c:pt>
                <c:pt idx="3">
                  <c:v>2009</c:v>
                </c:pt>
                <c:pt idx="4">
                  <c:v>2010</c:v>
                </c:pt>
              </c:strCache>
            </c:strRef>
          </c:cat>
          <c:val>
            <c:numRef>
              <c:f>'[2]Ind 4 BMW'!$E$15:$I$15</c:f>
              <c:numCache>
                <c:formatCode>General</c:formatCode>
                <c:ptCount val="5"/>
                <c:pt idx="0">
                  <c:v>0.65726495726495726</c:v>
                </c:pt>
                <c:pt idx="1">
                  <c:v>0.5946261538461538</c:v>
                </c:pt>
                <c:pt idx="2">
                  <c:v>0.49572444444444441</c:v>
                </c:pt>
                <c:pt idx="3">
                  <c:v>0.46025641025641023</c:v>
                </c:pt>
                <c:pt idx="4">
                  <c:v>0.43547008547008548</c:v>
                </c:pt>
              </c:numCache>
            </c:numRef>
          </c:val>
          <c:smooth val="0"/>
        </c:ser>
        <c:ser>
          <c:idx val="12"/>
          <c:order val="12"/>
          <c:tx>
            <c:strRef>
              <c:f>'[2]Ind 4 BMW'!$D$16</c:f>
              <c:strCache>
                <c:ptCount val="1"/>
                <c:pt idx="0">
                  <c:v>Ireland*</c:v>
                </c:pt>
              </c:strCache>
            </c:strRef>
          </c:tx>
          <c:spPr>
            <a:ln w="28575">
              <a:noFill/>
            </a:ln>
          </c:spPr>
          <c:cat>
            <c:strRef>
              <c:f>'[2]Ind 4 BMW'!$E$3:$I$3</c:f>
              <c:strCache>
                <c:ptCount val="5"/>
                <c:pt idx="0">
                  <c:v>2006</c:v>
                </c:pt>
                <c:pt idx="1">
                  <c:v>2007</c:v>
                </c:pt>
                <c:pt idx="2">
                  <c:v>2008</c:v>
                </c:pt>
                <c:pt idx="3">
                  <c:v>2009</c:v>
                </c:pt>
                <c:pt idx="4">
                  <c:v>2010</c:v>
                </c:pt>
              </c:strCache>
            </c:strRef>
          </c:cat>
          <c:val>
            <c:numRef>
              <c:f>'[2]Ind 4 BMW'!$E$16:$I$16</c:f>
              <c:numCache>
                <c:formatCode>General</c:formatCode>
                <c:ptCount val="5"/>
                <c:pt idx="0">
                  <c:v>1.0140234481293671</c:v>
                </c:pt>
                <c:pt idx="1">
                  <c:v>1.143489744641297</c:v>
                </c:pt>
                <c:pt idx="2">
                  <c:v>0.92719575226507878</c:v>
                </c:pt>
                <c:pt idx="3">
                  <c:v>0.94192545067062772</c:v>
                </c:pt>
                <c:pt idx="4">
                  <c:v>0.67</c:v>
                </c:pt>
              </c:numCache>
            </c:numRef>
          </c:val>
          <c:smooth val="0"/>
        </c:ser>
        <c:ser>
          <c:idx val="13"/>
          <c:order val="13"/>
          <c:tx>
            <c:strRef>
              <c:f>'[2]Ind 4 BMW'!$D$17</c:f>
              <c:strCache>
                <c:ptCount val="1"/>
                <c:pt idx="0">
                  <c:v>Italy</c:v>
                </c:pt>
              </c:strCache>
            </c:strRef>
          </c:tx>
          <c:spPr>
            <a:ln w="28575">
              <a:noFill/>
            </a:ln>
          </c:spPr>
          <c:cat>
            <c:strRef>
              <c:f>'[2]Ind 4 BMW'!$E$3:$I$3</c:f>
              <c:strCache>
                <c:ptCount val="5"/>
                <c:pt idx="0">
                  <c:v>2006</c:v>
                </c:pt>
                <c:pt idx="1">
                  <c:v>2007</c:v>
                </c:pt>
                <c:pt idx="2">
                  <c:v>2008</c:v>
                </c:pt>
                <c:pt idx="3">
                  <c:v>2009</c:v>
                </c:pt>
                <c:pt idx="4">
                  <c:v>2010</c:v>
                </c:pt>
              </c:strCache>
            </c:strRef>
          </c:cat>
          <c:val>
            <c:numRef>
              <c:f>'[2]Ind 4 BMW'!$E$17:$I$17</c:f>
              <c:numCache>
                <c:formatCode>General</c:formatCode>
                <c:ptCount val="5"/>
                <c:pt idx="0">
                  <c:v>0.64844817091364804</c:v>
                </c:pt>
                <c:pt idx="1">
                  <c:v>0</c:v>
                </c:pt>
                <c:pt idx="2">
                  <c:v>0.59347532374530043</c:v>
                </c:pt>
                <c:pt idx="3">
                  <c:v>0.57312561914423821</c:v>
                </c:pt>
                <c:pt idx="4">
                  <c:v>0.56942567285313606</c:v>
                </c:pt>
              </c:numCache>
            </c:numRef>
          </c:val>
          <c:smooth val="0"/>
        </c:ser>
        <c:ser>
          <c:idx val="14"/>
          <c:order val="14"/>
          <c:tx>
            <c:strRef>
              <c:f>'[2]Ind 4 BMW'!$D$18</c:f>
              <c:strCache>
                <c:ptCount val="1"/>
                <c:pt idx="0">
                  <c:v>Lithuania*</c:v>
                </c:pt>
              </c:strCache>
            </c:strRef>
          </c:tx>
          <c:spPr>
            <a:ln w="28575">
              <a:noFill/>
            </a:ln>
          </c:spPr>
          <c:marker>
            <c:spPr>
              <a:solidFill>
                <a:srgbClr val="002060"/>
              </a:solidFill>
            </c:spPr>
          </c:marker>
          <c:cat>
            <c:strRef>
              <c:f>'[2]Ind 4 BMW'!$E$3:$I$3</c:f>
              <c:strCache>
                <c:ptCount val="5"/>
                <c:pt idx="0">
                  <c:v>2006</c:v>
                </c:pt>
                <c:pt idx="1">
                  <c:v>2007</c:v>
                </c:pt>
                <c:pt idx="2">
                  <c:v>2008</c:v>
                </c:pt>
                <c:pt idx="3">
                  <c:v>2009</c:v>
                </c:pt>
                <c:pt idx="4">
                  <c:v>2010</c:v>
                </c:pt>
              </c:strCache>
            </c:strRef>
          </c:cat>
          <c:val>
            <c:numRef>
              <c:f>'[2]Ind 4 BMW'!$E$18:$I$18</c:f>
              <c:numCache>
                <c:formatCode>General</c:formatCode>
                <c:ptCount val="5"/>
                <c:pt idx="0">
                  <c:v>#N/A</c:v>
                </c:pt>
                <c:pt idx="1">
                  <c:v>0.97258485639686687</c:v>
                </c:pt>
                <c:pt idx="2">
                  <c:v>0.98172323759791125</c:v>
                </c:pt>
                <c:pt idx="3">
                  <c:v>0.85509138381201044</c:v>
                </c:pt>
                <c:pt idx="4">
                  <c:v>0.8511749347258486</c:v>
                </c:pt>
              </c:numCache>
            </c:numRef>
          </c:val>
          <c:smooth val="0"/>
        </c:ser>
        <c:ser>
          <c:idx val="15"/>
          <c:order val="15"/>
          <c:tx>
            <c:strRef>
              <c:f>'[2]Ind 4 BMW'!$D$19</c:f>
              <c:strCache>
                <c:ptCount val="1"/>
                <c:pt idx="0">
                  <c:v>Luxembourg</c:v>
                </c:pt>
              </c:strCache>
            </c:strRef>
          </c:tx>
          <c:spPr>
            <a:ln w="28575">
              <a:noFill/>
            </a:ln>
          </c:spPr>
          <c:cat>
            <c:strRef>
              <c:f>'[2]Ind 4 BMW'!$E$3:$I$3</c:f>
              <c:strCache>
                <c:ptCount val="5"/>
                <c:pt idx="0">
                  <c:v>2006</c:v>
                </c:pt>
                <c:pt idx="1">
                  <c:v>2007</c:v>
                </c:pt>
                <c:pt idx="2">
                  <c:v>2008</c:v>
                </c:pt>
                <c:pt idx="3">
                  <c:v>2009</c:v>
                </c:pt>
                <c:pt idx="4">
                  <c:v>2010</c:v>
                </c:pt>
              </c:strCache>
            </c:strRef>
          </c:cat>
          <c:val>
            <c:numRef>
              <c:f>'[2]Ind 4 BMW'!$E$19:$I$19</c:f>
              <c:numCache>
                <c:formatCode>General</c:formatCode>
                <c:ptCount val="5"/>
                <c:pt idx="0">
                  <c:v>0.16389291391753302</c:v>
                </c:pt>
                <c:pt idx="1">
                  <c:v>0.16178270472546177</c:v>
                </c:pt>
                <c:pt idx="2">
                  <c:v>0.16178270472546177</c:v>
                </c:pt>
                <c:pt idx="3">
                  <c:v>0.16178270472546177</c:v>
                </c:pt>
                <c:pt idx="4">
                  <c:v>0.14068061280474939</c:v>
                </c:pt>
              </c:numCache>
            </c:numRef>
          </c:val>
          <c:smooth val="0"/>
        </c:ser>
        <c:ser>
          <c:idx val="17"/>
          <c:order val="16"/>
          <c:tx>
            <c:strRef>
              <c:f>'[2]Ind 4 BMW'!$D$20</c:f>
              <c:strCache>
                <c:ptCount val="1"/>
                <c:pt idx="0">
                  <c:v>Latvia*</c:v>
                </c:pt>
              </c:strCache>
            </c:strRef>
          </c:tx>
          <c:spPr>
            <a:ln w="28575">
              <a:noFill/>
            </a:ln>
          </c:spPr>
          <c:cat>
            <c:strRef>
              <c:f>'[2]Ind 4 BMW'!$E$3:$I$3</c:f>
              <c:strCache>
                <c:ptCount val="5"/>
                <c:pt idx="0">
                  <c:v>2006</c:v>
                </c:pt>
                <c:pt idx="1">
                  <c:v>2007</c:v>
                </c:pt>
                <c:pt idx="2">
                  <c:v>2008</c:v>
                </c:pt>
                <c:pt idx="3">
                  <c:v>2009</c:v>
                </c:pt>
                <c:pt idx="4">
                  <c:v>2010</c:v>
                </c:pt>
              </c:strCache>
            </c:strRef>
          </c:cat>
          <c:val>
            <c:numRef>
              <c:f>'[2]Ind 4 BMW'!$E$20:$I$20</c:f>
              <c:numCache>
                <c:formatCode>General</c:formatCode>
                <c:ptCount val="5"/>
                <c:pt idx="0">
                  <c:v>0.80434782608695654</c:v>
                </c:pt>
                <c:pt idx="1">
                  <c:v>0.91294193478260866</c:v>
                </c:pt>
                <c:pt idx="2">
                  <c:v>0.8235599173913043</c:v>
                </c:pt>
                <c:pt idx="3">
                  <c:v>0.86853260869565219</c:v>
                </c:pt>
                <c:pt idx="4">
                  <c:v>0.86418478260869569</c:v>
                </c:pt>
              </c:numCache>
            </c:numRef>
          </c:val>
          <c:smooth val="0"/>
        </c:ser>
        <c:ser>
          <c:idx val="18"/>
          <c:order val="17"/>
          <c:tx>
            <c:strRef>
              <c:f>'[2]Ind 4 BMW'!$D$21</c:f>
              <c:strCache>
                <c:ptCount val="1"/>
                <c:pt idx="0">
                  <c:v>Malta</c:v>
                </c:pt>
              </c:strCache>
            </c:strRef>
          </c:tx>
          <c:spPr>
            <a:ln w="28575">
              <a:noFill/>
            </a:ln>
          </c:spPr>
          <c:cat>
            <c:strRef>
              <c:f>'[2]Ind 4 BMW'!$E$3:$I$3</c:f>
              <c:strCache>
                <c:ptCount val="5"/>
                <c:pt idx="0">
                  <c:v>2006</c:v>
                </c:pt>
                <c:pt idx="1">
                  <c:v>2007</c:v>
                </c:pt>
                <c:pt idx="2">
                  <c:v>2008</c:v>
                </c:pt>
                <c:pt idx="3">
                  <c:v>2009</c:v>
                </c:pt>
                <c:pt idx="4">
                  <c:v>2010</c:v>
                </c:pt>
              </c:strCache>
            </c:strRef>
          </c:cat>
          <c:val>
            <c:numRef>
              <c:f>'[2]Ind 4 BMW'!$E$21:$I$21</c:f>
              <c:numCache>
                <c:formatCode>General</c:formatCode>
                <c:ptCount val="5"/>
                <c:pt idx="0">
                  <c:v>#N/A</c:v>
                </c:pt>
                <c:pt idx="1">
                  <c:v>1.0638297872340425</c:v>
                </c:pt>
                <c:pt idx="2">
                  <c:v>1.1276595744680851</c:v>
                </c:pt>
                <c:pt idx="3">
                  <c:v>1.0638297872340425</c:v>
                </c:pt>
                <c:pt idx="4">
                  <c:v>0.95744680851063835</c:v>
                </c:pt>
              </c:numCache>
            </c:numRef>
          </c:val>
          <c:smooth val="0"/>
        </c:ser>
        <c:ser>
          <c:idx val="19"/>
          <c:order val="18"/>
          <c:tx>
            <c:strRef>
              <c:f>'[2]Ind 4 BMW'!$D$22</c:f>
              <c:strCache>
                <c:ptCount val="1"/>
                <c:pt idx="0">
                  <c:v>The Netherlands</c:v>
                </c:pt>
              </c:strCache>
            </c:strRef>
          </c:tx>
          <c:spPr>
            <a:ln w="28575">
              <a:noFill/>
            </a:ln>
          </c:spPr>
          <c:cat>
            <c:strRef>
              <c:f>'[2]Ind 4 BMW'!$E$3:$I$3</c:f>
              <c:strCache>
                <c:ptCount val="5"/>
                <c:pt idx="0">
                  <c:v>2006</c:v>
                </c:pt>
                <c:pt idx="1">
                  <c:v>2007</c:v>
                </c:pt>
                <c:pt idx="2">
                  <c:v>2008</c:v>
                </c:pt>
                <c:pt idx="3">
                  <c:v>2009</c:v>
                </c:pt>
                <c:pt idx="4">
                  <c:v>2010</c:v>
                </c:pt>
              </c:strCache>
            </c:strRef>
          </c:cat>
          <c:val>
            <c:numRef>
              <c:f>'[2]Ind 4 BMW'!$E$22:$I$22</c:f>
              <c:numCache>
                <c:formatCode>General</c:formatCode>
                <c:ptCount val="5"/>
                <c:pt idx="0">
                  <c:v>0.28678304239401498</c:v>
                </c:pt>
                <c:pt idx="1">
                  <c:v>0.10390689941812137</c:v>
                </c:pt>
                <c:pt idx="2">
                  <c:v>5.4031587697423111E-2</c:v>
                </c:pt>
                <c:pt idx="3">
                  <c:v>4.9875311720698257E-2</c:v>
                </c:pt>
                <c:pt idx="4">
                  <c:v>8.645054031587697E-2</c:v>
                </c:pt>
              </c:numCache>
            </c:numRef>
          </c:val>
          <c:smooth val="0"/>
        </c:ser>
        <c:ser>
          <c:idx val="20"/>
          <c:order val="19"/>
          <c:tx>
            <c:strRef>
              <c:f>'[2]Ind 4 BMW'!$D$23</c:f>
              <c:strCache>
                <c:ptCount val="1"/>
                <c:pt idx="0">
                  <c:v>Poland*</c:v>
                </c:pt>
              </c:strCache>
            </c:strRef>
          </c:tx>
          <c:spPr>
            <a:ln w="28575">
              <a:noFill/>
            </a:ln>
          </c:spPr>
          <c:marker>
            <c:symbol val="triangle"/>
            <c:size val="9"/>
          </c:marker>
          <c:cat>
            <c:strRef>
              <c:f>'[2]Ind 4 BMW'!$E$3:$I$3</c:f>
              <c:strCache>
                <c:ptCount val="5"/>
                <c:pt idx="0">
                  <c:v>2006</c:v>
                </c:pt>
                <c:pt idx="1">
                  <c:v>2007</c:v>
                </c:pt>
                <c:pt idx="2">
                  <c:v>2008</c:v>
                </c:pt>
                <c:pt idx="3">
                  <c:v>2009</c:v>
                </c:pt>
                <c:pt idx="4">
                  <c:v>2010</c:v>
                </c:pt>
              </c:strCache>
            </c:strRef>
          </c:cat>
          <c:val>
            <c:numRef>
              <c:f>'[2]Ind 4 BMW'!$E$23:$I$23</c:f>
              <c:numCache>
                <c:formatCode>General</c:formatCode>
                <c:ptCount val="5"/>
                <c:pt idx="0">
                  <c:v>0.97488584474885842</c:v>
                </c:pt>
                <c:pt idx="1">
                  <c:v>0.98036529680365292</c:v>
                </c:pt>
                <c:pt idx="2">
                  <c:v>0.9360730593607306</c:v>
                </c:pt>
                <c:pt idx="3">
                  <c:v>0.87077625570776251</c:v>
                </c:pt>
                <c:pt idx="4">
                  <c:v>0.84383561643835614</c:v>
                </c:pt>
              </c:numCache>
            </c:numRef>
          </c:val>
          <c:smooth val="0"/>
        </c:ser>
        <c:ser>
          <c:idx val="21"/>
          <c:order val="20"/>
          <c:tx>
            <c:strRef>
              <c:f>'[2]Ind 4 BMW'!$D$24</c:f>
              <c:strCache>
                <c:ptCount val="1"/>
                <c:pt idx="0">
                  <c:v>Portugal</c:v>
                </c:pt>
              </c:strCache>
            </c:strRef>
          </c:tx>
          <c:spPr>
            <a:ln w="28575">
              <a:noFill/>
            </a:ln>
          </c:spPr>
          <c:cat>
            <c:strRef>
              <c:f>'[2]Ind 4 BMW'!$E$3:$I$3</c:f>
              <c:strCache>
                <c:ptCount val="5"/>
                <c:pt idx="0">
                  <c:v>2006</c:v>
                </c:pt>
                <c:pt idx="1">
                  <c:v>2007</c:v>
                </c:pt>
                <c:pt idx="2">
                  <c:v>2008</c:v>
                </c:pt>
                <c:pt idx="3">
                  <c:v>2009</c:v>
                </c:pt>
                <c:pt idx="4">
                  <c:v>2010</c:v>
                </c:pt>
              </c:strCache>
            </c:strRef>
          </c:cat>
          <c:val>
            <c:numRef>
              <c:f>'[2]Ind 4 BMW'!$E$24:$I$24</c:f>
              <c:numCache>
                <c:formatCode>General</c:formatCode>
                <c:ptCount val="5"/>
                <c:pt idx="0">
                  <c:v>0.74889466955502682</c:v>
                </c:pt>
                <c:pt idx="1">
                  <c:v>0.78308800028410097</c:v>
                </c:pt>
                <c:pt idx="2">
                  <c:v>0.82782946837600768</c:v>
                </c:pt>
                <c:pt idx="3">
                  <c:v>0.78398691359778405</c:v>
                </c:pt>
                <c:pt idx="4">
                  <c:v>0.79686024006534328</c:v>
                </c:pt>
              </c:numCache>
            </c:numRef>
          </c:val>
          <c:smooth val="0"/>
        </c:ser>
        <c:ser>
          <c:idx val="22"/>
          <c:order val="21"/>
          <c:tx>
            <c:strRef>
              <c:f>'[2]Ind 4 BMW'!$D$25</c:f>
              <c:strCache>
                <c:ptCount val="1"/>
                <c:pt idx="0">
                  <c:v>Romania*</c:v>
                </c:pt>
              </c:strCache>
            </c:strRef>
          </c:tx>
          <c:spPr>
            <a:ln w="28575">
              <a:noFill/>
            </a:ln>
          </c:spPr>
          <c:cat>
            <c:strRef>
              <c:f>'[2]Ind 4 BMW'!$E$3:$I$3</c:f>
              <c:strCache>
                <c:ptCount val="5"/>
                <c:pt idx="0">
                  <c:v>2006</c:v>
                </c:pt>
                <c:pt idx="1">
                  <c:v>2007</c:v>
                </c:pt>
                <c:pt idx="2">
                  <c:v>2008</c:v>
                </c:pt>
                <c:pt idx="3">
                  <c:v>2009</c:v>
                </c:pt>
                <c:pt idx="4">
                  <c:v>2010</c:v>
                </c:pt>
              </c:strCache>
            </c:strRef>
          </c:cat>
          <c:val>
            <c:numRef>
              <c:f>'[2]Ind 4 BMW'!$E$25:$I$25</c:f>
              <c:numCache>
                <c:formatCode>General</c:formatCode>
                <c:ptCount val="5"/>
                <c:pt idx="0">
                  <c:v>0.92291666666666672</c:v>
                </c:pt>
                <c:pt idx="1">
                  <c:v>0.8125</c:v>
                </c:pt>
                <c:pt idx="2">
                  <c:v>0.76041666666666663</c:v>
                </c:pt>
                <c:pt idx="3">
                  <c:v>0.76020833333333337</c:v>
                </c:pt>
                <c:pt idx="4">
                  <c:v>0.76020833333333337</c:v>
                </c:pt>
              </c:numCache>
            </c:numRef>
          </c:val>
          <c:smooth val="0"/>
        </c:ser>
        <c:ser>
          <c:idx val="23"/>
          <c:order val="22"/>
          <c:tx>
            <c:strRef>
              <c:f>'[2]Ind 4 BMW'!$D$26</c:f>
              <c:strCache>
                <c:ptCount val="1"/>
                <c:pt idx="0">
                  <c:v>Sweden</c:v>
                </c:pt>
              </c:strCache>
            </c:strRef>
          </c:tx>
          <c:spPr>
            <a:ln w="28575">
              <a:noFill/>
            </a:ln>
          </c:spPr>
          <c:marker>
            <c:symbol val="circle"/>
            <c:size val="5"/>
          </c:marker>
          <c:cat>
            <c:strRef>
              <c:f>'[2]Ind 4 BMW'!$E$3:$I$3</c:f>
              <c:strCache>
                <c:ptCount val="5"/>
                <c:pt idx="0">
                  <c:v>2006</c:v>
                </c:pt>
                <c:pt idx="1">
                  <c:v>2007</c:v>
                </c:pt>
                <c:pt idx="2">
                  <c:v>2008</c:v>
                </c:pt>
                <c:pt idx="3">
                  <c:v>2009</c:v>
                </c:pt>
                <c:pt idx="4">
                  <c:v>2010</c:v>
                </c:pt>
              </c:strCache>
            </c:strRef>
          </c:cat>
          <c:val>
            <c:numRef>
              <c:f>'[2]Ind 4 BMW'!$E$26:$I$26</c:f>
              <c:numCache>
                <c:formatCode>General</c:formatCode>
                <c:ptCount val="5"/>
                <c:pt idx="0">
                  <c:v>0.13642283675289921</c:v>
                </c:pt>
                <c:pt idx="1">
                  <c:v>6.2444246208742192E-2</c:v>
                </c:pt>
                <c:pt idx="2">
                  <c:v>4.6833184656556649E-2</c:v>
                </c:pt>
                <c:pt idx="3">
                  <c:v>2.0963425512934879E-2</c:v>
                </c:pt>
                <c:pt idx="4">
                  <c:v>3.4790365744870648E-2</c:v>
                </c:pt>
              </c:numCache>
            </c:numRef>
          </c:val>
          <c:smooth val="0"/>
        </c:ser>
        <c:ser>
          <c:idx val="24"/>
          <c:order val="23"/>
          <c:tx>
            <c:strRef>
              <c:f>'[2]Ind 4 BMW'!$D$27</c:f>
              <c:strCache>
                <c:ptCount val="1"/>
                <c:pt idx="0">
                  <c:v>Slovenia</c:v>
                </c:pt>
              </c:strCache>
            </c:strRef>
          </c:tx>
          <c:spPr>
            <a:ln w="28575">
              <a:noFill/>
            </a:ln>
          </c:spPr>
          <c:cat>
            <c:strRef>
              <c:f>'[2]Ind 4 BMW'!$E$3:$I$3</c:f>
              <c:strCache>
                <c:ptCount val="5"/>
                <c:pt idx="0">
                  <c:v>2006</c:v>
                </c:pt>
                <c:pt idx="1">
                  <c:v>2007</c:v>
                </c:pt>
                <c:pt idx="2">
                  <c:v>2008</c:v>
                </c:pt>
                <c:pt idx="3">
                  <c:v>2009</c:v>
                </c:pt>
                <c:pt idx="4">
                  <c:v>2010</c:v>
                </c:pt>
              </c:strCache>
            </c:strRef>
          </c:cat>
          <c:val>
            <c:numRef>
              <c:f>'[2]Ind 4 BMW'!$E$27:$I$27</c:f>
              <c:numCache>
                <c:formatCode>General</c:formatCode>
                <c:ptCount val="5"/>
                <c:pt idx="0">
                  <c:v>0.70112359550561798</c:v>
                </c:pt>
                <c:pt idx="1">
                  <c:v>0.63370786516853927</c:v>
                </c:pt>
                <c:pt idx="2">
                  <c:v>0.6</c:v>
                </c:pt>
                <c:pt idx="3">
                  <c:v>0.52134831460674158</c:v>
                </c:pt>
                <c:pt idx="4">
                  <c:v>0.5168539325842697</c:v>
                </c:pt>
              </c:numCache>
            </c:numRef>
          </c:val>
          <c:smooth val="0"/>
        </c:ser>
        <c:ser>
          <c:idx val="25"/>
          <c:order val="24"/>
          <c:tx>
            <c:strRef>
              <c:f>'[2]Ind 4 BMW'!$D$28</c:f>
              <c:strCache>
                <c:ptCount val="1"/>
                <c:pt idx="0">
                  <c:v>Slovakia*</c:v>
                </c:pt>
              </c:strCache>
            </c:strRef>
          </c:tx>
          <c:spPr>
            <a:ln w="28575">
              <a:noFill/>
            </a:ln>
          </c:spPr>
          <c:cat>
            <c:strRef>
              <c:f>'[2]Ind 4 BMW'!$E$3:$I$3</c:f>
              <c:strCache>
                <c:ptCount val="5"/>
                <c:pt idx="0">
                  <c:v>2006</c:v>
                </c:pt>
                <c:pt idx="1">
                  <c:v>2007</c:v>
                </c:pt>
                <c:pt idx="2">
                  <c:v>2008</c:v>
                </c:pt>
                <c:pt idx="3">
                  <c:v>2009</c:v>
                </c:pt>
                <c:pt idx="4">
                  <c:v>2010</c:v>
                </c:pt>
              </c:strCache>
            </c:strRef>
          </c:cat>
          <c:val>
            <c:numRef>
              <c:f>'[2]Ind 4 BMW'!$E$28:$I$28</c:f>
              <c:numCache>
                <c:formatCode>General</c:formatCode>
                <c:ptCount val="5"/>
                <c:pt idx="0">
                  <c:v>#N/A</c:v>
                </c:pt>
                <c:pt idx="1">
                  <c:v>0.69183997122302154</c:v>
                </c:pt>
                <c:pt idx="2">
                  <c:v>0.67233415827338128</c:v>
                </c:pt>
                <c:pt idx="3">
                  <c:v>0.73273812949640282</c:v>
                </c:pt>
                <c:pt idx="4">
                  <c:v>0.72986043165467629</c:v>
                </c:pt>
              </c:numCache>
            </c:numRef>
          </c:val>
          <c:smooth val="0"/>
        </c:ser>
        <c:ser>
          <c:idx val="26"/>
          <c:order val="25"/>
          <c:tx>
            <c:strRef>
              <c:f>'[2]Ind 4 BMW'!$D$29</c:f>
              <c:strCache>
                <c:ptCount val="1"/>
                <c:pt idx="0">
                  <c:v>United Kingdom*</c:v>
                </c:pt>
              </c:strCache>
            </c:strRef>
          </c:tx>
          <c:spPr>
            <a:ln w="28575">
              <a:noFill/>
            </a:ln>
          </c:spPr>
          <c:cat>
            <c:strRef>
              <c:f>'[2]Ind 4 BMW'!$E$3:$I$3</c:f>
              <c:strCache>
                <c:ptCount val="5"/>
                <c:pt idx="0">
                  <c:v>2006</c:v>
                </c:pt>
                <c:pt idx="1">
                  <c:v>2007</c:v>
                </c:pt>
                <c:pt idx="2">
                  <c:v>2008</c:v>
                </c:pt>
                <c:pt idx="3">
                  <c:v>2009</c:v>
                </c:pt>
                <c:pt idx="4">
                  <c:v>2010</c:v>
                </c:pt>
              </c:strCache>
            </c:strRef>
          </c:cat>
          <c:val>
            <c:numRef>
              <c:f>'[2]Ind 4 BMW'!$E$29:$I$29</c:f>
              <c:numCache>
                <c:formatCode>General</c:formatCode>
                <c:ptCount val="5"/>
                <c:pt idx="0">
                  <c:v>0.7831325301204819</c:v>
                </c:pt>
                <c:pt idx="1">
                  <c:v>0.6528805200627662</c:v>
                </c:pt>
                <c:pt idx="2">
                  <c:v>0.57442277516251961</c:v>
                </c:pt>
                <c:pt idx="3">
                  <c:v>0.49036090562654111</c:v>
                </c:pt>
                <c:pt idx="4">
                  <c:v>0.4908092355973997</c:v>
                </c:pt>
              </c:numCache>
            </c:numRef>
          </c:val>
          <c:smooth val="0"/>
        </c:ser>
        <c:ser>
          <c:idx val="27"/>
          <c:order val="26"/>
          <c:tx>
            <c:strRef>
              <c:f>'[2]Ind 4 BMW'!$D$30</c:f>
              <c:strCache>
                <c:ptCount val="1"/>
                <c:pt idx="0">
                  <c:v>Target 2006</c:v>
                </c:pt>
              </c:strCache>
            </c:strRef>
          </c:tx>
          <c:spPr>
            <a:ln w="38100">
              <a:solidFill>
                <a:srgbClr val="FF0000"/>
              </a:solidFill>
            </a:ln>
          </c:spPr>
          <c:marker>
            <c:symbol val="none"/>
          </c:marker>
          <c:cat>
            <c:strRef>
              <c:f>'[2]Ind 4 BMW'!$E$3:$I$3</c:f>
              <c:strCache>
                <c:ptCount val="5"/>
                <c:pt idx="0">
                  <c:v>2006</c:v>
                </c:pt>
                <c:pt idx="1">
                  <c:v>2007</c:v>
                </c:pt>
                <c:pt idx="2">
                  <c:v>2008</c:v>
                </c:pt>
                <c:pt idx="3">
                  <c:v>2009</c:v>
                </c:pt>
                <c:pt idx="4">
                  <c:v>2010</c:v>
                </c:pt>
              </c:strCache>
            </c:strRef>
          </c:cat>
          <c:val>
            <c:numRef>
              <c:f>'[2]Ind 4 BMW'!$E$30:$I$30</c:f>
              <c:numCache>
                <c:formatCode>General</c:formatCode>
                <c:ptCount val="5"/>
                <c:pt idx="0">
                  <c:v>0.75</c:v>
                </c:pt>
                <c:pt idx="1">
                  <c:v>0.75</c:v>
                </c:pt>
                <c:pt idx="2">
                  <c:v>0.75</c:v>
                </c:pt>
                <c:pt idx="3">
                  <c:v>0.75</c:v>
                </c:pt>
                <c:pt idx="4">
                  <c:v>0.75</c:v>
                </c:pt>
              </c:numCache>
            </c:numRef>
          </c:val>
          <c:smooth val="0"/>
        </c:ser>
        <c:ser>
          <c:idx val="28"/>
          <c:order val="27"/>
          <c:tx>
            <c:strRef>
              <c:f>'[2]Ind 4 BMW'!$D$31</c:f>
              <c:strCache>
                <c:ptCount val="1"/>
                <c:pt idx="0">
                  <c:v>Target 2009</c:v>
                </c:pt>
              </c:strCache>
            </c:strRef>
          </c:tx>
          <c:spPr>
            <a:ln w="38100">
              <a:solidFill>
                <a:schemeClr val="tx1"/>
              </a:solidFill>
            </a:ln>
          </c:spPr>
          <c:marker>
            <c:symbol val="none"/>
          </c:marker>
          <c:cat>
            <c:strRef>
              <c:f>'[2]Ind 4 BMW'!$E$3:$I$3</c:f>
              <c:strCache>
                <c:ptCount val="5"/>
                <c:pt idx="0">
                  <c:v>2006</c:v>
                </c:pt>
                <c:pt idx="1">
                  <c:v>2007</c:v>
                </c:pt>
                <c:pt idx="2">
                  <c:v>2008</c:v>
                </c:pt>
                <c:pt idx="3">
                  <c:v>2009</c:v>
                </c:pt>
                <c:pt idx="4">
                  <c:v>2010</c:v>
                </c:pt>
              </c:strCache>
            </c:strRef>
          </c:cat>
          <c:val>
            <c:numRef>
              <c:f>'[2]Ind 4 BMW'!$E$31:$I$31</c:f>
              <c:numCache>
                <c:formatCode>General</c:formatCode>
                <c:ptCount val="5"/>
                <c:pt idx="0">
                  <c:v>0.5</c:v>
                </c:pt>
                <c:pt idx="1">
                  <c:v>0.5</c:v>
                </c:pt>
                <c:pt idx="2">
                  <c:v>0.5</c:v>
                </c:pt>
                <c:pt idx="3">
                  <c:v>0.5</c:v>
                </c:pt>
                <c:pt idx="4">
                  <c:v>0.5</c:v>
                </c:pt>
              </c:numCache>
            </c:numRef>
          </c:val>
          <c:smooth val="0"/>
        </c:ser>
        <c:ser>
          <c:idx val="29"/>
          <c:order val="28"/>
          <c:tx>
            <c:strRef>
              <c:f>'[2]Ind 4 BMW'!$D$32</c:f>
              <c:strCache>
                <c:ptCount val="1"/>
                <c:pt idx="0">
                  <c:v>Target 2016</c:v>
                </c:pt>
              </c:strCache>
            </c:strRef>
          </c:tx>
          <c:spPr>
            <a:ln w="38100">
              <a:solidFill>
                <a:srgbClr val="92D050"/>
              </a:solidFill>
            </a:ln>
          </c:spPr>
          <c:marker>
            <c:symbol val="none"/>
          </c:marker>
          <c:cat>
            <c:strRef>
              <c:f>'[2]Ind 4 BMW'!$E$3:$I$3</c:f>
              <c:strCache>
                <c:ptCount val="5"/>
                <c:pt idx="0">
                  <c:v>2006</c:v>
                </c:pt>
                <c:pt idx="1">
                  <c:v>2007</c:v>
                </c:pt>
                <c:pt idx="2">
                  <c:v>2008</c:v>
                </c:pt>
                <c:pt idx="3">
                  <c:v>2009</c:v>
                </c:pt>
                <c:pt idx="4">
                  <c:v>2010</c:v>
                </c:pt>
              </c:strCache>
            </c:strRef>
          </c:cat>
          <c:val>
            <c:numRef>
              <c:f>'[2]Ind 4 BMW'!$E$32:$I$32</c:f>
              <c:numCache>
                <c:formatCode>General</c:formatCode>
                <c:ptCount val="5"/>
                <c:pt idx="0">
                  <c:v>0.35</c:v>
                </c:pt>
                <c:pt idx="1">
                  <c:v>0.35</c:v>
                </c:pt>
                <c:pt idx="2">
                  <c:v>0.35</c:v>
                </c:pt>
                <c:pt idx="3">
                  <c:v>0.35</c:v>
                </c:pt>
                <c:pt idx="4">
                  <c:v>0.35</c:v>
                </c:pt>
              </c:numCache>
            </c:numRef>
          </c:val>
          <c:smooth val="0"/>
        </c:ser>
        <c:dLbls>
          <c:showLegendKey val="0"/>
          <c:showVal val="0"/>
          <c:showCatName val="0"/>
          <c:showSerName val="0"/>
          <c:showPercent val="0"/>
          <c:showBubbleSize val="0"/>
        </c:dLbls>
        <c:marker val="1"/>
        <c:smooth val="0"/>
        <c:axId val="109026304"/>
        <c:axId val="109028096"/>
      </c:lineChart>
      <c:catAx>
        <c:axId val="109026304"/>
        <c:scaling>
          <c:orientation val="minMax"/>
        </c:scaling>
        <c:delete val="0"/>
        <c:axPos val="b"/>
        <c:majorTickMark val="out"/>
        <c:minorTickMark val="none"/>
        <c:tickLblPos val="nextTo"/>
        <c:crossAx val="109028096"/>
        <c:crosses val="autoZero"/>
        <c:auto val="1"/>
        <c:lblAlgn val="ctr"/>
        <c:lblOffset val="100"/>
        <c:noMultiLvlLbl val="0"/>
      </c:catAx>
      <c:valAx>
        <c:axId val="109028096"/>
        <c:scaling>
          <c:orientation val="minMax"/>
          <c:max val="1.2"/>
        </c:scaling>
        <c:delete val="0"/>
        <c:axPos val="l"/>
        <c:majorGridlines/>
        <c:title>
          <c:tx>
            <c:rich>
              <a:bodyPr rot="-5400000" vert="horz"/>
              <a:lstStyle/>
              <a:p>
                <a:pPr>
                  <a:defRPr/>
                </a:pPr>
                <a:r>
                  <a:rPr lang="da-DK"/>
                  <a:t>Percentage MSW landfilled</a:t>
                </a:r>
              </a:p>
            </c:rich>
          </c:tx>
          <c:overlay val="0"/>
        </c:title>
        <c:numFmt formatCode="General" sourceLinked="1"/>
        <c:majorTickMark val="out"/>
        <c:minorTickMark val="none"/>
        <c:tickLblPos val="nextTo"/>
        <c:crossAx val="109026304"/>
        <c:crosses val="autoZero"/>
        <c:crossBetween val="between"/>
      </c:valAx>
    </c:plotArea>
    <c:legend>
      <c:legendPos val="r"/>
      <c:layout>
        <c:manualLayout>
          <c:xMode val="edge"/>
          <c:yMode val="edge"/>
          <c:x val="0.78883519712166794"/>
          <c:y val="2.2315481841365573E-2"/>
          <c:w val="0.16646913866777752"/>
          <c:h val="0.93280225610096612"/>
        </c:manualLayout>
      </c:layout>
      <c:overlay val="0"/>
      <c:txPr>
        <a:bodyPr/>
        <a:lstStyle/>
        <a:p>
          <a:pPr>
            <a:defRPr sz="1000"/>
          </a:pPr>
          <a:endParaRPr lang="en-US"/>
        </a:p>
      </c:txPr>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1"/>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da-DK" sz="1400"/>
              <a:t>Percentage of BMW landfilled related to the</a:t>
            </a:r>
            <a:r>
              <a:rPr lang="da-DK" sz="1400" baseline="0"/>
              <a:t> generated amount in 1995</a:t>
            </a:r>
          </a:p>
          <a:p>
            <a:pPr>
              <a:defRPr sz="1400"/>
            </a:pPr>
            <a:endParaRPr lang="da-DK" sz="1400"/>
          </a:p>
        </c:rich>
      </c:tx>
      <c:layout>
        <c:manualLayout>
          <c:xMode val="edge"/>
          <c:yMode val="edge"/>
          <c:x val="0.11873083123492814"/>
          <c:y val="1.2025552879528107E-2"/>
        </c:manualLayout>
      </c:layout>
      <c:overlay val="0"/>
    </c:title>
    <c:autoTitleDeleted val="0"/>
    <c:plotArea>
      <c:layout>
        <c:manualLayout>
          <c:layoutTarget val="inner"/>
          <c:xMode val="edge"/>
          <c:yMode val="edge"/>
          <c:x val="0.14182352488106029"/>
          <c:y val="0.12650147786469737"/>
          <c:w val="0.81674765823572282"/>
          <c:h val="0.65087050325991902"/>
        </c:manualLayout>
      </c:layout>
      <c:barChart>
        <c:barDir val="col"/>
        <c:grouping val="stacked"/>
        <c:varyColors val="0"/>
        <c:ser>
          <c:idx val="3"/>
          <c:order val="0"/>
          <c:tx>
            <c:strRef>
              <c:f>'[2]Ind 4 BMW'!$D$42</c:f>
              <c:strCache>
                <c:ptCount val="1"/>
                <c:pt idx="0">
                  <c:v>Below 35%</c:v>
                </c:pt>
              </c:strCache>
            </c:strRef>
          </c:tx>
          <c:spPr>
            <a:solidFill>
              <a:srgbClr val="002060"/>
            </a:solidFill>
          </c:spPr>
          <c:invertIfNegative val="0"/>
          <c:dLbls>
            <c:dLbl>
              <c:idx val="0"/>
              <c:layout>
                <c:manualLayout>
                  <c:x val="1.1730205278592375E-2"/>
                  <c:y val="0"/>
                </c:manualLayout>
              </c:layout>
              <c:showLegendKey val="0"/>
              <c:showVal val="1"/>
              <c:showCatName val="0"/>
              <c:showSerName val="0"/>
              <c:showPercent val="0"/>
              <c:showBubbleSize val="0"/>
            </c:dLbl>
            <c:dLbl>
              <c:idx val="4"/>
              <c:layout>
                <c:manualLayout>
                  <c:x val="-1.3685239491691105E-2"/>
                  <c:y val="-9.0191646596460787E-3"/>
                </c:manualLayout>
              </c:layout>
              <c:showLegendKey val="0"/>
              <c:showVal val="1"/>
              <c:showCatName val="0"/>
              <c:showSerName val="0"/>
              <c:showPercent val="0"/>
              <c:showBubbleSize val="0"/>
            </c:dLbl>
            <c:spPr>
              <a:solidFill>
                <a:schemeClr val="bg1"/>
              </a:solidFill>
            </c:spPr>
            <c:showLegendKey val="0"/>
            <c:showVal val="1"/>
            <c:showCatName val="0"/>
            <c:showSerName val="0"/>
            <c:showPercent val="0"/>
            <c:showBubbleSize val="0"/>
            <c:showLeaderLines val="0"/>
          </c:dLbls>
          <c:cat>
            <c:strRef>
              <c:f>'[2]Ind 4 BMW'!$E$38:$I$38</c:f>
              <c:strCache>
                <c:ptCount val="5"/>
                <c:pt idx="0">
                  <c:v>2006</c:v>
                </c:pt>
                <c:pt idx="1">
                  <c:v>2007</c:v>
                </c:pt>
                <c:pt idx="2">
                  <c:v>2008</c:v>
                </c:pt>
                <c:pt idx="3">
                  <c:v>2009</c:v>
                </c:pt>
                <c:pt idx="4">
                  <c:v>2010</c:v>
                </c:pt>
              </c:strCache>
            </c:strRef>
          </c:cat>
          <c:val>
            <c:numRef>
              <c:f>'[2]Ind 4 BMW'!$E$42:$I$42</c:f>
              <c:numCache>
                <c:formatCode>General</c:formatCode>
                <c:ptCount val="5"/>
                <c:pt idx="0">
                  <c:v>8</c:v>
                </c:pt>
                <c:pt idx="1">
                  <c:v>6</c:v>
                </c:pt>
                <c:pt idx="2">
                  <c:v>7</c:v>
                </c:pt>
                <c:pt idx="3">
                  <c:v>7</c:v>
                </c:pt>
                <c:pt idx="4">
                  <c:v>7</c:v>
                </c:pt>
              </c:numCache>
            </c:numRef>
          </c:val>
        </c:ser>
        <c:ser>
          <c:idx val="2"/>
          <c:order val="1"/>
          <c:tx>
            <c:strRef>
              <c:f>'[2]Ind 4 BMW'!$D$41</c:f>
              <c:strCache>
                <c:ptCount val="1"/>
                <c:pt idx="0">
                  <c:v>Between 50% and 35%</c:v>
                </c:pt>
              </c:strCache>
            </c:strRef>
          </c:tx>
          <c:invertIfNegative val="0"/>
          <c:dLbls>
            <c:dLbl>
              <c:idx val="0"/>
              <c:layout>
                <c:manualLayout>
                  <c:x val="1.1730205278592375E-2"/>
                  <c:y val="9.0191646596460787E-3"/>
                </c:manualLayout>
              </c:layout>
              <c:showLegendKey val="0"/>
              <c:showVal val="1"/>
              <c:showCatName val="0"/>
              <c:showSerName val="0"/>
              <c:showPercent val="0"/>
              <c:showBubbleSize val="0"/>
            </c:dLbl>
            <c:dLbl>
              <c:idx val="4"/>
              <c:layout>
                <c:manualLayout>
                  <c:x val="-1.7595307917888565E-2"/>
                  <c:y val="0"/>
                </c:manualLayout>
              </c:layout>
              <c:showLegendKey val="0"/>
              <c:showVal val="1"/>
              <c:showCatName val="0"/>
              <c:showSerName val="0"/>
              <c:showPercent val="0"/>
              <c:showBubbleSize val="0"/>
            </c:dLbl>
            <c:spPr>
              <a:solidFill>
                <a:schemeClr val="bg1"/>
              </a:solidFill>
            </c:spPr>
            <c:showLegendKey val="0"/>
            <c:showVal val="1"/>
            <c:showCatName val="0"/>
            <c:showSerName val="0"/>
            <c:showPercent val="0"/>
            <c:showBubbleSize val="0"/>
            <c:showLeaderLines val="0"/>
          </c:dLbls>
          <c:cat>
            <c:strRef>
              <c:f>'[2]Ind 4 BMW'!$E$38:$I$38</c:f>
              <c:strCache>
                <c:ptCount val="5"/>
                <c:pt idx="0">
                  <c:v>2006</c:v>
                </c:pt>
                <c:pt idx="1">
                  <c:v>2007</c:v>
                </c:pt>
                <c:pt idx="2">
                  <c:v>2008</c:v>
                </c:pt>
                <c:pt idx="3">
                  <c:v>2009</c:v>
                </c:pt>
                <c:pt idx="4">
                  <c:v>2010</c:v>
                </c:pt>
              </c:strCache>
            </c:strRef>
          </c:cat>
          <c:val>
            <c:numRef>
              <c:f>'[2]Ind 4 BMW'!$E$41:$I$41</c:f>
              <c:numCache>
                <c:formatCode>General</c:formatCode>
                <c:ptCount val="5"/>
                <c:pt idx="0">
                  <c:v>2</c:v>
                </c:pt>
                <c:pt idx="1">
                  <c:v>2</c:v>
                </c:pt>
                <c:pt idx="2">
                  <c:v>3</c:v>
                </c:pt>
                <c:pt idx="3">
                  <c:v>6</c:v>
                </c:pt>
                <c:pt idx="4">
                  <c:v>5</c:v>
                </c:pt>
              </c:numCache>
            </c:numRef>
          </c:val>
        </c:ser>
        <c:ser>
          <c:idx val="1"/>
          <c:order val="2"/>
          <c:tx>
            <c:strRef>
              <c:f>'[2]Ind 4 BMW'!$D$40</c:f>
              <c:strCache>
                <c:ptCount val="1"/>
                <c:pt idx="0">
                  <c:v>Between 75% and 50%</c:v>
                </c:pt>
              </c:strCache>
            </c:strRef>
          </c:tx>
          <c:invertIfNegative val="0"/>
          <c:dLbls>
            <c:dLbl>
              <c:idx val="0"/>
              <c:layout>
                <c:manualLayout>
                  <c:x val="1.3685239491691105E-2"/>
                  <c:y val="5.5116480654216026E-17"/>
                </c:manualLayout>
              </c:layout>
              <c:showLegendKey val="0"/>
              <c:showVal val="1"/>
              <c:showCatName val="0"/>
              <c:showSerName val="0"/>
              <c:showPercent val="0"/>
              <c:showBubbleSize val="0"/>
            </c:dLbl>
            <c:dLbl>
              <c:idx val="4"/>
              <c:layout>
                <c:manualLayout>
                  <c:x val="-1.3685239491691105E-2"/>
                  <c:y val="0"/>
                </c:manualLayout>
              </c:layout>
              <c:showLegendKey val="0"/>
              <c:showVal val="1"/>
              <c:showCatName val="0"/>
              <c:showSerName val="0"/>
              <c:showPercent val="0"/>
              <c:showBubbleSize val="0"/>
            </c:dLbl>
            <c:spPr>
              <a:solidFill>
                <a:schemeClr val="bg1"/>
              </a:solidFill>
            </c:spPr>
            <c:showLegendKey val="0"/>
            <c:showVal val="1"/>
            <c:showCatName val="0"/>
            <c:showSerName val="0"/>
            <c:showPercent val="0"/>
            <c:showBubbleSize val="0"/>
            <c:showLeaderLines val="0"/>
          </c:dLbls>
          <c:cat>
            <c:strRef>
              <c:f>'[2]Ind 4 BMW'!$E$38:$I$38</c:f>
              <c:strCache>
                <c:ptCount val="5"/>
                <c:pt idx="0">
                  <c:v>2006</c:v>
                </c:pt>
                <c:pt idx="1">
                  <c:v>2007</c:v>
                </c:pt>
                <c:pt idx="2">
                  <c:v>2008</c:v>
                </c:pt>
                <c:pt idx="3">
                  <c:v>2009</c:v>
                </c:pt>
                <c:pt idx="4">
                  <c:v>2010</c:v>
                </c:pt>
              </c:strCache>
            </c:strRef>
          </c:cat>
          <c:val>
            <c:numRef>
              <c:f>'[2]Ind 4 BMW'!$E$40:$I$40</c:f>
              <c:numCache>
                <c:formatCode>General</c:formatCode>
                <c:ptCount val="5"/>
                <c:pt idx="0">
                  <c:v>6</c:v>
                </c:pt>
                <c:pt idx="1">
                  <c:v>7</c:v>
                </c:pt>
                <c:pt idx="2">
                  <c:v>7</c:v>
                </c:pt>
                <c:pt idx="3">
                  <c:v>4</c:v>
                </c:pt>
                <c:pt idx="4">
                  <c:v>6</c:v>
                </c:pt>
              </c:numCache>
            </c:numRef>
          </c:val>
        </c:ser>
        <c:ser>
          <c:idx val="0"/>
          <c:order val="3"/>
          <c:tx>
            <c:strRef>
              <c:f>'[2]Ind 4 BMW'!$D$39</c:f>
              <c:strCache>
                <c:ptCount val="1"/>
                <c:pt idx="0">
                  <c:v>Above 75%</c:v>
                </c:pt>
              </c:strCache>
            </c:strRef>
          </c:tx>
          <c:spPr>
            <a:solidFill>
              <a:srgbClr val="00B0F0"/>
            </a:solidFill>
          </c:spPr>
          <c:invertIfNegative val="0"/>
          <c:dLbls>
            <c:dLbl>
              <c:idx val="0"/>
              <c:layout>
                <c:manualLayout>
                  <c:x val="1.5640273704789834E-2"/>
                  <c:y val="-2.7558240327108013E-17"/>
                </c:manualLayout>
              </c:layout>
              <c:showLegendKey val="0"/>
              <c:showVal val="1"/>
              <c:showCatName val="0"/>
              <c:showSerName val="0"/>
              <c:showPercent val="0"/>
              <c:showBubbleSize val="0"/>
            </c:dLbl>
            <c:dLbl>
              <c:idx val="4"/>
              <c:layout>
                <c:manualLayout>
                  <c:x val="-1.5640273704789834E-2"/>
                  <c:y val="0"/>
                </c:manualLayout>
              </c:layout>
              <c:showLegendKey val="0"/>
              <c:showVal val="1"/>
              <c:showCatName val="0"/>
              <c:showSerName val="0"/>
              <c:showPercent val="0"/>
              <c:showBubbleSize val="0"/>
            </c:dLbl>
            <c:spPr>
              <a:solidFill>
                <a:schemeClr val="bg1"/>
              </a:solidFill>
            </c:spPr>
            <c:showLegendKey val="0"/>
            <c:showVal val="1"/>
            <c:showCatName val="0"/>
            <c:showSerName val="0"/>
            <c:showPercent val="0"/>
            <c:showBubbleSize val="0"/>
            <c:showLeaderLines val="0"/>
          </c:dLbls>
          <c:cat>
            <c:strRef>
              <c:f>'[2]Ind 4 BMW'!$E$38:$I$38</c:f>
              <c:strCache>
                <c:ptCount val="5"/>
                <c:pt idx="0">
                  <c:v>2006</c:v>
                </c:pt>
                <c:pt idx="1">
                  <c:v>2007</c:v>
                </c:pt>
                <c:pt idx="2">
                  <c:v>2008</c:v>
                </c:pt>
                <c:pt idx="3">
                  <c:v>2009</c:v>
                </c:pt>
                <c:pt idx="4">
                  <c:v>2010</c:v>
                </c:pt>
              </c:strCache>
            </c:strRef>
          </c:cat>
          <c:val>
            <c:numRef>
              <c:f>'[2]Ind 4 BMW'!$E$39:$I$39</c:f>
              <c:numCache>
                <c:formatCode>General</c:formatCode>
                <c:ptCount val="5"/>
                <c:pt idx="0">
                  <c:v>7</c:v>
                </c:pt>
                <c:pt idx="1">
                  <c:v>9</c:v>
                </c:pt>
                <c:pt idx="2">
                  <c:v>9</c:v>
                </c:pt>
                <c:pt idx="3">
                  <c:v>9</c:v>
                </c:pt>
                <c:pt idx="4">
                  <c:v>7</c:v>
                </c:pt>
              </c:numCache>
            </c:numRef>
          </c:val>
        </c:ser>
        <c:ser>
          <c:idx val="4"/>
          <c:order val="4"/>
          <c:tx>
            <c:strRef>
              <c:f>'[2]Ind 4 BMW'!$D$43</c:f>
              <c:strCache>
                <c:ptCount val="1"/>
                <c:pt idx="0">
                  <c:v>Missing data</c:v>
                </c:pt>
              </c:strCache>
            </c:strRef>
          </c:tx>
          <c:spPr>
            <a:solidFill>
              <a:schemeClr val="accent6"/>
            </a:solidFill>
          </c:spPr>
          <c:invertIfNegative val="0"/>
          <c:dLbls>
            <c:dLbl>
              <c:idx val="0"/>
              <c:layout>
                <c:manualLayout>
                  <c:x val="1.3685239491691105E-2"/>
                  <c:y val="-3.0063882198820267E-3"/>
                </c:manualLayout>
              </c:layout>
              <c:showLegendKey val="0"/>
              <c:showVal val="1"/>
              <c:showCatName val="0"/>
              <c:showSerName val="0"/>
              <c:showPercent val="0"/>
              <c:showBubbleSize val="0"/>
            </c:dLbl>
            <c:dLbl>
              <c:idx val="2"/>
              <c:delete val="1"/>
            </c:dLbl>
            <c:dLbl>
              <c:idx val="3"/>
              <c:delete val="1"/>
            </c:dLbl>
            <c:dLbl>
              <c:idx val="4"/>
              <c:delete val="1"/>
            </c:dLbl>
            <c:spPr>
              <a:solidFill>
                <a:schemeClr val="bg1"/>
              </a:solidFill>
            </c:spPr>
            <c:showLegendKey val="0"/>
            <c:showVal val="1"/>
            <c:showCatName val="0"/>
            <c:showSerName val="0"/>
            <c:showPercent val="0"/>
            <c:showBubbleSize val="0"/>
            <c:showLeaderLines val="0"/>
          </c:dLbls>
          <c:cat>
            <c:strRef>
              <c:f>'[2]Ind 4 BMW'!$E$38:$I$38</c:f>
              <c:strCache>
                <c:ptCount val="5"/>
                <c:pt idx="0">
                  <c:v>2006</c:v>
                </c:pt>
                <c:pt idx="1">
                  <c:v>2007</c:v>
                </c:pt>
                <c:pt idx="2">
                  <c:v>2008</c:v>
                </c:pt>
                <c:pt idx="3">
                  <c:v>2009</c:v>
                </c:pt>
                <c:pt idx="4">
                  <c:v>2010</c:v>
                </c:pt>
              </c:strCache>
            </c:strRef>
          </c:cat>
          <c:val>
            <c:numRef>
              <c:f>'[2]Ind 4 BMW'!$E$43:$I$43</c:f>
              <c:numCache>
                <c:formatCode>General</c:formatCode>
                <c:ptCount val="5"/>
                <c:pt idx="0">
                  <c:v>4</c:v>
                </c:pt>
                <c:pt idx="1">
                  <c:v>3</c:v>
                </c:pt>
                <c:pt idx="2">
                  <c:v>1</c:v>
                </c:pt>
                <c:pt idx="3">
                  <c:v>1</c:v>
                </c:pt>
                <c:pt idx="4">
                  <c:v>2</c:v>
                </c:pt>
              </c:numCache>
            </c:numRef>
          </c:val>
        </c:ser>
        <c:dLbls>
          <c:showLegendKey val="0"/>
          <c:showVal val="0"/>
          <c:showCatName val="0"/>
          <c:showSerName val="0"/>
          <c:showPercent val="0"/>
          <c:showBubbleSize val="0"/>
        </c:dLbls>
        <c:gapWidth val="20"/>
        <c:overlap val="100"/>
        <c:axId val="109140224"/>
        <c:axId val="109154304"/>
      </c:barChart>
      <c:catAx>
        <c:axId val="109140224"/>
        <c:scaling>
          <c:orientation val="minMax"/>
        </c:scaling>
        <c:delete val="0"/>
        <c:axPos val="b"/>
        <c:majorTickMark val="out"/>
        <c:minorTickMark val="none"/>
        <c:tickLblPos val="nextTo"/>
        <c:crossAx val="109154304"/>
        <c:crosses val="autoZero"/>
        <c:auto val="1"/>
        <c:lblAlgn val="ctr"/>
        <c:lblOffset val="100"/>
        <c:noMultiLvlLbl val="0"/>
      </c:catAx>
      <c:valAx>
        <c:axId val="109154304"/>
        <c:scaling>
          <c:orientation val="minMax"/>
          <c:max val="27"/>
          <c:min val="0"/>
        </c:scaling>
        <c:delete val="0"/>
        <c:axPos val="l"/>
        <c:majorGridlines/>
        <c:title>
          <c:tx>
            <c:rich>
              <a:bodyPr rot="-5400000" vert="horz"/>
              <a:lstStyle/>
              <a:p>
                <a:pPr>
                  <a:defRPr/>
                </a:pPr>
                <a:r>
                  <a:rPr lang="da-DK"/>
                  <a:t>Number of countries</a:t>
                </a:r>
              </a:p>
            </c:rich>
          </c:tx>
          <c:layout>
            <c:manualLayout>
              <c:xMode val="edge"/>
              <c:yMode val="edge"/>
              <c:x val="1.3685239491691105E-2"/>
              <c:y val="0.34090311902125259"/>
            </c:manualLayout>
          </c:layout>
          <c:overlay val="0"/>
        </c:title>
        <c:numFmt formatCode="General" sourceLinked="1"/>
        <c:majorTickMark val="out"/>
        <c:minorTickMark val="none"/>
        <c:tickLblPos val="nextTo"/>
        <c:crossAx val="109140224"/>
        <c:crosses val="autoZero"/>
        <c:crossBetween val="between"/>
      </c:valAx>
    </c:plotArea>
    <c:legend>
      <c:legendPos val="r"/>
      <c:layout>
        <c:manualLayout>
          <c:xMode val="edge"/>
          <c:yMode val="edge"/>
          <c:x val="9.2159025807053305E-2"/>
          <c:y val="0.83755797949879962"/>
          <c:w val="0.8837627403173588"/>
          <c:h val="0.1605849247858481"/>
        </c:manualLayout>
      </c:layout>
      <c:overlay val="0"/>
    </c:legend>
    <c:plotVisOnly val="1"/>
    <c:dispBlanksAs val="zero"/>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1"/>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'Data for graph'!$E$80</c:f>
              <c:strCache>
                <c:ptCount val="1"/>
                <c:pt idx="0">
                  <c:v>2006</c:v>
                </c:pt>
              </c:strCache>
            </c:strRef>
          </c:tx>
          <c:invertIfNegative val="0"/>
          <c:cat>
            <c:strRef>
              <c:f>'Data for graph'!$D$81:$D$94</c:f>
              <c:strCache>
                <c:ptCount val="13"/>
                <c:pt idx="1">
                  <c:v>Austria</c:v>
                </c:pt>
                <c:pt idx="2">
                  <c:v>Belgium</c:v>
                </c:pt>
                <c:pt idx="3">
                  <c:v>Denmark</c:v>
                </c:pt>
                <c:pt idx="4">
                  <c:v>Finland</c:v>
                </c:pt>
                <c:pt idx="5">
                  <c:v>France</c:v>
                </c:pt>
                <c:pt idx="6">
                  <c:v>Germany</c:v>
                </c:pt>
                <c:pt idx="7">
                  <c:v>Hungary</c:v>
                </c:pt>
                <c:pt idx="8">
                  <c:v>Italy</c:v>
                </c:pt>
                <c:pt idx="9">
                  <c:v>Luxembourg</c:v>
                </c:pt>
                <c:pt idx="10">
                  <c:v>Netherlands</c:v>
                </c:pt>
                <c:pt idx="11">
                  <c:v>Spain</c:v>
                </c:pt>
                <c:pt idx="12">
                  <c:v>Sweden</c:v>
                </c:pt>
              </c:strCache>
            </c:strRef>
          </c:cat>
          <c:val>
            <c:numRef>
              <c:f>'Data for graph'!$E$81:$E$94</c:f>
              <c:numCache>
                <c:formatCode>0%</c:formatCode>
                <c:ptCount val="14"/>
                <c:pt idx="1">
                  <c:v>4.5841587859305494E-3</c:v>
                </c:pt>
                <c:pt idx="2">
                  <c:v>0.15761713897163696</c:v>
                </c:pt>
                <c:pt idx="3">
                  <c:v>2.0959735245449532E-2</c:v>
                </c:pt>
                <c:pt idx="4">
                  <c:v>0.49895238095238093</c:v>
                </c:pt>
                <c:pt idx="5">
                  <c:v>0.39924791834542034</c:v>
                </c:pt>
                <c:pt idx="6">
                  <c:v>0</c:v>
                </c:pt>
                <c:pt idx="7">
                  <c:v>0.65726495726495726</c:v>
                </c:pt>
                <c:pt idx="8">
                  <c:v>0.64844817091364804</c:v>
                </c:pt>
                <c:pt idx="9">
                  <c:v>0.16389291391753302</c:v>
                </c:pt>
                <c:pt idx="10">
                  <c:v>0.28678304239401498</c:v>
                </c:pt>
                <c:pt idx="11">
                  <c:v>0.65092480045905265</c:v>
                </c:pt>
                <c:pt idx="12">
                  <c:v>0.13642283675289921</c:v>
                </c:pt>
              </c:numCache>
            </c:numRef>
          </c:val>
        </c:ser>
        <c:ser>
          <c:idx val="1"/>
          <c:order val="1"/>
          <c:tx>
            <c:strRef>
              <c:f>'Data for graph'!$F$80</c:f>
              <c:strCache>
                <c:ptCount val="1"/>
                <c:pt idx="0">
                  <c:v>2009</c:v>
                </c:pt>
              </c:strCache>
            </c:strRef>
          </c:tx>
          <c:invertIfNegative val="0"/>
          <c:cat>
            <c:strRef>
              <c:f>'Data for graph'!$D$81:$D$94</c:f>
              <c:strCache>
                <c:ptCount val="13"/>
                <c:pt idx="1">
                  <c:v>Austria</c:v>
                </c:pt>
                <c:pt idx="2">
                  <c:v>Belgium</c:v>
                </c:pt>
                <c:pt idx="3">
                  <c:v>Denmark</c:v>
                </c:pt>
                <c:pt idx="4">
                  <c:v>Finland</c:v>
                </c:pt>
                <c:pt idx="5">
                  <c:v>France</c:v>
                </c:pt>
                <c:pt idx="6">
                  <c:v>Germany</c:v>
                </c:pt>
                <c:pt idx="7">
                  <c:v>Hungary</c:v>
                </c:pt>
                <c:pt idx="8">
                  <c:v>Italy</c:v>
                </c:pt>
                <c:pt idx="9">
                  <c:v>Luxembourg</c:v>
                </c:pt>
                <c:pt idx="10">
                  <c:v>Netherlands</c:v>
                </c:pt>
                <c:pt idx="11">
                  <c:v>Spain</c:v>
                </c:pt>
                <c:pt idx="12">
                  <c:v>Sweden</c:v>
                </c:pt>
              </c:strCache>
            </c:strRef>
          </c:cat>
          <c:val>
            <c:numRef>
              <c:f>'Data for graph'!$F$81:$F$94</c:f>
              <c:numCache>
                <c:formatCode>0%</c:formatCode>
                <c:ptCount val="14"/>
                <c:pt idx="1">
                  <c:v>0</c:v>
                </c:pt>
                <c:pt idx="2">
                  <c:v>0</c:v>
                </c:pt>
                <c:pt idx="3">
                  <c:v>7.1704357418643132E-3</c:v>
                </c:pt>
                <c:pt idx="4">
                  <c:v>0.38523809523809521</c:v>
                </c:pt>
                <c:pt idx="5">
                  <c:v>0.37818963201719041</c:v>
                </c:pt>
                <c:pt idx="6">
                  <c:v>0</c:v>
                </c:pt>
                <c:pt idx="7">
                  <c:v>0.46025641025641023</c:v>
                </c:pt>
                <c:pt idx="8">
                  <c:v>0.57044817091364808</c:v>
                </c:pt>
                <c:pt idx="9">
                  <c:v>0.16178270472546177</c:v>
                </c:pt>
                <c:pt idx="10">
                  <c:v>4.9875311720698257E-2</c:v>
                </c:pt>
                <c:pt idx="11">
                  <c:v>0.47267746604657462</c:v>
                </c:pt>
                <c:pt idx="12">
                  <c:v>2.0963425512934879E-2</c:v>
                </c:pt>
              </c:numCache>
            </c:numRef>
          </c:val>
        </c:ser>
        <c:ser>
          <c:idx val="2"/>
          <c:order val="2"/>
          <c:tx>
            <c:strRef>
              <c:f>'Data for graph'!$G$80</c:f>
              <c:strCache>
                <c:ptCount val="1"/>
                <c:pt idx="0">
                  <c:v>2010</c:v>
                </c:pt>
              </c:strCache>
            </c:strRef>
          </c:tx>
          <c:invertIfNegative val="0"/>
          <c:cat>
            <c:strRef>
              <c:f>'Data for graph'!$D$81:$D$94</c:f>
              <c:strCache>
                <c:ptCount val="13"/>
                <c:pt idx="1">
                  <c:v>Austria</c:v>
                </c:pt>
                <c:pt idx="2">
                  <c:v>Belgium</c:v>
                </c:pt>
                <c:pt idx="3">
                  <c:v>Denmark</c:v>
                </c:pt>
                <c:pt idx="4">
                  <c:v>Finland</c:v>
                </c:pt>
                <c:pt idx="5">
                  <c:v>France</c:v>
                </c:pt>
                <c:pt idx="6">
                  <c:v>Germany</c:v>
                </c:pt>
                <c:pt idx="7">
                  <c:v>Hungary</c:v>
                </c:pt>
                <c:pt idx="8">
                  <c:v>Italy</c:v>
                </c:pt>
                <c:pt idx="9">
                  <c:v>Luxembourg</c:v>
                </c:pt>
                <c:pt idx="10">
                  <c:v>Netherlands</c:v>
                </c:pt>
                <c:pt idx="11">
                  <c:v>Spain</c:v>
                </c:pt>
                <c:pt idx="12">
                  <c:v>Sweden</c:v>
                </c:pt>
              </c:strCache>
            </c:strRef>
          </c:cat>
          <c:val>
            <c:numRef>
              <c:f>'Data for graph'!$G$81:$G$94</c:f>
              <c:numCache>
                <c:formatCode>0%</c:formatCode>
                <c:ptCount val="14"/>
                <c:pt idx="1">
                  <c:v>0</c:v>
                </c:pt>
                <c:pt idx="2">
                  <c:v>0</c:v>
                </c:pt>
                <c:pt idx="3">
                  <c:v>0</c:v>
                </c:pt>
                <c:pt idx="4">
                  <c:v>0.37238095238095237</c:v>
                </c:pt>
                <c:pt idx="5">
                  <c:v>0.37711522965350525</c:v>
                </c:pt>
                <c:pt idx="6">
                  <c:v>0</c:v>
                </c:pt>
                <c:pt idx="7">
                  <c:v>0.43547008547008548</c:v>
                </c:pt>
                <c:pt idx="8">
                  <c:v>0.53762606671838631</c:v>
                </c:pt>
                <c:pt idx="9">
                  <c:v>0.14068061280474939</c:v>
                </c:pt>
                <c:pt idx="10">
                  <c:v>4.9875311720698257E-2</c:v>
                </c:pt>
                <c:pt idx="11">
                  <c:v>0.47963230201215973</c:v>
                </c:pt>
                <c:pt idx="12">
                  <c:v>3.4790365744870648E-2</c:v>
                </c:pt>
              </c:numCache>
            </c:numRef>
          </c:val>
        </c:ser>
        <c:dLbls>
          <c:showLegendKey val="0"/>
          <c:showVal val="0"/>
          <c:showCatName val="0"/>
          <c:showSerName val="0"/>
          <c:showPercent val="0"/>
          <c:showBubbleSize val="0"/>
        </c:dLbls>
        <c:gapWidth val="150"/>
        <c:axId val="109372160"/>
        <c:axId val="109373696"/>
      </c:barChart>
      <c:lineChart>
        <c:grouping val="standard"/>
        <c:varyColors val="0"/>
        <c:ser>
          <c:idx val="3"/>
          <c:order val="3"/>
          <c:tx>
            <c:strRef>
              <c:f>'Data for graph'!$H$80</c:f>
              <c:strCache>
                <c:ptCount val="1"/>
                <c:pt idx="0">
                  <c:v>Target 2006</c:v>
                </c:pt>
              </c:strCache>
            </c:strRef>
          </c:tx>
          <c:spPr>
            <a:ln>
              <a:solidFill>
                <a:schemeClr val="accent1">
                  <a:lumMod val="75000"/>
                </a:schemeClr>
              </a:solidFill>
            </a:ln>
          </c:spPr>
          <c:marker>
            <c:symbol val="none"/>
          </c:marker>
          <c:val>
            <c:numRef>
              <c:f>'Data for graph'!$H$81:$H$94</c:f>
              <c:numCache>
                <c:formatCode>0%</c:formatCode>
                <c:ptCount val="14"/>
                <c:pt idx="0">
                  <c:v>0.75</c:v>
                </c:pt>
                <c:pt idx="1">
                  <c:v>0.75</c:v>
                </c:pt>
                <c:pt idx="2">
                  <c:v>0.75</c:v>
                </c:pt>
                <c:pt idx="3">
                  <c:v>0.75</c:v>
                </c:pt>
                <c:pt idx="4">
                  <c:v>0.75</c:v>
                </c:pt>
                <c:pt idx="5">
                  <c:v>0.75</c:v>
                </c:pt>
                <c:pt idx="6">
                  <c:v>0.75</c:v>
                </c:pt>
                <c:pt idx="7">
                  <c:v>0.75</c:v>
                </c:pt>
                <c:pt idx="8">
                  <c:v>0.75</c:v>
                </c:pt>
                <c:pt idx="9">
                  <c:v>0.75</c:v>
                </c:pt>
                <c:pt idx="10">
                  <c:v>0.75</c:v>
                </c:pt>
                <c:pt idx="11">
                  <c:v>0.75</c:v>
                </c:pt>
                <c:pt idx="12">
                  <c:v>0.75</c:v>
                </c:pt>
                <c:pt idx="13">
                  <c:v>0.75</c:v>
                </c:pt>
              </c:numCache>
            </c:numRef>
          </c:val>
          <c:smooth val="0"/>
        </c:ser>
        <c:ser>
          <c:idx val="4"/>
          <c:order val="4"/>
          <c:tx>
            <c:strRef>
              <c:f>'Data for graph'!$I$80</c:f>
              <c:strCache>
                <c:ptCount val="1"/>
                <c:pt idx="0">
                  <c:v>Target 2009</c:v>
                </c:pt>
              </c:strCache>
            </c:strRef>
          </c:tx>
          <c:spPr>
            <a:ln>
              <a:solidFill>
                <a:schemeClr val="accent2"/>
              </a:solidFill>
            </a:ln>
          </c:spPr>
          <c:marker>
            <c:symbol val="none"/>
          </c:marker>
          <c:val>
            <c:numRef>
              <c:f>'Data for graph'!$I$81:$I$94</c:f>
              <c:numCache>
                <c:formatCode>0%</c:formatCode>
                <c:ptCount val="14"/>
                <c:pt idx="0">
                  <c:v>0.5</c:v>
                </c:pt>
                <c:pt idx="1">
                  <c:v>0.5</c:v>
                </c:pt>
                <c:pt idx="2">
                  <c:v>0.5</c:v>
                </c:pt>
                <c:pt idx="3">
                  <c:v>0.5</c:v>
                </c:pt>
                <c:pt idx="4">
                  <c:v>0.5</c:v>
                </c:pt>
                <c:pt idx="5">
                  <c:v>0.5</c:v>
                </c:pt>
                <c:pt idx="6">
                  <c:v>0.5</c:v>
                </c:pt>
                <c:pt idx="7">
                  <c:v>0.5</c:v>
                </c:pt>
                <c:pt idx="8">
                  <c:v>0.5</c:v>
                </c:pt>
                <c:pt idx="9">
                  <c:v>0.5</c:v>
                </c:pt>
                <c:pt idx="10">
                  <c:v>0.5</c:v>
                </c:pt>
                <c:pt idx="11">
                  <c:v>0.5</c:v>
                </c:pt>
                <c:pt idx="12">
                  <c:v>0.5</c:v>
                </c:pt>
                <c:pt idx="13">
                  <c:v>0.5</c:v>
                </c:pt>
              </c:numCache>
            </c:numRef>
          </c:val>
          <c:smooth val="0"/>
        </c:ser>
        <c:ser>
          <c:idx val="5"/>
          <c:order val="5"/>
          <c:tx>
            <c:strRef>
              <c:f>'Data for graph'!$J$80</c:f>
              <c:strCache>
                <c:ptCount val="1"/>
                <c:pt idx="0">
                  <c:v>Target 2016</c:v>
                </c:pt>
              </c:strCache>
            </c:strRef>
          </c:tx>
          <c:spPr>
            <a:ln>
              <a:solidFill>
                <a:srgbClr val="FFFF00"/>
              </a:solidFill>
            </a:ln>
          </c:spPr>
          <c:marker>
            <c:symbol val="none"/>
          </c:marker>
          <c:val>
            <c:numRef>
              <c:f>'Data for graph'!$J$81:$J$94</c:f>
              <c:numCache>
                <c:formatCode>0%</c:formatCode>
                <c:ptCount val="14"/>
                <c:pt idx="0">
                  <c:v>0.35</c:v>
                </c:pt>
                <c:pt idx="1">
                  <c:v>0.35</c:v>
                </c:pt>
                <c:pt idx="2">
                  <c:v>0.35</c:v>
                </c:pt>
                <c:pt idx="3">
                  <c:v>0.35</c:v>
                </c:pt>
                <c:pt idx="4">
                  <c:v>0.35</c:v>
                </c:pt>
                <c:pt idx="5">
                  <c:v>0.35</c:v>
                </c:pt>
                <c:pt idx="6">
                  <c:v>0.35</c:v>
                </c:pt>
                <c:pt idx="7">
                  <c:v>0.35</c:v>
                </c:pt>
                <c:pt idx="8">
                  <c:v>0.35</c:v>
                </c:pt>
                <c:pt idx="9">
                  <c:v>0.35</c:v>
                </c:pt>
                <c:pt idx="10">
                  <c:v>0.35</c:v>
                </c:pt>
                <c:pt idx="11">
                  <c:v>0.35</c:v>
                </c:pt>
                <c:pt idx="12">
                  <c:v>0.35</c:v>
                </c:pt>
                <c:pt idx="13">
                  <c:v>0.35</c:v>
                </c:pt>
              </c:numCache>
            </c:numRef>
          </c:val>
          <c:smooth val="0"/>
        </c:ser>
        <c:dLbls>
          <c:showLegendKey val="0"/>
          <c:showVal val="0"/>
          <c:showCatName val="0"/>
          <c:showSerName val="0"/>
          <c:showPercent val="0"/>
          <c:showBubbleSize val="0"/>
        </c:dLbls>
        <c:marker val="1"/>
        <c:smooth val="0"/>
        <c:axId val="109372160"/>
        <c:axId val="109373696"/>
      </c:lineChart>
      <c:catAx>
        <c:axId val="109372160"/>
        <c:scaling>
          <c:orientation val="minMax"/>
        </c:scaling>
        <c:delete val="0"/>
        <c:axPos val="b"/>
        <c:numFmt formatCode="General" sourceLinked="1"/>
        <c:majorTickMark val="out"/>
        <c:minorTickMark val="none"/>
        <c:tickLblPos val="nextTo"/>
        <c:txPr>
          <a:bodyPr rot="-2700000"/>
          <a:lstStyle/>
          <a:p>
            <a:pPr>
              <a:defRPr/>
            </a:pPr>
            <a:endParaRPr lang="en-US"/>
          </a:p>
        </c:txPr>
        <c:crossAx val="109373696"/>
        <c:crosses val="autoZero"/>
        <c:auto val="1"/>
        <c:lblAlgn val="ctr"/>
        <c:lblOffset val="100"/>
        <c:noMultiLvlLbl val="0"/>
      </c:catAx>
      <c:valAx>
        <c:axId val="109373696"/>
        <c:scaling>
          <c:orientation val="minMax"/>
        </c:scaling>
        <c:delete val="0"/>
        <c:axPos val="l"/>
        <c:majorGridlines/>
        <c:numFmt formatCode="0%" sourceLinked="1"/>
        <c:majorTickMark val="out"/>
        <c:minorTickMark val="none"/>
        <c:tickLblPos val="nextTo"/>
        <c:crossAx val="109372160"/>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27</xdr:col>
      <xdr:colOff>626919</xdr:colOff>
      <xdr:row>0</xdr:row>
      <xdr:rowOff>195695</xdr:rowOff>
    </xdr:from>
    <xdr:to>
      <xdr:col>39</xdr:col>
      <xdr:colOff>77066</xdr:colOff>
      <xdr:row>29</xdr:row>
      <xdr:rowOff>75334</xdr:rowOff>
    </xdr:to>
    <xdr:graphicFrame macro="">
      <xdr:nvGraphicFramePr>
        <xdr:cNvPr id="2" name="Diagram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483177</xdr:colOff>
      <xdr:row>0</xdr:row>
      <xdr:rowOff>208684</xdr:rowOff>
    </xdr:from>
    <xdr:to>
      <xdr:col>27</xdr:col>
      <xdr:colOff>114299</xdr:colOff>
      <xdr:row>23</xdr:row>
      <xdr:rowOff>34204</xdr:rowOff>
    </xdr:to>
    <xdr:graphicFrame macro="">
      <xdr:nvGraphicFramePr>
        <xdr:cNvPr id="3" name="Diagram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281589</xdr:colOff>
      <xdr:row>47</xdr:row>
      <xdr:rowOff>49696</xdr:rowOff>
    </xdr:from>
    <xdr:to>
      <xdr:col>14</xdr:col>
      <xdr:colOff>281589</xdr:colOff>
      <xdr:row>77</xdr:row>
      <xdr:rowOff>104868</xdr:rowOff>
    </xdr:to>
    <xdr:cxnSp macro="">
      <xdr:nvCxnSpPr>
        <xdr:cNvPr id="5" name="Lige forbindelse 4"/>
        <xdr:cNvCxnSpPr/>
      </xdr:nvCxnSpPr>
      <xdr:spPr>
        <a:xfrm>
          <a:off x="10406664" y="0"/>
          <a:ext cx="0" cy="0"/>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82826</xdr:colOff>
      <xdr:row>47</xdr:row>
      <xdr:rowOff>57979</xdr:rowOff>
    </xdr:from>
    <xdr:to>
      <xdr:col>13</xdr:col>
      <xdr:colOff>82826</xdr:colOff>
      <xdr:row>77</xdr:row>
      <xdr:rowOff>99393</xdr:rowOff>
    </xdr:to>
    <xdr:cxnSp macro="">
      <xdr:nvCxnSpPr>
        <xdr:cNvPr id="6" name="Lige forbindelse 5"/>
        <xdr:cNvCxnSpPr/>
      </xdr:nvCxnSpPr>
      <xdr:spPr>
        <a:xfrm flipV="1">
          <a:off x="9522101" y="0"/>
          <a:ext cx="0" cy="0"/>
        </a:xfrm>
        <a:prstGeom prst="line">
          <a:avLst/>
        </a:prstGeom>
        <a:ln w="28575">
          <a:solidFill>
            <a:srgbClr val="FFFF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414129</xdr:colOff>
      <xdr:row>46</xdr:row>
      <xdr:rowOff>33130</xdr:rowOff>
    </xdr:from>
    <xdr:to>
      <xdr:col>13</xdr:col>
      <xdr:colOff>207064</xdr:colOff>
      <xdr:row>47</xdr:row>
      <xdr:rowOff>57979</xdr:rowOff>
    </xdr:to>
    <xdr:sp macro="" textlink="">
      <xdr:nvSpPr>
        <xdr:cNvPr id="7" name="Tekstboks 6"/>
        <xdr:cNvSpPr txBox="1"/>
      </xdr:nvSpPr>
      <xdr:spPr>
        <a:xfrm>
          <a:off x="9167604" y="0"/>
          <a:ext cx="478735" cy="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da-DK" sz="1000"/>
            <a:t>2016</a:t>
          </a:r>
        </a:p>
      </xdr:txBody>
    </xdr:sp>
    <xdr:clientData/>
  </xdr:twoCellAnchor>
  <xdr:twoCellAnchor>
    <xdr:from>
      <xdr:col>13</xdr:col>
      <xdr:colOff>223632</xdr:colOff>
      <xdr:row>46</xdr:row>
      <xdr:rowOff>16565</xdr:rowOff>
    </xdr:from>
    <xdr:to>
      <xdr:col>14</xdr:col>
      <xdr:colOff>41413</xdr:colOff>
      <xdr:row>47</xdr:row>
      <xdr:rowOff>49695</xdr:rowOff>
    </xdr:to>
    <xdr:sp macro="" textlink="">
      <xdr:nvSpPr>
        <xdr:cNvPr id="8" name="Tekstboks 7"/>
        <xdr:cNvSpPr txBox="1"/>
      </xdr:nvSpPr>
      <xdr:spPr>
        <a:xfrm>
          <a:off x="9662907" y="0"/>
          <a:ext cx="503581" cy="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000"/>
            <a:t>2009</a:t>
          </a:r>
        </a:p>
      </xdr:txBody>
    </xdr:sp>
    <xdr:clientData/>
  </xdr:twoCellAnchor>
  <xdr:twoCellAnchor>
    <xdr:from>
      <xdr:col>12</xdr:col>
      <xdr:colOff>405847</xdr:colOff>
      <xdr:row>45</xdr:row>
      <xdr:rowOff>33131</xdr:rowOff>
    </xdr:from>
    <xdr:to>
      <xdr:col>14</xdr:col>
      <xdr:colOff>521804</xdr:colOff>
      <xdr:row>46</xdr:row>
      <xdr:rowOff>57978</xdr:rowOff>
    </xdr:to>
    <xdr:sp macro="" textlink="">
      <xdr:nvSpPr>
        <xdr:cNvPr id="9" name="Tekstboks 8"/>
        <xdr:cNvSpPr txBox="1"/>
      </xdr:nvSpPr>
      <xdr:spPr>
        <a:xfrm>
          <a:off x="9159322" y="0"/>
          <a:ext cx="1487557" cy="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da-DK" sz="1100"/>
            <a:t>Target</a:t>
          </a:r>
        </a:p>
      </xdr:txBody>
    </xdr:sp>
    <xdr:clientData/>
  </xdr:twoCellAnchor>
  <xdr:twoCellAnchor>
    <xdr:from>
      <xdr:col>10</xdr:col>
      <xdr:colOff>195098</xdr:colOff>
      <xdr:row>80</xdr:row>
      <xdr:rowOff>95249</xdr:rowOff>
    </xdr:from>
    <xdr:to>
      <xdr:col>20</xdr:col>
      <xdr:colOff>381000</xdr:colOff>
      <xdr:row>103</xdr:row>
      <xdr:rowOff>105832</xdr:rowOff>
    </xdr:to>
    <xdr:graphicFrame macro="">
      <xdr:nvGraphicFramePr>
        <xdr:cNvPr id="10" name="Diagram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TCA/Tasks%202012/3%20Waste/2.5.3.5%20Pilot%20on%20waste%20implementation/Raw%20Data/Figures%20for%20the%20general%20chapter%20to%20ex%20post/Figures%20used%20after%20the%20Eionet%20Review/MR%20GHGmodel%20test/Kopi%20af%20MR%20-%20Model%20Test_EG/UK_IPCC_waste_Model_a_SO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TCA/Tasks%202012/3%20Waste/2.5.3.5%20Pilot%20on%20waste%20implementation/Raw%20Data/Figures%20for%20the%20general%20chapter%20to%20ex%20post/Figures%20used%20for%20EEA's%20edited%20draft/0901-2013%20Figures%20for%20the%20general%20chapter%20to%20ex%20post(v.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elcome"/>
      <sheetName val="Content"/>
      <sheetName val="Parameters"/>
      <sheetName val="EU27 GHG"/>
      <sheetName val="Overview"/>
      <sheetName val="AT_IPCC_Waste_model_a_SOD"/>
      <sheetName val="CZ_IPCC_Waste_model_a_SOD"/>
      <sheetName val="DK_IPCC_Waste_model_a_SOD"/>
      <sheetName val="DE_IPCC_Waste_model_a_SOD"/>
      <sheetName val="EL_IPCC_Waste_model_a_SOD"/>
      <sheetName val="IT_IPCC_Waste_model_a_SOD"/>
      <sheetName val="IE_IPCC_Waste_model_a_SOD"/>
      <sheetName val="MT_IPCC_Waste_model_a_SOD"/>
      <sheetName val="HU_IPCC_Waste_model_a_SOD"/>
      <sheetName val="PT_IPCC_Waste_model_a_SOD"/>
      <sheetName val="LT_IPCC_Waste_model_a_SOD"/>
      <sheetName val="LV_IPCC_Waste_model_a_SOD"/>
      <sheetName val="RO_IPCC_Waste_model_a_SOD"/>
      <sheetName val="NO_IPCC_Waste_model_a_SOD"/>
      <sheetName val="UK_IPCC_Waste_model_a_SOD"/>
      <sheetName val="SE_IPCC_Waste_model_a_SOD"/>
      <sheetName val="FI_IPCC_Waste_model_a_SOD"/>
      <sheetName val="BG_IPCC_Waste_model_a_SOD"/>
      <sheetName val="NL_IPCC_Waste_model_a_SOD"/>
      <sheetName val="SK_IPCC_Waste_model_a_SOD"/>
      <sheetName val="CH_IPCC_Waste_model_a_SOD"/>
      <sheetName val="EE_IPCC_Waste_model_a_SOD"/>
      <sheetName val="LU_IPCC_Waste_model_a_SOD"/>
      <sheetName val="BE_IPCC_Waste_model_a_SOD"/>
      <sheetName val="ES_IPCC_Waste_model_a_SOD"/>
      <sheetName val="PL_IPCC_Waste_model_a_SOD"/>
      <sheetName val="SI_IPCC_Waste_model_a_SOD"/>
      <sheetName val="FR_IPCC_Waste_model_a_SOD"/>
      <sheetName val="BIO treatment"/>
      <sheetName val="Pop"/>
      <sheetName val="waste generation per capita"/>
      <sheetName val="GDP annual increase"/>
      <sheetName val="Incin+Landf+Recycling share"/>
      <sheetName val="IB calculations_all years"/>
      <sheetName val="MSW generated"/>
      <sheetName val="MSW landfilled"/>
      <sheetName val="MSW incinerated"/>
      <sheetName val="MSW recycled"/>
      <sheetName val="Recyc of materials_countries"/>
      <sheetName val="Recycling data, Recycling Soci "/>
      <sheetName val="Waste composition"/>
    </sheetNames>
    <sheetDataSet>
      <sheetData sheetId="0"/>
      <sheetData sheetId="1"/>
      <sheetData sheetId="2"/>
      <sheetData sheetId="3"/>
      <sheetData sheetId="4">
        <row r="2">
          <cell r="F2">
            <v>1950</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 1a,b,c recycling"/>
      <sheetName val="Ind 1d circular figure"/>
      <sheetName val="Ind 2 new recycling trends "/>
      <sheetName val="Ind 2 Old recycling trends"/>
      <sheetName val="Ind 3a,b-d scenarios"/>
      <sheetName val="Ind 4 BMW"/>
      <sheetName val="Ind 5 regional"/>
      <sheetName val="Ind 6 (v2) land tax"/>
      <sheetName val="Ind 7 GHG"/>
      <sheetName val="Ind 8 explanatory figure"/>
      <sheetName val="Ind 8 packaging(new)"/>
      <sheetName val="Ind 2.2 (v1)"/>
      <sheetName val="Ind 2.4 ny(not used)"/>
      <sheetName val="Total development"/>
      <sheetName val="Calculation Total development"/>
      <sheetName val="Ark1"/>
      <sheetName val="Ind3.1"/>
      <sheetName val="Ind 6"/>
      <sheetName val="2.9 Policy after rates"/>
      <sheetName val="2.9 Policy "/>
      <sheetName val="Total recycl"/>
      <sheetName val="Data1"/>
      <sheetName val="Data2"/>
      <sheetName val="Data3"/>
      <sheetName val="Data4"/>
      <sheetName val="Data5"/>
      <sheetName val="Data6"/>
      <sheetName val="Data7"/>
      <sheetName val="Data8"/>
      <sheetName val="Data9"/>
      <sheetName val="Data10"/>
      <sheetName val="Data2.2"/>
      <sheetName val="Ind 2.6(landfilled amounts)"/>
      <sheetName val="Ark2"/>
    </sheetNames>
    <sheetDataSet>
      <sheetData sheetId="0">
        <row r="15">
          <cell r="N15">
            <v>3.1209336843191271E-2</v>
          </cell>
        </row>
      </sheetData>
      <sheetData sheetId="1"/>
      <sheetData sheetId="2"/>
      <sheetData sheetId="3"/>
      <sheetData sheetId="4"/>
      <sheetData sheetId="5">
        <row r="3">
          <cell r="E3">
            <v>2006</v>
          </cell>
          <cell r="F3">
            <v>2007</v>
          </cell>
          <cell r="G3">
            <v>2008</v>
          </cell>
          <cell r="H3">
            <v>2009</v>
          </cell>
          <cell r="I3" t="str">
            <v>2010</v>
          </cell>
        </row>
        <row r="4">
          <cell r="D4" t="str">
            <v>Austria</v>
          </cell>
          <cell r="E4">
            <v>4.5841587859305494E-3</v>
          </cell>
          <cell r="F4">
            <v>2.0558442043882928E-2</v>
          </cell>
          <cell r="G4">
            <v>2.5791500018689493E-2</v>
          </cell>
          <cell r="H4">
            <v>0</v>
          </cell>
          <cell r="I4">
            <v>0</v>
          </cell>
        </row>
        <row r="5">
          <cell r="D5" t="str">
            <v>Belgium</v>
          </cell>
          <cell r="E5">
            <v>0.15761713897163696</v>
          </cell>
          <cell r="F5" t="e">
            <v>#N/A</v>
          </cell>
          <cell r="G5">
            <v>0</v>
          </cell>
          <cell r="H5">
            <v>0</v>
          </cell>
          <cell r="I5">
            <v>0</v>
          </cell>
        </row>
        <row r="6">
          <cell r="D6" t="str">
            <v>Bulgaria*</v>
          </cell>
          <cell r="E6">
            <v>0</v>
          </cell>
          <cell r="F6">
            <v>0.62277580071174377</v>
          </cell>
          <cell r="G6">
            <v>0.70240213523131667</v>
          </cell>
          <cell r="H6">
            <v>0.70240213523131667</v>
          </cell>
          <cell r="I6">
            <v>0.70240213523131667</v>
          </cell>
        </row>
        <row r="7">
          <cell r="D7" t="str">
            <v>Czech Republic*</v>
          </cell>
          <cell r="E7">
            <v>0.93202614379084969</v>
          </cell>
          <cell r="F7">
            <v>0.95751633986928109</v>
          </cell>
          <cell r="G7">
            <v>0.98431372549019602</v>
          </cell>
          <cell r="H7">
            <v>0.98235294117647054</v>
          </cell>
          <cell r="I7">
            <v>0.96928104575163399</v>
          </cell>
        </row>
        <row r="8">
          <cell r="D8" t="str">
            <v>Germany</v>
          </cell>
          <cell r="E8">
            <v>0</v>
          </cell>
          <cell r="F8">
            <v>0</v>
          </cell>
          <cell r="G8">
            <v>0</v>
          </cell>
          <cell r="H8">
            <v>0</v>
          </cell>
          <cell r="I8">
            <v>0</v>
          </cell>
        </row>
        <row r="9">
          <cell r="D9" t="str">
            <v>Denmark</v>
          </cell>
          <cell r="E9">
            <v>2.0959735245449532E-2</v>
          </cell>
          <cell r="F9" t="e">
            <v>#N/A</v>
          </cell>
          <cell r="G9">
            <v>0</v>
          </cell>
          <cell r="H9">
            <v>0</v>
          </cell>
          <cell r="I9">
            <v>0</v>
          </cell>
        </row>
        <row r="10">
          <cell r="D10" t="str">
            <v>Estonia*</v>
          </cell>
          <cell r="E10">
            <v>0.67507886435331232</v>
          </cell>
          <cell r="F10">
            <v>0.58044164037854895</v>
          </cell>
          <cell r="G10">
            <v>0.56151419558359617</v>
          </cell>
          <cell r="H10">
            <v>0.48895899053627762</v>
          </cell>
          <cell r="I10">
            <v>0.52050473186119872</v>
          </cell>
        </row>
        <row r="11">
          <cell r="D11" t="str">
            <v>Greece*</v>
          </cell>
          <cell r="E11">
            <v>1.0273492286115007</v>
          </cell>
          <cell r="F11">
            <v>1.0561009817671809</v>
          </cell>
          <cell r="G11">
            <v>1.0539971949509115</v>
          </cell>
          <cell r="H11">
            <v>1.0399719495091164</v>
          </cell>
          <cell r="I11" t="e">
            <v>#N/A</v>
          </cell>
        </row>
        <row r="12">
          <cell r="D12" t="str">
            <v>Spain</v>
          </cell>
          <cell r="E12">
            <v>0.65092480045905265</v>
          </cell>
          <cell r="F12">
            <v>0.54876169564598776</v>
          </cell>
          <cell r="G12">
            <v>0.54851031603277389</v>
          </cell>
          <cell r="H12">
            <v>0.47267746604657462</v>
          </cell>
          <cell r="I12">
            <v>0.47963230201215973</v>
          </cell>
        </row>
        <row r="13">
          <cell r="D13" t="str">
            <v>Finland</v>
          </cell>
          <cell r="E13">
            <v>0.49895238095238093</v>
          </cell>
          <cell r="F13">
            <v>0.46476190476190476</v>
          </cell>
          <cell r="G13">
            <v>0.4642857142857143</v>
          </cell>
          <cell r="H13">
            <v>0.38523809523809521</v>
          </cell>
          <cell r="I13">
            <v>0.37238095238095237</v>
          </cell>
        </row>
        <row r="14">
          <cell r="D14" t="str">
            <v>France</v>
          </cell>
          <cell r="E14">
            <v>0.39924791834542034</v>
          </cell>
          <cell r="F14">
            <v>0.40236368520010746</v>
          </cell>
          <cell r="G14">
            <v>0.38313188289014238</v>
          </cell>
          <cell r="H14">
            <v>0.37818963201719041</v>
          </cell>
          <cell r="I14">
            <v>0.37711522965350525</v>
          </cell>
        </row>
        <row r="15">
          <cell r="D15" t="str">
            <v>Hungary</v>
          </cell>
          <cell r="E15">
            <v>0.65726495726495726</v>
          </cell>
          <cell r="F15">
            <v>0.5946261538461538</v>
          </cell>
          <cell r="G15">
            <v>0.49572444444444441</v>
          </cell>
          <cell r="H15">
            <v>0.46025641025641023</v>
          </cell>
          <cell r="I15">
            <v>0.43547008547008548</v>
          </cell>
        </row>
        <row r="16">
          <cell r="D16" t="str">
            <v>Ireland*</v>
          </cell>
          <cell r="E16">
            <v>1.0140234481293671</v>
          </cell>
          <cell r="F16">
            <v>1.143489744641297</v>
          </cell>
          <cell r="G16">
            <v>0.92719575226507878</v>
          </cell>
          <cell r="H16">
            <v>0.94192545067062772</v>
          </cell>
          <cell r="I16">
            <v>0.67</v>
          </cell>
        </row>
        <row r="17">
          <cell r="D17" t="str">
            <v>Italy</v>
          </cell>
          <cell r="E17">
            <v>0.64844817091364804</v>
          </cell>
          <cell r="F17">
            <v>0</v>
          </cell>
          <cell r="G17">
            <v>0.59347532374530043</v>
          </cell>
          <cell r="H17">
            <v>0.57312561914423821</v>
          </cell>
          <cell r="I17">
            <v>0.56942567285313606</v>
          </cell>
        </row>
        <row r="18">
          <cell r="D18" t="str">
            <v>Lithuania*</v>
          </cell>
          <cell r="E18" t="e">
            <v>#N/A</v>
          </cell>
          <cell r="F18">
            <v>0.97258485639686687</v>
          </cell>
          <cell r="G18">
            <v>0.98172323759791125</v>
          </cell>
          <cell r="H18">
            <v>0.85509138381201044</v>
          </cell>
          <cell r="I18">
            <v>0.8511749347258486</v>
          </cell>
        </row>
        <row r="19">
          <cell r="D19" t="str">
            <v>Luxembourg</v>
          </cell>
          <cell r="E19">
            <v>0.16389291391753302</v>
          </cell>
          <cell r="F19">
            <v>0.16178270472546177</v>
          </cell>
          <cell r="G19">
            <v>0.16178270472546177</v>
          </cell>
          <cell r="H19">
            <v>0.16178270472546177</v>
          </cell>
          <cell r="I19">
            <v>0.14068061280474939</v>
          </cell>
        </row>
        <row r="20">
          <cell r="D20" t="str">
            <v>Latvia*</v>
          </cell>
          <cell r="E20">
            <v>0.80434782608695654</v>
          </cell>
          <cell r="F20">
            <v>0.91294193478260866</v>
          </cell>
          <cell r="G20">
            <v>0.8235599173913043</v>
          </cell>
          <cell r="H20">
            <v>0.86853260869565219</v>
          </cell>
          <cell r="I20">
            <v>0.86418478260869569</v>
          </cell>
        </row>
        <row r="21">
          <cell r="D21" t="str">
            <v>Malta</v>
          </cell>
          <cell r="E21" t="e">
            <v>#N/A</v>
          </cell>
          <cell r="F21">
            <v>1.0638297872340425</v>
          </cell>
          <cell r="G21">
            <v>1.1276595744680851</v>
          </cell>
          <cell r="H21">
            <v>1.0638297872340425</v>
          </cell>
          <cell r="I21">
            <v>0.95744680851063835</v>
          </cell>
        </row>
        <row r="22">
          <cell r="D22" t="str">
            <v>The Netherlands</v>
          </cell>
          <cell r="E22">
            <v>0.28678304239401498</v>
          </cell>
          <cell r="F22">
            <v>0.10390689941812137</v>
          </cell>
          <cell r="G22">
            <v>5.4031587697423111E-2</v>
          </cell>
          <cell r="H22">
            <v>4.9875311720698257E-2</v>
          </cell>
          <cell r="I22">
            <v>8.645054031587697E-2</v>
          </cell>
        </row>
        <row r="23">
          <cell r="D23" t="str">
            <v>Poland*</v>
          </cell>
          <cell r="E23">
            <v>0.97488584474885842</v>
          </cell>
          <cell r="F23">
            <v>0.98036529680365292</v>
          </cell>
          <cell r="G23">
            <v>0.9360730593607306</v>
          </cell>
          <cell r="H23">
            <v>0.87077625570776251</v>
          </cell>
          <cell r="I23">
            <v>0.84383561643835614</v>
          </cell>
        </row>
        <row r="24">
          <cell r="D24" t="str">
            <v>Portugal</v>
          </cell>
          <cell r="E24">
            <v>0.74889466955502682</v>
          </cell>
          <cell r="F24">
            <v>0.78308800028410097</v>
          </cell>
          <cell r="G24">
            <v>0.82782946837600768</v>
          </cell>
          <cell r="H24">
            <v>0.78398691359778405</v>
          </cell>
          <cell r="I24">
            <v>0.79686024006534328</v>
          </cell>
        </row>
        <row r="25">
          <cell r="D25" t="str">
            <v>Romania*</v>
          </cell>
          <cell r="E25">
            <v>0.92291666666666672</v>
          </cell>
          <cell r="F25">
            <v>0.8125</v>
          </cell>
          <cell r="G25">
            <v>0.76041666666666663</v>
          </cell>
          <cell r="H25">
            <v>0.76020833333333337</v>
          </cell>
          <cell r="I25">
            <v>0.76020833333333337</v>
          </cell>
        </row>
        <row r="26">
          <cell r="D26" t="str">
            <v>Sweden</v>
          </cell>
          <cell r="E26">
            <v>0.13642283675289921</v>
          </cell>
          <cell r="F26">
            <v>6.2444246208742192E-2</v>
          </cell>
          <cell r="G26">
            <v>4.6833184656556649E-2</v>
          </cell>
          <cell r="H26">
            <v>2.0963425512934879E-2</v>
          </cell>
          <cell r="I26">
            <v>3.4790365744870648E-2</v>
          </cell>
        </row>
        <row r="27">
          <cell r="D27" t="str">
            <v>Slovenia</v>
          </cell>
          <cell r="E27">
            <v>0.70112359550561798</v>
          </cell>
          <cell r="F27">
            <v>0.63370786516853927</v>
          </cell>
          <cell r="G27">
            <v>0.6</v>
          </cell>
          <cell r="H27">
            <v>0.52134831460674158</v>
          </cell>
          <cell r="I27">
            <v>0.5168539325842697</v>
          </cell>
        </row>
        <row r="28">
          <cell r="D28" t="str">
            <v>Slovakia*</v>
          </cell>
          <cell r="E28" t="e">
            <v>#N/A</v>
          </cell>
          <cell r="F28">
            <v>0.69183997122302154</v>
          </cell>
          <cell r="G28">
            <v>0.67233415827338128</v>
          </cell>
          <cell r="H28">
            <v>0.73273812949640282</v>
          </cell>
          <cell r="I28">
            <v>0.72986043165467629</v>
          </cell>
        </row>
        <row r="29">
          <cell r="D29" t="str">
            <v>United Kingdom*</v>
          </cell>
          <cell r="E29">
            <v>0.7831325301204819</v>
          </cell>
          <cell r="F29">
            <v>0.6528805200627662</v>
          </cell>
          <cell r="G29">
            <v>0.57442277516251961</v>
          </cell>
          <cell r="H29">
            <v>0.49036090562654111</v>
          </cell>
          <cell r="I29">
            <v>0.4908092355973997</v>
          </cell>
        </row>
        <row r="30">
          <cell r="D30" t="str">
            <v>Target 2006</v>
          </cell>
          <cell r="E30">
            <v>0.75</v>
          </cell>
          <cell r="F30">
            <v>0.75</v>
          </cell>
          <cell r="G30">
            <v>0.75</v>
          </cell>
          <cell r="H30">
            <v>0.75</v>
          </cell>
          <cell r="I30">
            <v>0.75</v>
          </cell>
        </row>
        <row r="31">
          <cell r="D31" t="str">
            <v>Target 2009</v>
          </cell>
          <cell r="E31">
            <v>0.5</v>
          </cell>
          <cell r="F31">
            <v>0.5</v>
          </cell>
          <cell r="G31">
            <v>0.5</v>
          </cell>
          <cell r="H31">
            <v>0.5</v>
          </cell>
          <cell r="I31">
            <v>0.5</v>
          </cell>
        </row>
        <row r="32">
          <cell r="D32" t="str">
            <v>Target 2016</v>
          </cell>
          <cell r="E32">
            <v>0.35</v>
          </cell>
          <cell r="F32">
            <v>0.35</v>
          </cell>
          <cell r="G32">
            <v>0.35</v>
          </cell>
          <cell r="H32">
            <v>0.35</v>
          </cell>
          <cell r="I32">
            <v>0.35</v>
          </cell>
        </row>
        <row r="38">
          <cell r="E38">
            <v>2006</v>
          </cell>
          <cell r="F38">
            <v>2007</v>
          </cell>
          <cell r="G38">
            <v>2008</v>
          </cell>
          <cell r="H38">
            <v>2009</v>
          </cell>
          <cell r="I38" t="str">
            <v>2010</v>
          </cell>
        </row>
        <row r="39">
          <cell r="D39" t="str">
            <v>Above 75%</v>
          </cell>
          <cell r="E39">
            <v>7</v>
          </cell>
          <cell r="F39">
            <v>9</v>
          </cell>
          <cell r="G39">
            <v>9</v>
          </cell>
          <cell r="H39">
            <v>9</v>
          </cell>
          <cell r="I39">
            <v>7</v>
          </cell>
        </row>
        <row r="40">
          <cell r="D40" t="str">
            <v>Between 75% and 50%</v>
          </cell>
          <cell r="E40">
            <v>6</v>
          </cell>
          <cell r="F40">
            <v>7</v>
          </cell>
          <cell r="G40">
            <v>7</v>
          </cell>
          <cell r="H40">
            <v>4</v>
          </cell>
          <cell r="I40">
            <v>6</v>
          </cell>
        </row>
        <row r="41">
          <cell r="D41" t="str">
            <v>Between 50% and 35%</v>
          </cell>
          <cell r="E41">
            <v>2</v>
          </cell>
          <cell r="F41">
            <v>2</v>
          </cell>
          <cell r="G41">
            <v>3</v>
          </cell>
          <cell r="H41">
            <v>6</v>
          </cell>
          <cell r="I41">
            <v>5</v>
          </cell>
        </row>
        <row r="42">
          <cell r="D42" t="str">
            <v>Below 35%</v>
          </cell>
          <cell r="E42">
            <v>8</v>
          </cell>
          <cell r="F42">
            <v>6</v>
          </cell>
          <cell r="G42">
            <v>7</v>
          </cell>
          <cell r="H42">
            <v>7</v>
          </cell>
          <cell r="I42">
            <v>7</v>
          </cell>
        </row>
        <row r="43">
          <cell r="D43" t="str">
            <v>Missing data</v>
          </cell>
          <cell r="E43">
            <v>4</v>
          </cell>
          <cell r="F43">
            <v>3</v>
          </cell>
          <cell r="G43">
            <v>1</v>
          </cell>
          <cell r="H43">
            <v>1</v>
          </cell>
          <cell r="I43">
            <v>2</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eea.europa.eu/publications/managing-municipal-solid-waste" TargetMode="External"/><Relationship Id="rId2" Type="http://schemas.openxmlformats.org/officeDocument/2006/relationships/hyperlink" Target="http://www.cri.dk/" TargetMode="External"/><Relationship Id="rId1" Type="http://schemas.openxmlformats.org/officeDocument/2006/relationships/hyperlink" Target="mailto:chrfi@etc.mim.dk"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71"/>
  <sheetViews>
    <sheetView topLeftCell="A7" workbookViewId="0">
      <selection activeCell="G22" sqref="G22:O22"/>
    </sheetView>
  </sheetViews>
  <sheetFormatPr defaultRowHeight="12.6" x14ac:dyDescent="0.2"/>
  <cols>
    <col min="1" max="1" width="1.36328125" customWidth="1"/>
    <col min="2" max="2" width="2.08984375" customWidth="1"/>
    <col min="3" max="3" width="1.08984375" customWidth="1"/>
    <col min="4" max="4" width="21" customWidth="1"/>
    <col min="5" max="5" width="1.453125" customWidth="1"/>
    <col min="6" max="6" width="1.08984375" customWidth="1"/>
    <col min="8" max="8" width="8.26953125" customWidth="1"/>
    <col min="9" max="9" width="1.26953125" customWidth="1"/>
    <col min="15" max="15" width="38.36328125" customWidth="1"/>
    <col min="16" max="16" width="1.36328125" customWidth="1"/>
  </cols>
  <sheetData>
    <row r="1" spans="1:16" ht="13.2" thickTop="1" x14ac:dyDescent="0.2">
      <c r="A1" s="13"/>
      <c r="B1" s="14"/>
      <c r="C1" s="14"/>
      <c r="D1" s="14"/>
      <c r="E1" s="14"/>
      <c r="F1" s="14"/>
      <c r="G1" s="14"/>
      <c r="H1" s="14"/>
      <c r="I1" s="14"/>
      <c r="J1" s="14"/>
      <c r="K1" s="14"/>
      <c r="L1" s="14"/>
      <c r="M1" s="14"/>
      <c r="N1" s="14"/>
      <c r="O1" s="14"/>
      <c r="P1" s="15"/>
    </row>
    <row r="2" spans="1:16" ht="12.75" customHeight="1" x14ac:dyDescent="0.2">
      <c r="A2" s="16"/>
      <c r="B2" s="77" t="s">
        <v>54</v>
      </c>
      <c r="C2" s="78"/>
      <c r="D2" s="79"/>
      <c r="E2" s="79"/>
      <c r="F2" s="79"/>
      <c r="G2" s="79"/>
      <c r="H2" s="79"/>
      <c r="I2" s="79"/>
      <c r="J2" s="79"/>
      <c r="K2" s="79"/>
      <c r="L2" s="79"/>
      <c r="M2" s="79"/>
      <c r="N2" s="79"/>
      <c r="O2" s="79"/>
      <c r="P2" s="17"/>
    </row>
    <row r="3" spans="1:16" ht="13.2" x14ac:dyDescent="0.2">
      <c r="A3" s="16"/>
      <c r="B3" s="80" t="s">
        <v>2</v>
      </c>
      <c r="C3" s="81"/>
      <c r="D3" s="81"/>
      <c r="E3" s="81"/>
      <c r="F3" s="81"/>
      <c r="G3" s="81"/>
      <c r="H3" s="81"/>
      <c r="I3" s="81"/>
      <c r="J3" s="81"/>
      <c r="K3" s="81"/>
      <c r="L3" s="81"/>
      <c r="M3" s="81"/>
      <c r="N3" s="81"/>
      <c r="O3" s="82"/>
      <c r="P3" s="17"/>
    </row>
    <row r="4" spans="1:16" x14ac:dyDescent="0.2">
      <c r="A4" s="16"/>
      <c r="B4" s="83" t="s">
        <v>3</v>
      </c>
      <c r="C4" s="84"/>
      <c r="D4" s="84"/>
      <c r="E4" s="84"/>
      <c r="F4" s="84"/>
      <c r="G4" s="84"/>
      <c r="H4" s="84"/>
      <c r="I4" s="84"/>
      <c r="J4" s="84"/>
      <c r="K4" s="84"/>
      <c r="L4" s="84"/>
      <c r="M4" s="84"/>
      <c r="N4" s="84"/>
      <c r="O4" s="85"/>
      <c r="P4" s="17"/>
    </row>
    <row r="5" spans="1:16" ht="13.2" x14ac:dyDescent="0.2">
      <c r="A5" s="16"/>
      <c r="B5" s="86"/>
      <c r="C5" s="84"/>
      <c r="D5" s="84"/>
      <c r="E5" s="84"/>
      <c r="F5" s="84"/>
      <c r="G5" s="84"/>
      <c r="H5" s="84"/>
      <c r="I5" s="1" t="s">
        <v>4</v>
      </c>
      <c r="J5" s="87" t="s">
        <v>5</v>
      </c>
      <c r="K5" s="88"/>
      <c r="L5" s="88"/>
      <c r="M5" s="88"/>
      <c r="N5" s="88"/>
      <c r="O5" s="89"/>
      <c r="P5" s="17"/>
    </row>
    <row r="6" spans="1:16" x14ac:dyDescent="0.2">
      <c r="A6" s="16"/>
      <c r="B6" s="90"/>
      <c r="C6" s="91"/>
      <c r="D6" s="91"/>
      <c r="E6" s="91"/>
      <c r="F6" s="91"/>
      <c r="G6" s="91"/>
      <c r="H6" s="91"/>
      <c r="I6" s="2"/>
      <c r="J6" s="91"/>
      <c r="K6" s="91"/>
      <c r="L6" s="91"/>
      <c r="M6" s="91"/>
      <c r="N6" s="91"/>
      <c r="O6" s="92"/>
      <c r="P6" s="17"/>
    </row>
    <row r="7" spans="1:16" x14ac:dyDescent="0.2">
      <c r="A7" s="16"/>
      <c r="B7" s="3"/>
      <c r="C7" s="3"/>
      <c r="D7" s="3"/>
      <c r="E7" s="3"/>
      <c r="F7" s="3"/>
      <c r="G7" s="3"/>
      <c r="H7" s="3"/>
      <c r="I7" s="3"/>
      <c r="J7" s="3"/>
      <c r="K7" s="3"/>
      <c r="L7" s="3"/>
      <c r="M7" s="3"/>
      <c r="N7" s="3"/>
      <c r="O7" s="3"/>
      <c r="P7" s="17"/>
    </row>
    <row r="8" spans="1:16" x14ac:dyDescent="0.2">
      <c r="A8" s="16"/>
      <c r="B8" s="65" t="s">
        <v>6</v>
      </c>
      <c r="C8" s="66"/>
      <c r="D8" s="66"/>
      <c r="E8" s="66"/>
      <c r="F8" s="66"/>
      <c r="G8" s="66"/>
      <c r="H8" s="66"/>
      <c r="I8" s="66"/>
      <c r="J8" s="66"/>
      <c r="K8" s="66"/>
      <c r="L8" s="66"/>
      <c r="M8" s="66"/>
      <c r="N8" s="66"/>
      <c r="O8" s="66"/>
      <c r="P8" s="17"/>
    </row>
    <row r="9" spans="1:16" ht="12.75" customHeight="1" x14ac:dyDescent="0.2">
      <c r="A9" s="16"/>
      <c r="B9" s="3"/>
      <c r="C9" s="1" t="s">
        <v>4</v>
      </c>
      <c r="D9" s="18" t="s">
        <v>7</v>
      </c>
      <c r="E9" s="4"/>
      <c r="F9" s="19"/>
      <c r="G9" s="93" t="s">
        <v>48</v>
      </c>
      <c r="H9" s="94"/>
      <c r="I9" s="94"/>
      <c r="J9" s="94"/>
      <c r="K9" s="94"/>
      <c r="L9" s="94"/>
      <c r="M9" s="94"/>
      <c r="N9" s="94"/>
      <c r="O9" s="95"/>
      <c r="P9" s="17"/>
    </row>
    <row r="10" spans="1:16" ht="13.2" x14ac:dyDescent="0.2">
      <c r="A10" s="16"/>
      <c r="B10" s="3"/>
      <c r="C10" s="1" t="s">
        <v>4</v>
      </c>
      <c r="D10" s="18" t="s">
        <v>8</v>
      </c>
      <c r="E10" s="4"/>
      <c r="F10" s="19"/>
      <c r="G10" s="96" t="s">
        <v>49</v>
      </c>
      <c r="H10" s="97"/>
      <c r="I10" s="97"/>
      <c r="J10" s="97"/>
      <c r="K10" s="97"/>
      <c r="L10" s="97"/>
      <c r="M10" s="97"/>
      <c r="N10" s="97"/>
      <c r="O10" s="98"/>
      <c r="P10" s="17"/>
    </row>
    <row r="11" spans="1:16" ht="12.75" customHeight="1" x14ac:dyDescent="0.2">
      <c r="A11" s="16"/>
      <c r="B11" s="3"/>
      <c r="C11" s="1" t="s">
        <v>4</v>
      </c>
      <c r="D11" s="18" t="s">
        <v>9</v>
      </c>
      <c r="E11" s="4"/>
      <c r="F11" s="19"/>
      <c r="G11" s="99" t="s">
        <v>50</v>
      </c>
      <c r="H11" s="97"/>
      <c r="I11" s="97"/>
      <c r="J11" s="97"/>
      <c r="K11" s="97"/>
      <c r="L11" s="97"/>
      <c r="M11" s="97"/>
      <c r="N11" s="97"/>
      <c r="O11" s="98"/>
      <c r="P11" s="17"/>
    </row>
    <row r="12" spans="1:16" ht="12.75" customHeight="1" x14ac:dyDescent="0.2">
      <c r="A12" s="16"/>
      <c r="B12" s="3"/>
      <c r="C12" s="1" t="s">
        <v>4</v>
      </c>
      <c r="D12" s="18" t="s">
        <v>10</v>
      </c>
      <c r="E12" s="4"/>
      <c r="F12" s="19"/>
      <c r="G12" s="99" t="s">
        <v>51</v>
      </c>
      <c r="H12" s="97"/>
      <c r="I12" s="97"/>
      <c r="J12" s="97"/>
      <c r="K12" s="97"/>
      <c r="L12" s="97"/>
      <c r="M12" s="97"/>
      <c r="N12" s="97"/>
      <c r="O12" s="98"/>
      <c r="P12" s="17"/>
    </row>
    <row r="13" spans="1:16" x14ac:dyDescent="0.2">
      <c r="A13" s="16"/>
      <c r="B13" s="3"/>
      <c r="C13" s="3"/>
      <c r="D13" s="18" t="s">
        <v>11</v>
      </c>
      <c r="E13" s="4"/>
      <c r="F13" s="19"/>
      <c r="G13" s="58" t="s">
        <v>52</v>
      </c>
      <c r="H13" s="59"/>
      <c r="I13" s="59"/>
      <c r="J13" s="59"/>
      <c r="K13" s="59"/>
      <c r="L13" s="59"/>
      <c r="M13" s="59"/>
      <c r="N13" s="59"/>
      <c r="O13" s="60"/>
      <c r="P13" s="17"/>
    </row>
    <row r="14" spans="1:16" x14ac:dyDescent="0.2">
      <c r="A14" s="16"/>
      <c r="B14" s="3"/>
      <c r="C14" s="3"/>
      <c r="D14" s="4"/>
      <c r="E14" s="4"/>
      <c r="F14" s="4"/>
      <c r="G14" s="4"/>
      <c r="H14" s="4"/>
      <c r="I14" s="4"/>
      <c r="J14" s="4"/>
      <c r="K14" s="4"/>
      <c r="L14" s="4"/>
      <c r="M14" s="4"/>
      <c r="N14" s="4"/>
      <c r="O14" s="4"/>
      <c r="P14" s="17"/>
    </row>
    <row r="15" spans="1:16" x14ac:dyDescent="0.2">
      <c r="A15" s="16"/>
      <c r="B15" s="65" t="s">
        <v>12</v>
      </c>
      <c r="C15" s="66"/>
      <c r="D15" s="66"/>
      <c r="E15" s="66"/>
      <c r="F15" s="66"/>
      <c r="G15" s="66"/>
      <c r="H15" s="66"/>
      <c r="I15" s="66"/>
      <c r="J15" s="66"/>
      <c r="K15" s="66"/>
      <c r="L15" s="66"/>
      <c r="M15" s="66"/>
      <c r="N15" s="66"/>
      <c r="O15" s="66"/>
      <c r="P15" s="17"/>
    </row>
    <row r="16" spans="1:16" ht="13.2" x14ac:dyDescent="0.2">
      <c r="A16" s="16"/>
      <c r="B16" s="3"/>
      <c r="C16" s="1" t="s">
        <v>4</v>
      </c>
      <c r="D16" s="4" t="s">
        <v>0</v>
      </c>
      <c r="E16" s="4"/>
      <c r="F16" s="4"/>
      <c r="G16" s="74" t="s">
        <v>58</v>
      </c>
      <c r="H16" s="75"/>
      <c r="I16" s="75"/>
      <c r="J16" s="75"/>
      <c r="K16" s="75"/>
      <c r="L16" s="75"/>
      <c r="M16" s="75"/>
      <c r="N16" s="75"/>
      <c r="O16" s="76"/>
      <c r="P16" s="17"/>
    </row>
    <row r="17" spans="1:18" ht="13.2" x14ac:dyDescent="0.2">
      <c r="A17" s="16"/>
      <c r="B17" s="3"/>
      <c r="C17" s="1" t="s">
        <v>4</v>
      </c>
      <c r="D17" s="4" t="s">
        <v>13</v>
      </c>
      <c r="E17" s="4"/>
      <c r="F17" s="4"/>
      <c r="G17" s="61" t="s">
        <v>59</v>
      </c>
      <c r="H17" s="62"/>
      <c r="I17" s="62"/>
      <c r="J17" s="62"/>
      <c r="K17" s="62"/>
      <c r="L17" s="62"/>
      <c r="M17" s="62"/>
      <c r="N17" s="62"/>
      <c r="O17" s="63"/>
      <c r="P17" s="17"/>
    </row>
    <row r="18" spans="1:18" ht="27" customHeight="1" x14ac:dyDescent="0.2">
      <c r="A18" s="16"/>
      <c r="B18" s="3"/>
      <c r="C18" s="1" t="s">
        <v>4</v>
      </c>
      <c r="D18" s="4" t="s">
        <v>14</v>
      </c>
      <c r="E18" s="4"/>
      <c r="F18" s="4"/>
      <c r="G18" s="61" t="s">
        <v>58</v>
      </c>
      <c r="H18" s="62"/>
      <c r="I18" s="62"/>
      <c r="J18" s="62"/>
      <c r="K18" s="62"/>
      <c r="L18" s="62"/>
      <c r="M18" s="62"/>
      <c r="N18" s="62"/>
      <c r="O18" s="63"/>
      <c r="P18" s="17"/>
    </row>
    <row r="19" spans="1:18" ht="13.2" x14ac:dyDescent="0.2">
      <c r="A19" s="16"/>
      <c r="B19" s="3"/>
      <c r="C19" s="1" t="s">
        <v>4</v>
      </c>
      <c r="D19" s="4" t="s">
        <v>15</v>
      </c>
      <c r="E19" s="4"/>
      <c r="F19" s="4"/>
      <c r="G19" s="61" t="s">
        <v>60</v>
      </c>
      <c r="H19" s="62"/>
      <c r="I19" s="62"/>
      <c r="J19" s="62"/>
      <c r="K19" s="62"/>
      <c r="L19" s="62"/>
      <c r="M19" s="62"/>
      <c r="N19" s="62"/>
      <c r="O19" s="63"/>
      <c r="P19" s="17"/>
    </row>
    <row r="20" spans="1:18" ht="60" customHeight="1" x14ac:dyDescent="0.2">
      <c r="A20" s="16"/>
      <c r="B20" s="3"/>
      <c r="C20" s="3"/>
      <c r="D20" s="4" t="s">
        <v>16</v>
      </c>
      <c r="E20" s="4"/>
      <c r="F20" s="4"/>
      <c r="G20" s="61" t="s">
        <v>118</v>
      </c>
      <c r="H20" s="62"/>
      <c r="I20" s="62"/>
      <c r="J20" s="62"/>
      <c r="K20" s="62"/>
      <c r="L20" s="62"/>
      <c r="M20" s="62"/>
      <c r="N20" s="62"/>
      <c r="O20" s="63"/>
      <c r="P20" s="17"/>
    </row>
    <row r="21" spans="1:18" x14ac:dyDescent="0.2">
      <c r="A21" s="16"/>
      <c r="B21" s="3"/>
      <c r="C21" s="3"/>
      <c r="D21" s="4" t="s">
        <v>1</v>
      </c>
      <c r="E21" s="4"/>
      <c r="F21" s="4"/>
      <c r="G21" s="61" t="s">
        <v>57</v>
      </c>
      <c r="H21" s="62"/>
      <c r="I21" s="62"/>
      <c r="J21" s="62"/>
      <c r="K21" s="62"/>
      <c r="L21" s="62"/>
      <c r="M21" s="62"/>
      <c r="N21" s="62"/>
      <c r="O21" s="63"/>
      <c r="P21" s="17"/>
    </row>
    <row r="22" spans="1:18" ht="45.75" customHeight="1" x14ac:dyDescent="0.2">
      <c r="A22" s="20"/>
      <c r="B22" s="21"/>
      <c r="C22" s="21"/>
      <c r="D22" s="4" t="s">
        <v>17</v>
      </c>
      <c r="E22" s="4"/>
      <c r="F22" s="4"/>
      <c r="G22" s="58" t="s">
        <v>119</v>
      </c>
      <c r="H22" s="59"/>
      <c r="I22" s="59"/>
      <c r="J22" s="59"/>
      <c r="K22" s="59"/>
      <c r="L22" s="59"/>
      <c r="M22" s="59"/>
      <c r="N22" s="59"/>
      <c r="O22" s="60"/>
      <c r="P22" s="17"/>
    </row>
    <row r="23" spans="1:18" x14ac:dyDescent="0.2">
      <c r="A23" s="16"/>
      <c r="B23" s="3"/>
      <c r="C23" s="3"/>
      <c r="D23" s="4"/>
      <c r="E23" s="4"/>
      <c r="F23" s="4"/>
      <c r="G23" s="4"/>
      <c r="H23" s="4"/>
      <c r="I23" s="4"/>
      <c r="J23" s="4"/>
      <c r="K23" s="4"/>
      <c r="L23" s="4"/>
      <c r="M23" s="4"/>
      <c r="N23" s="4"/>
      <c r="O23" s="4"/>
      <c r="P23" s="17"/>
    </row>
    <row r="24" spans="1:18" x14ac:dyDescent="0.2">
      <c r="A24" s="16"/>
      <c r="B24" s="65" t="s">
        <v>18</v>
      </c>
      <c r="C24" s="66"/>
      <c r="D24" s="66"/>
      <c r="E24" s="66"/>
      <c r="F24" s="66"/>
      <c r="G24" s="66"/>
      <c r="H24" s="66"/>
      <c r="I24" s="66"/>
      <c r="J24" s="66"/>
      <c r="K24" s="66"/>
      <c r="L24" s="66"/>
      <c r="M24" s="66"/>
      <c r="N24" s="66"/>
      <c r="O24" s="66"/>
      <c r="P24" s="17"/>
    </row>
    <row r="25" spans="1:18" ht="13.2" x14ac:dyDescent="0.2">
      <c r="A25" s="16"/>
      <c r="B25" s="3"/>
      <c r="C25" s="1" t="s">
        <v>4</v>
      </c>
      <c r="D25" s="4" t="s">
        <v>19</v>
      </c>
      <c r="E25" s="4"/>
      <c r="F25" s="4"/>
      <c r="G25" s="74" t="s">
        <v>61</v>
      </c>
      <c r="H25" s="75"/>
      <c r="I25" s="75"/>
      <c r="J25" s="75"/>
      <c r="K25" s="75"/>
      <c r="L25" s="75"/>
      <c r="M25" s="75"/>
      <c r="N25" s="75"/>
      <c r="O25" s="76"/>
      <c r="P25" s="17"/>
    </row>
    <row r="26" spans="1:18" ht="13.2" x14ac:dyDescent="0.2">
      <c r="A26" s="16"/>
      <c r="B26" s="3"/>
      <c r="C26" s="1" t="s">
        <v>4</v>
      </c>
      <c r="D26" s="4" t="s">
        <v>20</v>
      </c>
      <c r="E26" s="4"/>
      <c r="F26" s="4"/>
      <c r="G26" s="61" t="s">
        <v>53</v>
      </c>
      <c r="H26" s="62"/>
      <c r="I26" s="62"/>
      <c r="J26" s="62"/>
      <c r="K26" s="62"/>
      <c r="L26" s="62"/>
      <c r="M26" s="62"/>
      <c r="N26" s="62"/>
      <c r="O26" s="63"/>
      <c r="P26" s="17"/>
    </row>
    <row r="27" spans="1:18" ht="20.399999999999999" x14ac:dyDescent="0.2">
      <c r="A27" s="16"/>
      <c r="B27" s="3"/>
      <c r="C27" s="1" t="s">
        <v>4</v>
      </c>
      <c r="D27" s="4" t="s">
        <v>21</v>
      </c>
      <c r="E27" s="4"/>
      <c r="F27" s="4"/>
      <c r="G27" s="61"/>
      <c r="H27" s="62"/>
      <c r="I27" s="62"/>
      <c r="J27" s="62"/>
      <c r="K27" s="62"/>
      <c r="L27" s="62"/>
      <c r="M27" s="62"/>
      <c r="N27" s="62"/>
      <c r="O27" s="63"/>
      <c r="P27" s="17"/>
    </row>
    <row r="28" spans="1:18" ht="20.399999999999999" x14ac:dyDescent="0.2">
      <c r="A28" s="16"/>
      <c r="B28" s="3"/>
      <c r="C28" s="3"/>
      <c r="D28" s="4" t="s">
        <v>22</v>
      </c>
      <c r="E28" s="4"/>
      <c r="F28" s="4"/>
      <c r="G28" s="58"/>
      <c r="H28" s="59"/>
      <c r="I28" s="59"/>
      <c r="J28" s="59"/>
      <c r="K28" s="59"/>
      <c r="L28" s="59"/>
      <c r="M28" s="59"/>
      <c r="N28" s="59"/>
      <c r="O28" s="60"/>
      <c r="P28" s="17"/>
      <c r="R28" s="30"/>
    </row>
    <row r="29" spans="1:18" x14ac:dyDescent="0.2">
      <c r="A29" s="16"/>
      <c r="B29" s="3"/>
      <c r="C29" s="3"/>
      <c r="D29" s="4"/>
      <c r="E29" s="4"/>
      <c r="F29" s="4"/>
      <c r="G29" s="4"/>
      <c r="H29" s="4"/>
      <c r="I29" s="4"/>
      <c r="J29" s="4"/>
      <c r="K29" s="4"/>
      <c r="L29" s="4"/>
      <c r="M29" s="4"/>
      <c r="N29" s="4"/>
      <c r="O29" s="4"/>
      <c r="P29" s="17"/>
    </row>
    <row r="30" spans="1:18" x14ac:dyDescent="0.2">
      <c r="A30" s="16"/>
      <c r="B30" s="65" t="s">
        <v>23</v>
      </c>
      <c r="C30" s="66"/>
      <c r="D30" s="66"/>
      <c r="E30" s="66"/>
      <c r="F30" s="66"/>
      <c r="G30" s="66"/>
      <c r="H30" s="66"/>
      <c r="I30" s="66"/>
      <c r="J30" s="66"/>
      <c r="K30" s="66"/>
      <c r="L30" s="66"/>
      <c r="M30" s="66"/>
      <c r="N30" s="66"/>
      <c r="O30" s="66"/>
      <c r="P30" s="17"/>
    </row>
    <row r="31" spans="1:18" ht="13.2" x14ac:dyDescent="0.2">
      <c r="A31" s="16"/>
      <c r="B31" s="3"/>
      <c r="C31" s="1" t="s">
        <v>4</v>
      </c>
      <c r="D31" s="4" t="s">
        <v>24</v>
      </c>
      <c r="E31" s="4"/>
      <c r="F31" s="4"/>
      <c r="G31" s="74" t="s">
        <v>55</v>
      </c>
      <c r="H31" s="75"/>
      <c r="I31" s="75"/>
      <c r="J31" s="75"/>
      <c r="K31" s="75"/>
      <c r="L31" s="75"/>
      <c r="M31" s="75"/>
      <c r="N31" s="75"/>
      <c r="O31" s="76"/>
      <c r="P31" s="17"/>
    </row>
    <row r="32" spans="1:18" x14ac:dyDescent="0.2">
      <c r="A32" s="16"/>
      <c r="B32" s="3"/>
      <c r="C32" s="3"/>
      <c r="D32" s="4" t="s">
        <v>25</v>
      </c>
      <c r="E32" s="4"/>
      <c r="F32" s="4"/>
      <c r="G32" s="58"/>
      <c r="H32" s="59"/>
      <c r="I32" s="59"/>
      <c r="J32" s="59"/>
      <c r="K32" s="59"/>
      <c r="L32" s="59"/>
      <c r="M32" s="59"/>
      <c r="N32" s="59"/>
      <c r="O32" s="60"/>
      <c r="P32" s="17"/>
    </row>
    <row r="33" spans="1:16" x14ac:dyDescent="0.2">
      <c r="A33" s="16"/>
      <c r="B33" s="3"/>
      <c r="C33" s="3"/>
      <c r="D33" s="4"/>
      <c r="E33" s="4"/>
      <c r="F33" s="4"/>
      <c r="G33" s="4"/>
      <c r="H33" s="4"/>
      <c r="I33" s="4"/>
      <c r="J33" s="4"/>
      <c r="K33" s="4"/>
      <c r="L33" s="4"/>
      <c r="M33" s="4"/>
      <c r="N33" s="4"/>
      <c r="O33" s="4"/>
      <c r="P33" s="17"/>
    </row>
    <row r="34" spans="1:16" x14ac:dyDescent="0.2">
      <c r="A34" s="16"/>
      <c r="B34" s="65" t="s">
        <v>26</v>
      </c>
      <c r="C34" s="66"/>
      <c r="D34" s="66"/>
      <c r="E34" s="66"/>
      <c r="F34" s="66"/>
      <c r="G34" s="66"/>
      <c r="H34" s="66"/>
      <c r="I34" s="66"/>
      <c r="J34" s="66"/>
      <c r="K34" s="66"/>
      <c r="L34" s="66"/>
      <c r="M34" s="66"/>
      <c r="N34" s="66"/>
      <c r="O34" s="66"/>
      <c r="P34" s="17"/>
    </row>
    <row r="35" spans="1:16" ht="13.2" x14ac:dyDescent="0.2">
      <c r="A35" s="16"/>
      <c r="B35" s="67" t="s">
        <v>27</v>
      </c>
      <c r="C35" s="68"/>
      <c r="D35" s="68"/>
      <c r="E35" s="68"/>
      <c r="F35" s="68"/>
      <c r="G35" s="68"/>
      <c r="H35" s="68"/>
      <c r="I35" s="68"/>
      <c r="J35" s="68"/>
      <c r="K35" s="68"/>
      <c r="L35" s="68"/>
      <c r="M35" s="68"/>
      <c r="N35" s="68"/>
      <c r="O35" s="68"/>
      <c r="P35" s="17"/>
    </row>
    <row r="36" spans="1:16" x14ac:dyDescent="0.2">
      <c r="A36" s="16"/>
      <c r="B36" s="3"/>
      <c r="C36" s="4"/>
      <c r="D36" s="5"/>
      <c r="E36" s="4"/>
      <c r="F36" s="4"/>
      <c r="G36" s="6"/>
      <c r="H36" s="6"/>
      <c r="I36" s="6"/>
      <c r="J36" s="6"/>
      <c r="K36" s="6"/>
      <c r="L36" s="6"/>
      <c r="M36" s="6"/>
      <c r="N36" s="6"/>
      <c r="O36" s="6"/>
      <c r="P36" s="17"/>
    </row>
    <row r="37" spans="1:16" x14ac:dyDescent="0.2">
      <c r="A37" s="16"/>
      <c r="B37" s="3"/>
      <c r="C37" s="69" t="s">
        <v>28</v>
      </c>
      <c r="D37" s="66"/>
      <c r="E37" s="4"/>
      <c r="F37" s="4"/>
      <c r="G37" s="70" t="s">
        <v>29</v>
      </c>
      <c r="H37" s="71"/>
      <c r="I37" s="71"/>
      <c r="J37" s="71"/>
      <c r="K37" s="71"/>
      <c r="L37" s="71"/>
      <c r="M37" s="71"/>
      <c r="N37" s="71"/>
      <c r="O37" s="72"/>
      <c r="P37" s="17"/>
    </row>
    <row r="38" spans="1:16" x14ac:dyDescent="0.2">
      <c r="A38" s="16"/>
      <c r="B38" s="3"/>
      <c r="C38" s="4"/>
      <c r="D38" s="5"/>
      <c r="E38" s="4"/>
      <c r="F38" s="4"/>
      <c r="G38" s="6"/>
      <c r="H38" s="6"/>
      <c r="I38" s="6"/>
      <c r="J38" s="6"/>
      <c r="K38" s="6"/>
      <c r="L38" s="6"/>
      <c r="M38" s="6"/>
      <c r="N38" s="6"/>
      <c r="O38" s="6"/>
      <c r="P38" s="17"/>
    </row>
    <row r="39" spans="1:16" ht="13.2" x14ac:dyDescent="0.2">
      <c r="A39" s="16"/>
      <c r="B39" s="3"/>
      <c r="C39" s="69" t="s">
        <v>30</v>
      </c>
      <c r="D39" s="66"/>
      <c r="E39" s="66"/>
      <c r="F39" s="66"/>
      <c r="G39" s="66"/>
      <c r="H39" s="66"/>
      <c r="I39" s="66"/>
      <c r="J39" s="66"/>
      <c r="K39" s="66"/>
      <c r="L39" s="66"/>
      <c r="M39" s="7" t="s">
        <v>31</v>
      </c>
      <c r="N39" s="5"/>
      <c r="O39" s="5"/>
      <c r="P39" s="17"/>
    </row>
    <row r="40" spans="1:16" ht="13.2" x14ac:dyDescent="0.2">
      <c r="A40" s="16"/>
      <c r="B40" s="3"/>
      <c r="C40" s="1" t="s">
        <v>4</v>
      </c>
      <c r="D40" s="69" t="s">
        <v>32</v>
      </c>
      <c r="E40" s="66"/>
      <c r="F40" s="66"/>
      <c r="G40" s="66"/>
      <c r="H40" s="66"/>
      <c r="I40" s="66"/>
      <c r="J40" s="66"/>
      <c r="K40" s="66"/>
      <c r="L40" s="66"/>
      <c r="M40" s="8" t="s">
        <v>47</v>
      </c>
      <c r="N40" s="4"/>
      <c r="O40" s="4"/>
      <c r="P40" s="17"/>
    </row>
    <row r="41" spans="1:16" ht="13.2" x14ac:dyDescent="0.2">
      <c r="A41" s="16"/>
      <c r="B41" s="3"/>
      <c r="C41" s="1" t="s">
        <v>4</v>
      </c>
      <c r="D41" s="69" t="s">
        <v>33</v>
      </c>
      <c r="E41" s="66"/>
      <c r="F41" s="66"/>
      <c r="G41" s="66"/>
      <c r="H41" s="66"/>
      <c r="I41" s="66"/>
      <c r="J41" s="66"/>
      <c r="K41" s="66"/>
      <c r="L41" s="66"/>
      <c r="M41" s="9" t="s">
        <v>47</v>
      </c>
      <c r="N41" s="4"/>
      <c r="O41" s="4"/>
      <c r="P41" s="17"/>
    </row>
    <row r="42" spans="1:16" ht="13.2" x14ac:dyDescent="0.2">
      <c r="A42" s="16"/>
      <c r="B42" s="3"/>
      <c r="C42" s="1" t="s">
        <v>4</v>
      </c>
      <c r="D42" s="69" t="s">
        <v>34</v>
      </c>
      <c r="E42" s="66"/>
      <c r="F42" s="66"/>
      <c r="G42" s="66"/>
      <c r="H42" s="66"/>
      <c r="I42" s="66"/>
      <c r="J42" s="66"/>
      <c r="K42" s="66"/>
      <c r="L42" s="66"/>
      <c r="M42" s="10" t="s">
        <v>47</v>
      </c>
      <c r="N42" s="4"/>
      <c r="O42" s="4"/>
      <c r="P42" s="17"/>
    </row>
    <row r="43" spans="1:16" x14ac:dyDescent="0.2">
      <c r="A43" s="16"/>
      <c r="B43" s="3"/>
      <c r="C43" s="3"/>
      <c r="D43" s="4"/>
      <c r="E43" s="4"/>
      <c r="F43" s="4"/>
      <c r="G43" s="4"/>
      <c r="H43" s="4"/>
      <c r="I43" s="4"/>
      <c r="J43" s="4"/>
      <c r="K43" s="4"/>
      <c r="L43" s="4"/>
      <c r="M43" s="4"/>
      <c r="N43" s="4"/>
      <c r="O43" s="4"/>
      <c r="P43" s="17"/>
    </row>
    <row r="44" spans="1:16" x14ac:dyDescent="0.2">
      <c r="A44" s="16"/>
      <c r="B44" s="65" t="s">
        <v>35</v>
      </c>
      <c r="C44" s="66"/>
      <c r="D44" s="66"/>
      <c r="E44" s="66"/>
      <c r="F44" s="66"/>
      <c r="G44" s="66"/>
      <c r="H44" s="66"/>
      <c r="I44" s="66"/>
      <c r="J44" s="66"/>
      <c r="K44" s="66"/>
      <c r="L44" s="66"/>
      <c r="M44" s="66"/>
      <c r="N44" s="66"/>
      <c r="O44" s="66"/>
      <c r="P44" s="17"/>
    </row>
    <row r="45" spans="1:16" x14ac:dyDescent="0.2">
      <c r="A45" s="16"/>
      <c r="B45" s="69" t="s">
        <v>36</v>
      </c>
      <c r="C45" s="73"/>
      <c r="D45" s="73"/>
      <c r="E45" s="73"/>
      <c r="F45" s="73"/>
      <c r="G45" s="73"/>
      <c r="H45" s="73"/>
      <c r="I45" s="73"/>
      <c r="J45" s="73"/>
      <c r="K45" s="73"/>
      <c r="L45" s="73"/>
      <c r="M45" s="73"/>
      <c r="N45" s="73"/>
      <c r="O45" s="73"/>
      <c r="P45" s="17"/>
    </row>
    <row r="46" spans="1:16" ht="13.2" x14ac:dyDescent="0.2">
      <c r="A46" s="16"/>
      <c r="B46" s="3"/>
      <c r="C46" s="1" t="s">
        <v>4</v>
      </c>
      <c r="D46" s="4" t="s">
        <v>37</v>
      </c>
      <c r="E46" s="4"/>
      <c r="F46" s="4"/>
      <c r="G46" s="74" t="s">
        <v>62</v>
      </c>
      <c r="H46" s="75"/>
      <c r="I46" s="75"/>
      <c r="J46" s="75"/>
      <c r="K46" s="75"/>
      <c r="L46" s="75"/>
      <c r="M46" s="75"/>
      <c r="N46" s="75"/>
      <c r="O46" s="76"/>
      <c r="P46" s="17"/>
    </row>
    <row r="47" spans="1:16" ht="13.2" x14ac:dyDescent="0.2">
      <c r="A47" s="16"/>
      <c r="B47" s="3"/>
      <c r="C47" s="1" t="s">
        <v>4</v>
      </c>
      <c r="D47" s="4" t="s">
        <v>38</v>
      </c>
      <c r="E47" s="4"/>
      <c r="F47" s="4"/>
      <c r="G47" s="61" t="s">
        <v>63</v>
      </c>
      <c r="H47" s="62"/>
      <c r="I47" s="62"/>
      <c r="J47" s="62"/>
      <c r="K47" s="62"/>
      <c r="L47" s="62"/>
      <c r="M47" s="62"/>
      <c r="N47" s="62"/>
      <c r="O47" s="63"/>
      <c r="P47" s="17"/>
    </row>
    <row r="48" spans="1:16" ht="13.2" x14ac:dyDescent="0.2">
      <c r="A48" s="16"/>
      <c r="B48" s="3"/>
      <c r="C48" s="1" t="s">
        <v>4</v>
      </c>
      <c r="D48" s="4" t="s">
        <v>10</v>
      </c>
      <c r="E48" s="4"/>
      <c r="F48" s="4"/>
      <c r="G48" s="64"/>
      <c r="H48" s="62"/>
      <c r="I48" s="62"/>
      <c r="J48" s="62"/>
      <c r="K48" s="62"/>
      <c r="L48" s="62"/>
      <c r="M48" s="62"/>
      <c r="N48" s="62"/>
      <c r="O48" s="63"/>
      <c r="P48" s="17"/>
    </row>
    <row r="49" spans="1:16" ht="13.2" x14ac:dyDescent="0.2">
      <c r="A49" s="16"/>
      <c r="B49" s="3"/>
      <c r="C49" s="1" t="s">
        <v>4</v>
      </c>
      <c r="D49" s="4" t="s">
        <v>39</v>
      </c>
      <c r="E49" s="4"/>
      <c r="F49" s="4"/>
      <c r="G49" s="61" t="s">
        <v>64</v>
      </c>
      <c r="H49" s="62"/>
      <c r="I49" s="62"/>
      <c r="J49" s="62"/>
      <c r="K49" s="62"/>
      <c r="L49" s="62"/>
      <c r="M49" s="62"/>
      <c r="N49" s="62"/>
      <c r="O49" s="63"/>
      <c r="P49" s="17"/>
    </row>
    <row r="50" spans="1:16" ht="13.2" x14ac:dyDescent="0.2">
      <c r="A50" s="16"/>
      <c r="B50" s="3"/>
      <c r="C50" s="1" t="s">
        <v>4</v>
      </c>
      <c r="D50" s="4" t="s">
        <v>40</v>
      </c>
      <c r="E50" s="4"/>
      <c r="F50" s="4"/>
      <c r="G50" s="64"/>
      <c r="H50" s="62"/>
      <c r="I50" s="62"/>
      <c r="J50" s="62"/>
      <c r="K50" s="62"/>
      <c r="L50" s="62"/>
      <c r="M50" s="62"/>
      <c r="N50" s="62"/>
      <c r="O50" s="63"/>
      <c r="P50" s="17"/>
    </row>
    <row r="51" spans="1:16" ht="13.2" x14ac:dyDescent="0.2">
      <c r="A51" s="16"/>
      <c r="B51" s="22" t="s">
        <v>41</v>
      </c>
      <c r="C51" s="1" t="s">
        <v>4</v>
      </c>
      <c r="D51" s="4" t="s">
        <v>42</v>
      </c>
      <c r="E51" s="4"/>
      <c r="F51" s="4"/>
      <c r="G51" s="61"/>
      <c r="H51" s="62"/>
      <c r="I51" s="62"/>
      <c r="J51" s="62"/>
      <c r="K51" s="62"/>
      <c r="L51" s="62"/>
      <c r="M51" s="62"/>
      <c r="N51" s="62"/>
      <c r="O51" s="63"/>
      <c r="P51" s="17"/>
    </row>
    <row r="52" spans="1:16" ht="13.2" x14ac:dyDescent="0.2">
      <c r="A52" s="16"/>
      <c r="B52" s="22" t="s">
        <v>41</v>
      </c>
      <c r="C52" s="1" t="s">
        <v>4</v>
      </c>
      <c r="D52" s="4" t="s">
        <v>43</v>
      </c>
      <c r="E52" s="4"/>
      <c r="F52" s="4"/>
      <c r="G52" s="61"/>
      <c r="H52" s="62"/>
      <c r="I52" s="62"/>
      <c r="J52" s="62"/>
      <c r="K52" s="62"/>
      <c r="L52" s="62"/>
      <c r="M52" s="62"/>
      <c r="N52" s="62"/>
      <c r="O52" s="63"/>
      <c r="P52" s="17"/>
    </row>
    <row r="53" spans="1:16" x14ac:dyDescent="0.2">
      <c r="A53" s="16"/>
      <c r="B53" s="3"/>
      <c r="C53" s="3"/>
      <c r="D53" s="4" t="s">
        <v>44</v>
      </c>
      <c r="E53" s="4"/>
      <c r="F53" s="4"/>
      <c r="G53" s="58" t="s">
        <v>65</v>
      </c>
      <c r="H53" s="59"/>
      <c r="I53" s="59"/>
      <c r="J53" s="59"/>
      <c r="K53" s="59"/>
      <c r="L53" s="59"/>
      <c r="M53" s="59"/>
      <c r="N53" s="59"/>
      <c r="O53" s="60"/>
      <c r="P53" s="17"/>
    </row>
    <row r="54" spans="1:16" x14ac:dyDescent="0.2">
      <c r="A54" s="16"/>
      <c r="B54" s="35"/>
      <c r="C54" s="35"/>
      <c r="D54" s="34"/>
      <c r="E54" s="34"/>
      <c r="F54" s="34"/>
      <c r="G54" s="61"/>
      <c r="H54" s="62"/>
      <c r="I54" s="62"/>
      <c r="J54" s="62"/>
      <c r="K54" s="62"/>
      <c r="L54" s="62"/>
      <c r="M54" s="62"/>
      <c r="N54" s="62"/>
      <c r="O54" s="63"/>
      <c r="P54" s="17"/>
    </row>
    <row r="55" spans="1:16" ht="12.75" customHeight="1" x14ac:dyDescent="0.2">
      <c r="A55" s="16"/>
      <c r="B55" s="28"/>
      <c r="C55" s="28"/>
      <c r="D55" s="34" t="s">
        <v>37</v>
      </c>
      <c r="E55" s="34"/>
      <c r="F55" s="34"/>
      <c r="G55" s="61" t="s">
        <v>67</v>
      </c>
      <c r="H55" s="62"/>
      <c r="I55" s="62"/>
      <c r="J55" s="62"/>
      <c r="K55" s="62"/>
      <c r="L55" s="62"/>
      <c r="M55" s="62"/>
      <c r="N55" s="62"/>
      <c r="O55" s="63"/>
      <c r="P55" s="17"/>
    </row>
    <row r="56" spans="1:16" x14ac:dyDescent="0.2">
      <c r="A56" s="16"/>
      <c r="B56" s="28"/>
      <c r="C56" s="28"/>
      <c r="D56" s="34" t="s">
        <v>38</v>
      </c>
      <c r="E56" s="34"/>
      <c r="F56" s="34"/>
      <c r="G56" s="61" t="s">
        <v>56</v>
      </c>
      <c r="H56" s="62"/>
      <c r="I56" s="62"/>
      <c r="J56" s="62"/>
      <c r="K56" s="62"/>
      <c r="L56" s="62"/>
      <c r="M56" s="62"/>
      <c r="N56" s="62"/>
      <c r="O56" s="63"/>
      <c r="P56" s="17"/>
    </row>
    <row r="57" spans="1:16" ht="12.75" customHeight="1" x14ac:dyDescent="0.2">
      <c r="A57" s="16"/>
      <c r="B57" s="28"/>
      <c r="C57" s="28"/>
      <c r="D57" s="34" t="s">
        <v>10</v>
      </c>
      <c r="E57" s="34"/>
      <c r="F57" s="34"/>
      <c r="G57" s="64" t="s">
        <v>117</v>
      </c>
      <c r="H57" s="62"/>
      <c r="I57" s="62"/>
      <c r="J57" s="62"/>
      <c r="K57" s="62"/>
      <c r="L57" s="62"/>
      <c r="M57" s="62"/>
      <c r="N57" s="62"/>
      <c r="O57" s="63"/>
      <c r="P57" s="17"/>
    </row>
    <row r="58" spans="1:16" x14ac:dyDescent="0.2">
      <c r="A58" s="16"/>
      <c r="B58" s="28"/>
      <c r="C58" s="28"/>
      <c r="D58" s="29" t="s">
        <v>39</v>
      </c>
      <c r="E58" s="29"/>
      <c r="F58" s="29"/>
      <c r="G58" s="61" t="s">
        <v>66</v>
      </c>
      <c r="H58" s="62"/>
      <c r="I58" s="62"/>
      <c r="J58" s="62"/>
      <c r="K58" s="62"/>
      <c r="L58" s="62"/>
      <c r="M58" s="62"/>
      <c r="N58" s="62"/>
      <c r="O58" s="63"/>
      <c r="P58" s="17"/>
    </row>
    <row r="59" spans="1:16" x14ac:dyDescent="0.2">
      <c r="A59" s="16"/>
      <c r="B59" s="28"/>
      <c r="C59" s="28"/>
      <c r="D59" s="29" t="s">
        <v>40</v>
      </c>
      <c r="E59" s="29"/>
      <c r="F59" s="29"/>
      <c r="G59" s="61"/>
      <c r="H59" s="62"/>
      <c r="I59" s="62"/>
      <c r="J59" s="62"/>
      <c r="K59" s="62"/>
      <c r="L59" s="62"/>
      <c r="M59" s="62"/>
      <c r="N59" s="62"/>
      <c r="O59" s="63"/>
      <c r="P59" s="17"/>
    </row>
    <row r="60" spans="1:16" x14ac:dyDescent="0.2">
      <c r="A60" s="16"/>
      <c r="B60" s="28"/>
      <c r="C60" s="28"/>
      <c r="D60" s="29" t="s">
        <v>42</v>
      </c>
      <c r="E60" s="29"/>
      <c r="F60" s="29"/>
      <c r="G60" s="61"/>
      <c r="H60" s="62"/>
      <c r="I60" s="62"/>
      <c r="J60" s="62"/>
      <c r="K60" s="62"/>
      <c r="L60" s="62"/>
      <c r="M60" s="62"/>
      <c r="N60" s="62"/>
      <c r="O60" s="63"/>
      <c r="P60" s="17"/>
    </row>
    <row r="61" spans="1:16" x14ac:dyDescent="0.2">
      <c r="A61" s="16"/>
      <c r="B61" s="28"/>
      <c r="C61" s="28"/>
      <c r="D61" s="29" t="s">
        <v>43</v>
      </c>
      <c r="E61" s="29"/>
      <c r="F61" s="29"/>
      <c r="G61" s="61"/>
      <c r="H61" s="62"/>
      <c r="I61" s="62"/>
      <c r="J61" s="62"/>
      <c r="K61" s="62"/>
      <c r="L61" s="62"/>
      <c r="M61" s="62"/>
      <c r="N61" s="62"/>
      <c r="O61" s="63"/>
      <c r="P61" s="17"/>
    </row>
    <row r="62" spans="1:16" ht="12.75" customHeight="1" x14ac:dyDescent="0.2">
      <c r="A62" s="16"/>
      <c r="B62" s="28"/>
      <c r="C62" s="28"/>
      <c r="D62" s="29" t="s">
        <v>44</v>
      </c>
      <c r="E62" s="29"/>
      <c r="F62" s="29"/>
      <c r="G62" s="61" t="s">
        <v>49</v>
      </c>
      <c r="H62" s="62"/>
      <c r="I62" s="62"/>
      <c r="J62" s="62"/>
      <c r="K62" s="62"/>
      <c r="L62" s="62"/>
      <c r="M62" s="62"/>
      <c r="N62" s="62"/>
      <c r="O62" s="63"/>
      <c r="P62" s="17"/>
    </row>
    <row r="63" spans="1:16" ht="12.75" customHeight="1" x14ac:dyDescent="0.2">
      <c r="A63" s="16"/>
      <c r="B63" s="35"/>
      <c r="C63" s="35"/>
      <c r="D63" s="34"/>
      <c r="E63" s="34"/>
      <c r="F63" s="34"/>
      <c r="G63" s="33"/>
      <c r="H63" s="31"/>
      <c r="I63" s="31"/>
      <c r="J63" s="31"/>
      <c r="K63" s="31"/>
      <c r="L63" s="31"/>
      <c r="M63" s="31"/>
      <c r="N63" s="31"/>
      <c r="O63" s="32"/>
      <c r="P63" s="17"/>
    </row>
    <row r="64" spans="1:16" ht="12.75" hidden="1" customHeight="1" x14ac:dyDescent="0.2">
      <c r="A64" s="16"/>
      <c r="B64" s="3"/>
      <c r="C64" s="3"/>
      <c r="D64" s="4" t="s">
        <v>44</v>
      </c>
      <c r="E64" s="4"/>
      <c r="F64" s="4"/>
      <c r="G64" s="61"/>
      <c r="H64" s="62"/>
      <c r="I64" s="62"/>
      <c r="J64" s="62"/>
      <c r="K64" s="62"/>
      <c r="L64" s="62"/>
      <c r="M64" s="62"/>
      <c r="N64" s="62"/>
      <c r="O64" s="63"/>
      <c r="P64" s="17"/>
    </row>
    <row r="65" spans="1:16" ht="12.75" customHeight="1" x14ac:dyDescent="0.2">
      <c r="A65" s="16"/>
      <c r="B65" s="35"/>
      <c r="C65" s="35"/>
      <c r="D65" s="34" t="s">
        <v>44</v>
      </c>
      <c r="E65" s="34"/>
      <c r="F65" s="34"/>
      <c r="G65" s="61"/>
      <c r="H65" s="62"/>
      <c r="I65" s="62"/>
      <c r="J65" s="62"/>
      <c r="K65" s="62"/>
      <c r="L65" s="62"/>
      <c r="M65" s="62"/>
      <c r="N65" s="62"/>
      <c r="O65" s="63"/>
      <c r="P65" s="17"/>
    </row>
    <row r="66" spans="1:16" ht="12.75" customHeight="1" x14ac:dyDescent="0.2">
      <c r="A66" s="16"/>
      <c r="B66" s="35"/>
      <c r="C66" s="35"/>
      <c r="D66" s="34"/>
      <c r="E66" s="34"/>
      <c r="F66" s="34"/>
      <c r="G66" s="33"/>
      <c r="H66" s="31"/>
      <c r="I66" s="31"/>
      <c r="J66" s="31"/>
      <c r="K66" s="31"/>
      <c r="L66" s="31"/>
      <c r="M66" s="31"/>
      <c r="N66" s="31"/>
      <c r="O66" s="32"/>
      <c r="P66" s="17"/>
    </row>
    <row r="67" spans="1:16" x14ac:dyDescent="0.2">
      <c r="A67" s="16"/>
      <c r="B67" s="22"/>
      <c r="C67" s="3"/>
      <c r="D67" s="23" t="s">
        <v>45</v>
      </c>
      <c r="E67" s="11"/>
      <c r="F67" s="11"/>
      <c r="G67" s="61"/>
      <c r="H67" s="62"/>
      <c r="I67" s="62"/>
      <c r="J67" s="62"/>
      <c r="K67" s="62"/>
      <c r="L67" s="62"/>
      <c r="M67" s="62"/>
      <c r="N67" s="62"/>
      <c r="O67" s="63"/>
      <c r="P67" s="17"/>
    </row>
    <row r="68" spans="1:16" ht="12.75" customHeight="1" x14ac:dyDescent="0.2">
      <c r="A68" s="16"/>
      <c r="B68" s="3"/>
      <c r="C68" s="3"/>
      <c r="D68" s="12" t="s">
        <v>46</v>
      </c>
      <c r="E68" s="11"/>
      <c r="F68" s="11"/>
      <c r="G68" s="58"/>
      <c r="H68" s="59"/>
      <c r="I68" s="59"/>
      <c r="J68" s="59"/>
      <c r="K68" s="59"/>
      <c r="L68" s="59"/>
      <c r="M68" s="59"/>
      <c r="N68" s="59"/>
      <c r="O68" s="60"/>
      <c r="P68" s="17"/>
    </row>
    <row r="69" spans="1:16" ht="13.2" thickBot="1" x14ac:dyDescent="0.25">
      <c r="A69" s="24"/>
      <c r="B69" s="25"/>
      <c r="C69" s="25"/>
      <c r="D69" s="25"/>
      <c r="E69" s="25"/>
      <c r="F69" s="25"/>
      <c r="G69" s="25"/>
      <c r="H69" s="25"/>
      <c r="I69" s="25"/>
      <c r="J69" s="25"/>
      <c r="K69" s="25"/>
      <c r="L69" s="25"/>
      <c r="M69" s="25"/>
      <c r="N69" s="25"/>
      <c r="O69" s="25"/>
      <c r="P69" s="26"/>
    </row>
    <row r="70" spans="1:16" ht="13.2" thickTop="1" x14ac:dyDescent="0.2"/>
    <row r="71" spans="1:16" ht="13.8" x14ac:dyDescent="0.2">
      <c r="D71" s="27"/>
    </row>
  </sheetData>
  <mergeCells count="60">
    <mergeCell ref="B6:H6"/>
    <mergeCell ref="J6:O6"/>
    <mergeCell ref="B15:O15"/>
    <mergeCell ref="G16:O16"/>
    <mergeCell ref="G17:O17"/>
    <mergeCell ref="B8:O8"/>
    <mergeCell ref="G13:O13"/>
    <mergeCell ref="G9:O9"/>
    <mergeCell ref="G10:O10"/>
    <mergeCell ref="G11:O11"/>
    <mergeCell ref="G12:O12"/>
    <mergeCell ref="B2:O2"/>
    <mergeCell ref="B3:O3"/>
    <mergeCell ref="B4:O4"/>
    <mergeCell ref="B5:H5"/>
    <mergeCell ref="J5:O5"/>
    <mergeCell ref="G18:O18"/>
    <mergeCell ref="G19:O19"/>
    <mergeCell ref="G20:O20"/>
    <mergeCell ref="B30:O30"/>
    <mergeCell ref="G31:O31"/>
    <mergeCell ref="G28:O28"/>
    <mergeCell ref="G21:O21"/>
    <mergeCell ref="G22:O22"/>
    <mergeCell ref="B24:O24"/>
    <mergeCell ref="G25:O25"/>
    <mergeCell ref="G26:O26"/>
    <mergeCell ref="G27:O27"/>
    <mergeCell ref="G32:O32"/>
    <mergeCell ref="B34:O34"/>
    <mergeCell ref="B35:O35"/>
    <mergeCell ref="G49:O49"/>
    <mergeCell ref="C37:D37"/>
    <mergeCell ref="G37:O37"/>
    <mergeCell ref="C39:L39"/>
    <mergeCell ref="D40:L40"/>
    <mergeCell ref="D41:L41"/>
    <mergeCell ref="D42:L42"/>
    <mergeCell ref="B44:O44"/>
    <mergeCell ref="B45:O45"/>
    <mergeCell ref="G46:O46"/>
    <mergeCell ref="G47:O47"/>
    <mergeCell ref="G48:O48"/>
    <mergeCell ref="G50:O50"/>
    <mergeCell ref="G51:O51"/>
    <mergeCell ref="G52:O52"/>
    <mergeCell ref="G53:O53"/>
    <mergeCell ref="G67:O67"/>
    <mergeCell ref="G65:O65"/>
    <mergeCell ref="G57:O57"/>
    <mergeCell ref="G56:O56"/>
    <mergeCell ref="G55:O55"/>
    <mergeCell ref="G64:O64"/>
    <mergeCell ref="G54:O54"/>
    <mergeCell ref="G68:O68"/>
    <mergeCell ref="G58:O58"/>
    <mergeCell ref="G59:O59"/>
    <mergeCell ref="G60:O60"/>
    <mergeCell ref="G61:O61"/>
    <mergeCell ref="G62:O62"/>
  </mergeCells>
  <hyperlinks>
    <hyperlink ref="G11" r:id="rId1"/>
    <hyperlink ref="G12" r:id="rId2"/>
    <hyperlink ref="G57" r:id="rId3"/>
  </hyperlinks>
  <pageMargins left="0.7" right="0.7" top="0.75" bottom="0.75" header="0.3" footer="0.3"/>
  <pageSetup paperSize="9" orientation="portrait" horizontalDpi="300" verticalDpi="300" r:id="rId4"/>
  <legacy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0"/>
  <sheetViews>
    <sheetView tabSelected="1" topLeftCell="D80" zoomScale="90" zoomScaleNormal="90" workbookViewId="0">
      <selection activeCell="M108" sqref="M108"/>
    </sheetView>
  </sheetViews>
  <sheetFormatPr defaultColWidth="9" defaultRowHeight="13.8" x14ac:dyDescent="0.25"/>
  <cols>
    <col min="1" max="2" width="9" style="36"/>
    <col min="3" max="3" width="15.36328125" style="36" bestFit="1" customWidth="1"/>
    <col min="4" max="4" width="15.90625" style="36" customWidth="1"/>
    <col min="5" max="7" width="9" style="36"/>
    <col min="8" max="10" width="10" style="36" bestFit="1" customWidth="1"/>
    <col min="11" max="17" width="9" style="36"/>
    <col min="18" max="18" width="1.6328125" style="36" customWidth="1"/>
    <col min="19" max="16384" width="9" style="36"/>
  </cols>
  <sheetData>
    <row r="1" spans="1:20" ht="32.25" hidden="1" customHeight="1" x14ac:dyDescent="0.25">
      <c r="A1" s="100" t="s">
        <v>68</v>
      </c>
      <c r="B1" s="100"/>
      <c r="C1" s="100"/>
      <c r="D1" s="100"/>
      <c r="E1" s="100"/>
      <c r="F1" s="100"/>
      <c r="G1" s="100"/>
      <c r="H1" s="100"/>
      <c r="I1" s="100"/>
      <c r="K1" s="100" t="s">
        <v>69</v>
      </c>
      <c r="L1" s="100"/>
      <c r="M1" s="100"/>
      <c r="N1" s="100"/>
      <c r="O1" s="100"/>
      <c r="P1" s="100"/>
      <c r="Q1" s="100"/>
      <c r="R1" s="100"/>
      <c r="S1" s="100"/>
      <c r="T1" s="100"/>
    </row>
    <row r="2" spans="1:20" ht="15" hidden="1" customHeight="1" x14ac:dyDescent="0.25">
      <c r="A2" s="100"/>
      <c r="B2" s="100"/>
      <c r="C2" s="100"/>
      <c r="D2" s="100"/>
      <c r="E2" s="100"/>
      <c r="F2" s="100"/>
      <c r="G2" s="100"/>
      <c r="H2" s="100"/>
      <c r="I2" s="100"/>
      <c r="K2" s="100"/>
      <c r="L2" s="100"/>
      <c r="M2" s="100"/>
      <c r="N2" s="100"/>
      <c r="O2" s="100"/>
      <c r="P2" s="100"/>
      <c r="Q2" s="100"/>
      <c r="R2" s="100"/>
      <c r="S2" s="100"/>
      <c r="T2" s="100"/>
    </row>
    <row r="3" spans="1:20" hidden="1" x14ac:dyDescent="0.25">
      <c r="D3" s="37"/>
      <c r="E3" s="38">
        <v>2006</v>
      </c>
      <c r="F3" s="38">
        <v>2007</v>
      </c>
      <c r="G3" s="38">
        <v>2008</v>
      </c>
      <c r="H3" s="38">
        <v>2009</v>
      </c>
      <c r="I3" s="38" t="s">
        <v>70</v>
      </c>
    </row>
    <row r="4" spans="1:20" hidden="1" x14ac:dyDescent="0.25">
      <c r="D4" s="36" t="s">
        <v>71</v>
      </c>
      <c r="E4" s="39">
        <v>4.5841587859305494E-3</v>
      </c>
      <c r="F4" s="39">
        <v>2.0558442043882928E-2</v>
      </c>
      <c r="G4" s="39">
        <v>2.5791500018689493E-2</v>
      </c>
      <c r="H4" s="40">
        <v>0</v>
      </c>
      <c r="I4" s="39">
        <v>0</v>
      </c>
    </row>
    <row r="5" spans="1:20" hidden="1" x14ac:dyDescent="0.25">
      <c r="D5" s="36" t="s">
        <v>72</v>
      </c>
      <c r="E5" s="40">
        <v>0.15761713897163696</v>
      </c>
      <c r="F5" s="40" t="e">
        <f>NA()</f>
        <v>#N/A</v>
      </c>
      <c r="G5" s="40">
        <v>0</v>
      </c>
      <c r="H5" s="40">
        <v>0</v>
      </c>
      <c r="I5" s="40">
        <v>0</v>
      </c>
    </row>
    <row r="6" spans="1:20" hidden="1" x14ac:dyDescent="0.25">
      <c r="D6" s="36" t="s">
        <v>73</v>
      </c>
      <c r="E6" s="40">
        <v>0</v>
      </c>
      <c r="F6" s="40">
        <v>0.62277580071174377</v>
      </c>
      <c r="G6" s="40">
        <v>0.70240213523131667</v>
      </c>
      <c r="H6" s="40">
        <v>0.70240213523131667</v>
      </c>
      <c r="I6" s="40">
        <v>0.70240213523131667</v>
      </c>
    </row>
    <row r="7" spans="1:20" hidden="1" x14ac:dyDescent="0.25">
      <c r="D7" s="36" t="s">
        <v>74</v>
      </c>
      <c r="E7" s="40">
        <v>0.93202614379084969</v>
      </c>
      <c r="F7" s="40">
        <v>0.95751633986928109</v>
      </c>
      <c r="G7" s="40">
        <v>0.98431372549019602</v>
      </c>
      <c r="H7" s="40">
        <v>0.98235294117647054</v>
      </c>
      <c r="I7" s="40">
        <v>0.96928104575163399</v>
      </c>
    </row>
    <row r="8" spans="1:20" hidden="1" x14ac:dyDescent="0.25">
      <c r="D8" s="36" t="s">
        <v>75</v>
      </c>
      <c r="E8" s="39">
        <v>0</v>
      </c>
      <c r="F8" s="39">
        <v>0</v>
      </c>
      <c r="G8" s="39">
        <v>0</v>
      </c>
      <c r="H8" s="39">
        <v>0</v>
      </c>
      <c r="I8" s="39">
        <v>0</v>
      </c>
    </row>
    <row r="9" spans="1:20" hidden="1" x14ac:dyDescent="0.25">
      <c r="D9" s="36" t="s">
        <v>76</v>
      </c>
      <c r="E9" s="40">
        <v>2.0959735245449532E-2</v>
      </c>
      <c r="F9" s="40" t="e">
        <f>NA()</f>
        <v>#N/A</v>
      </c>
      <c r="G9" s="40">
        <v>0</v>
      </c>
      <c r="H9" s="40">
        <v>0</v>
      </c>
      <c r="I9" s="40">
        <v>0</v>
      </c>
    </row>
    <row r="10" spans="1:20" hidden="1" x14ac:dyDescent="0.25">
      <c r="D10" s="36" t="s">
        <v>77</v>
      </c>
      <c r="E10" s="40">
        <v>0.67507886435331232</v>
      </c>
      <c r="F10" s="40">
        <v>0.58044164037854895</v>
      </c>
      <c r="G10" s="40">
        <v>0.56151419558359617</v>
      </c>
      <c r="H10" s="40">
        <v>0.48895899053627762</v>
      </c>
      <c r="I10" s="40">
        <v>0.52050473186119872</v>
      </c>
    </row>
    <row r="11" spans="1:20" hidden="1" x14ac:dyDescent="0.25">
      <c r="D11" s="36" t="s">
        <v>78</v>
      </c>
      <c r="E11" s="39">
        <f>F7/E7</f>
        <v>1.0273492286115007</v>
      </c>
      <c r="F11" s="39">
        <f>G7/E7</f>
        <v>1.0561009817671809</v>
      </c>
      <c r="G11" s="39">
        <f>H7/E7</f>
        <v>1.0539971949509115</v>
      </c>
      <c r="H11" s="39">
        <f>I7/E7</f>
        <v>1.0399719495091164</v>
      </c>
      <c r="I11" s="39" t="e">
        <f>NA()</f>
        <v>#N/A</v>
      </c>
    </row>
    <row r="12" spans="1:20" hidden="1" x14ac:dyDescent="0.25">
      <c r="D12" s="36" t="s">
        <v>79</v>
      </c>
      <c r="E12" s="39">
        <v>0.65092480045905265</v>
      </c>
      <c r="F12" s="39">
        <v>0.54876169564598776</v>
      </c>
      <c r="G12" s="39">
        <v>0.54851031603277389</v>
      </c>
      <c r="H12" s="39">
        <v>0.47267746604657462</v>
      </c>
      <c r="I12" s="39">
        <v>0.47963230201215973</v>
      </c>
    </row>
    <row r="13" spans="1:20" hidden="1" x14ac:dyDescent="0.25">
      <c r="D13" s="36" t="s">
        <v>80</v>
      </c>
      <c r="E13" s="40">
        <v>0.49895238095238093</v>
      </c>
      <c r="F13" s="40">
        <v>0.46476190476190476</v>
      </c>
      <c r="G13" s="40">
        <v>0.4642857142857143</v>
      </c>
      <c r="H13" s="40">
        <v>0.38523809523809521</v>
      </c>
      <c r="I13" s="40">
        <v>0.37238095238095237</v>
      </c>
    </row>
    <row r="14" spans="1:20" hidden="1" x14ac:dyDescent="0.25">
      <c r="D14" s="36" t="s">
        <v>81</v>
      </c>
      <c r="E14" s="40">
        <v>0.39924791834542034</v>
      </c>
      <c r="F14" s="40">
        <v>0.40236368520010746</v>
      </c>
      <c r="G14" s="40">
        <v>0.38313188289014238</v>
      </c>
      <c r="H14" s="40">
        <v>0.37818963201719041</v>
      </c>
      <c r="I14" s="40">
        <v>0.37711522965350525</v>
      </c>
    </row>
    <row r="15" spans="1:20" hidden="1" x14ac:dyDescent="0.25">
      <c r="D15" s="36" t="s">
        <v>82</v>
      </c>
      <c r="E15" s="40">
        <v>0.65726495726495726</v>
      </c>
      <c r="F15" s="40">
        <v>0.5946261538461538</v>
      </c>
      <c r="G15" s="40">
        <v>0.49572444444444441</v>
      </c>
      <c r="H15" s="40">
        <v>0.46025641025641023</v>
      </c>
      <c r="I15" s="40">
        <v>0.43547008547008548</v>
      </c>
    </row>
    <row r="16" spans="1:20" hidden="1" x14ac:dyDescent="0.25">
      <c r="D16" s="36" t="s">
        <v>83</v>
      </c>
      <c r="E16" s="40">
        <v>1.0140234481293671</v>
      </c>
      <c r="F16" s="40">
        <v>1.143489744641297</v>
      </c>
      <c r="G16" s="40">
        <v>0.92719575226507878</v>
      </c>
      <c r="H16" s="40">
        <v>0.94192545067062772</v>
      </c>
      <c r="I16" s="40">
        <v>0.67</v>
      </c>
    </row>
    <row r="17" spans="4:9" hidden="1" x14ac:dyDescent="0.25">
      <c r="D17" s="36" t="s">
        <v>84</v>
      </c>
      <c r="E17" s="40">
        <v>0.64844817091364804</v>
      </c>
      <c r="F17" s="40">
        <v>0</v>
      </c>
      <c r="G17" s="40">
        <v>0.59347532374530043</v>
      </c>
      <c r="H17" s="40">
        <v>0.57312561914423821</v>
      </c>
      <c r="I17" s="40">
        <v>0.56942567285313606</v>
      </c>
    </row>
    <row r="18" spans="4:9" hidden="1" x14ac:dyDescent="0.25">
      <c r="D18" s="36" t="s">
        <v>85</v>
      </c>
      <c r="E18" s="40" t="e">
        <f>NA()</f>
        <v>#N/A</v>
      </c>
      <c r="F18" s="40">
        <v>0.97258485639686687</v>
      </c>
      <c r="G18" s="40">
        <v>0.98172323759791125</v>
      </c>
      <c r="H18" s="40">
        <v>0.85509138381201044</v>
      </c>
      <c r="I18" s="40">
        <v>0.8511749347258486</v>
      </c>
    </row>
    <row r="19" spans="4:9" hidden="1" x14ac:dyDescent="0.25">
      <c r="D19" s="36" t="s">
        <v>86</v>
      </c>
      <c r="E19" s="40">
        <v>0.16389291391753302</v>
      </c>
      <c r="F19" s="40">
        <v>0.16178270472546177</v>
      </c>
      <c r="G19" s="40">
        <v>0.16178270472546177</v>
      </c>
      <c r="H19" s="40">
        <v>0.16178270472546177</v>
      </c>
      <c r="I19" s="40">
        <v>0.14068061280474939</v>
      </c>
    </row>
    <row r="20" spans="4:9" hidden="1" x14ac:dyDescent="0.25">
      <c r="D20" s="36" t="s">
        <v>87</v>
      </c>
      <c r="E20" s="40">
        <v>0.80434782608695654</v>
      </c>
      <c r="F20" s="40">
        <v>0.91294193478260866</v>
      </c>
      <c r="G20" s="40">
        <v>0.8235599173913043</v>
      </c>
      <c r="H20" s="40">
        <v>0.86853260869565219</v>
      </c>
      <c r="I20" s="40">
        <v>0.86418478260869569</v>
      </c>
    </row>
    <row r="21" spans="4:9" hidden="1" x14ac:dyDescent="0.25">
      <c r="D21" s="36" t="s">
        <v>88</v>
      </c>
      <c r="E21" s="40" t="e">
        <f>NA()</f>
        <v>#N/A</v>
      </c>
      <c r="F21" s="40">
        <v>1.0638297872340425</v>
      </c>
      <c r="G21" s="40">
        <v>1.1276595744680851</v>
      </c>
      <c r="H21" s="40">
        <v>1.0638297872340425</v>
      </c>
      <c r="I21" s="40">
        <v>0.95744680851063835</v>
      </c>
    </row>
    <row r="22" spans="4:9" hidden="1" x14ac:dyDescent="0.25">
      <c r="D22" s="36" t="s">
        <v>89</v>
      </c>
      <c r="E22" s="40">
        <v>0.28678304239401498</v>
      </c>
      <c r="F22" s="40">
        <v>0.10390689941812137</v>
      </c>
      <c r="G22" s="40">
        <v>5.4031587697423111E-2</v>
      </c>
      <c r="H22" s="40">
        <v>4.9875311720698257E-2</v>
      </c>
      <c r="I22" s="40">
        <v>8.645054031587697E-2</v>
      </c>
    </row>
    <row r="23" spans="4:9" hidden="1" x14ac:dyDescent="0.25">
      <c r="D23" s="36" t="s">
        <v>90</v>
      </c>
      <c r="E23" s="40">
        <v>0.97488584474885842</v>
      </c>
      <c r="F23" s="40">
        <v>0.98036529680365292</v>
      </c>
      <c r="G23" s="40">
        <v>0.9360730593607306</v>
      </c>
      <c r="H23" s="40">
        <v>0.87077625570776251</v>
      </c>
      <c r="I23" s="40">
        <v>0.84383561643835614</v>
      </c>
    </row>
    <row r="24" spans="4:9" hidden="1" x14ac:dyDescent="0.25">
      <c r="D24" s="36" t="s">
        <v>91</v>
      </c>
      <c r="E24" s="40">
        <v>0.74889466955502682</v>
      </c>
      <c r="F24" s="40">
        <v>0.78308800028410097</v>
      </c>
      <c r="G24" s="40">
        <v>0.82782946837600768</v>
      </c>
      <c r="H24" s="40">
        <v>0.78398691359778405</v>
      </c>
      <c r="I24" s="40">
        <v>0.79686024006534328</v>
      </c>
    </row>
    <row r="25" spans="4:9" hidden="1" x14ac:dyDescent="0.25">
      <c r="D25" s="36" t="s">
        <v>92</v>
      </c>
      <c r="E25" s="40">
        <v>0.92291666666666672</v>
      </c>
      <c r="F25" s="40">
        <v>0.8125</v>
      </c>
      <c r="G25" s="40">
        <v>0.76041666666666663</v>
      </c>
      <c r="H25" s="40">
        <v>0.76020833333333337</v>
      </c>
      <c r="I25" s="40">
        <v>0.76020833333333337</v>
      </c>
    </row>
    <row r="26" spans="4:9" hidden="1" x14ac:dyDescent="0.25">
      <c r="D26" s="36" t="s">
        <v>93</v>
      </c>
      <c r="E26" s="40">
        <v>0.13642283675289921</v>
      </c>
      <c r="F26" s="40">
        <v>6.2444246208742192E-2</v>
      </c>
      <c r="G26" s="40">
        <v>4.6833184656556649E-2</v>
      </c>
      <c r="H26" s="40">
        <v>2.0963425512934879E-2</v>
      </c>
      <c r="I26" s="40">
        <v>3.4790365744870648E-2</v>
      </c>
    </row>
    <row r="27" spans="4:9" hidden="1" x14ac:dyDescent="0.25">
      <c r="D27" s="36" t="s">
        <v>94</v>
      </c>
      <c r="E27" s="40">
        <v>0.70112359550561798</v>
      </c>
      <c r="F27" s="40">
        <v>0.63370786516853927</v>
      </c>
      <c r="G27" s="40">
        <v>0.6</v>
      </c>
      <c r="H27" s="40">
        <v>0.52134831460674158</v>
      </c>
      <c r="I27" s="40">
        <v>0.5168539325842697</v>
      </c>
    </row>
    <row r="28" spans="4:9" hidden="1" x14ac:dyDescent="0.25">
      <c r="D28" s="36" t="s">
        <v>95</v>
      </c>
      <c r="E28" s="40" t="e">
        <f>NA()</f>
        <v>#N/A</v>
      </c>
      <c r="F28" s="40">
        <v>0.69183997122302154</v>
      </c>
      <c r="G28" s="40">
        <v>0.67233415827338128</v>
      </c>
      <c r="H28" s="40">
        <v>0.73273812949640282</v>
      </c>
      <c r="I28" s="40">
        <v>0.72986043165467629</v>
      </c>
    </row>
    <row r="29" spans="4:9" hidden="1" x14ac:dyDescent="0.25">
      <c r="D29" s="36" t="s">
        <v>96</v>
      </c>
      <c r="E29" s="40">
        <v>0.7831325301204819</v>
      </c>
      <c r="F29" s="40">
        <v>0.6528805200627662</v>
      </c>
      <c r="G29" s="40">
        <v>0.57442277516251961</v>
      </c>
      <c r="H29" s="40">
        <v>0.49036090562654111</v>
      </c>
      <c r="I29" s="40">
        <v>0.4908092355973997</v>
      </c>
    </row>
    <row r="30" spans="4:9" ht="14.4" hidden="1" x14ac:dyDescent="0.3">
      <c r="D30" s="41" t="s">
        <v>97</v>
      </c>
      <c r="E30" s="42">
        <v>0.75</v>
      </c>
      <c r="F30" s="42">
        <v>0.75</v>
      </c>
      <c r="G30" s="42">
        <v>0.75</v>
      </c>
      <c r="H30" s="42">
        <v>0.75</v>
      </c>
      <c r="I30" s="42">
        <v>0.75</v>
      </c>
    </row>
    <row r="31" spans="4:9" ht="14.4" hidden="1" x14ac:dyDescent="0.3">
      <c r="D31" s="41" t="s">
        <v>98</v>
      </c>
      <c r="E31" s="42">
        <v>0.5</v>
      </c>
      <c r="F31" s="42">
        <v>0.5</v>
      </c>
      <c r="G31" s="42">
        <v>0.5</v>
      </c>
      <c r="H31" s="42">
        <v>0.5</v>
      </c>
      <c r="I31" s="42">
        <v>0.5</v>
      </c>
    </row>
    <row r="32" spans="4:9" ht="14.4" hidden="1" x14ac:dyDescent="0.3">
      <c r="D32" s="41" t="s">
        <v>99</v>
      </c>
      <c r="E32" s="42">
        <v>0.35</v>
      </c>
      <c r="F32" s="42">
        <v>0.35</v>
      </c>
      <c r="G32" s="42">
        <v>0.35</v>
      </c>
      <c r="H32" s="42">
        <v>0.35</v>
      </c>
      <c r="I32" s="42">
        <v>0.35</v>
      </c>
    </row>
    <row r="33" spans="3:9" hidden="1" x14ac:dyDescent="0.25"/>
    <row r="34" spans="3:9" hidden="1" x14ac:dyDescent="0.25"/>
    <row r="35" spans="3:9" hidden="1" x14ac:dyDescent="0.25"/>
    <row r="36" spans="3:9" hidden="1" x14ac:dyDescent="0.25"/>
    <row r="37" spans="3:9" hidden="1" x14ac:dyDescent="0.25">
      <c r="D37" s="36" t="s">
        <v>100</v>
      </c>
      <c r="E37" s="40"/>
      <c r="F37" s="40">
        <v>1.4178396946564886</v>
      </c>
      <c r="G37" s="40">
        <v>1.4240839694656489</v>
      </c>
      <c r="H37" s="40">
        <v>1.4434732824427481</v>
      </c>
      <c r="I37" s="40">
        <v>1.344236641221374</v>
      </c>
    </row>
    <row r="38" spans="3:9" hidden="1" x14ac:dyDescent="0.25">
      <c r="E38" s="38">
        <v>2006</v>
      </c>
      <c r="F38" s="38">
        <v>2007</v>
      </c>
      <c r="G38" s="38">
        <v>2008</v>
      </c>
      <c r="H38" s="38">
        <v>2009</v>
      </c>
      <c r="I38" s="38" t="s">
        <v>70</v>
      </c>
    </row>
    <row r="39" spans="3:9" hidden="1" x14ac:dyDescent="0.25">
      <c r="D39" s="36" t="s">
        <v>101</v>
      </c>
      <c r="E39" s="36">
        <f>COUNTIF(E4:E29,"&gt;75%")</f>
        <v>7</v>
      </c>
      <c r="F39" s="36">
        <f>COUNTIF(F4:F29,"&gt;75%")</f>
        <v>9</v>
      </c>
      <c r="G39" s="36">
        <f>COUNTIF(G4:G29,"&gt;75%")</f>
        <v>9</v>
      </c>
      <c r="H39" s="36">
        <f>COUNTIF(H4:H29,"&gt;75%")</f>
        <v>9</v>
      </c>
      <c r="I39" s="36">
        <f>COUNTIF(I4:I29,"&gt;75%")</f>
        <v>7</v>
      </c>
    </row>
    <row r="40" spans="3:9" hidden="1" x14ac:dyDescent="0.25">
      <c r="D40" s="36" t="s">
        <v>102</v>
      </c>
      <c r="E40" s="36">
        <f>COUNTIF(E4:E29,"&gt;50%")-E39</f>
        <v>6</v>
      </c>
      <c r="F40" s="36">
        <f>COUNTIF(F4:F29,"&gt;50%")-F39</f>
        <v>7</v>
      </c>
      <c r="G40" s="36">
        <f>COUNTIF(G4:G29,"&gt;50%")-G39</f>
        <v>7</v>
      </c>
      <c r="H40" s="36">
        <f>COUNTIF(H4:H29,"&gt;50%")-H39</f>
        <v>4</v>
      </c>
      <c r="I40" s="36">
        <f>COUNTIF(I4:I29,"&gt;50%")-I39</f>
        <v>6</v>
      </c>
    </row>
    <row r="41" spans="3:9" hidden="1" x14ac:dyDescent="0.25">
      <c r="D41" s="36" t="s">
        <v>103</v>
      </c>
      <c r="E41" s="36">
        <f>COUNTIF(E4:E29,"&gt;35%")-E40-E39</f>
        <v>2</v>
      </c>
      <c r="F41" s="36">
        <f>COUNTIF(F4:F29,"&gt;35%")-F40-F39</f>
        <v>2</v>
      </c>
      <c r="G41" s="36">
        <f>COUNTIF(G4:G29,"&gt;35%")-G40-G39</f>
        <v>3</v>
      </c>
      <c r="H41" s="36">
        <f>COUNTIF(H4:H29,"&gt;35%")-H40-H39</f>
        <v>6</v>
      </c>
      <c r="I41" s="36">
        <f>COUNTIF(I4:I29,"&gt;35%")-I40-I39</f>
        <v>5</v>
      </c>
    </row>
    <row r="42" spans="3:9" hidden="1" x14ac:dyDescent="0.25">
      <c r="D42" s="36" t="s">
        <v>104</v>
      </c>
      <c r="E42" s="36">
        <f>COUNTIF(E4:E29,"&lt;35%")</f>
        <v>8</v>
      </c>
      <c r="F42" s="36">
        <f>COUNTIF(F4:F29,"&lt;35%")</f>
        <v>6</v>
      </c>
      <c r="G42" s="36">
        <f>COUNTIF(G4:G29,"&lt;35%")</f>
        <v>7</v>
      </c>
      <c r="H42" s="36">
        <f>COUNTIF(H4:H29,"&lt;35%")</f>
        <v>7</v>
      </c>
      <c r="I42" s="36">
        <f>COUNTIF(I4:I29,"&lt;35%")</f>
        <v>7</v>
      </c>
    </row>
    <row r="43" spans="3:9" hidden="1" x14ac:dyDescent="0.25">
      <c r="D43" s="36" t="s">
        <v>105</v>
      </c>
      <c r="E43" s="36">
        <f>27-SUM(E39:E42)</f>
        <v>4</v>
      </c>
      <c r="F43" s="36">
        <f t="shared" ref="F43:I43" si="0">27-SUM(F39:F42)</f>
        <v>3</v>
      </c>
      <c r="G43" s="36">
        <f t="shared" si="0"/>
        <v>1</v>
      </c>
      <c r="H43" s="36">
        <f t="shared" si="0"/>
        <v>1</v>
      </c>
      <c r="I43" s="36">
        <f t="shared" si="0"/>
        <v>2</v>
      </c>
    </row>
    <row r="44" spans="3:9" hidden="1" x14ac:dyDescent="0.25"/>
    <row r="45" spans="3:9" hidden="1" x14ac:dyDescent="0.25"/>
    <row r="46" spans="3:9" hidden="1" x14ac:dyDescent="0.25"/>
    <row r="47" spans="3:9" hidden="1" x14ac:dyDescent="0.25">
      <c r="C47" s="36" t="s">
        <v>106</v>
      </c>
      <c r="D47" s="37" t="s">
        <v>107</v>
      </c>
      <c r="E47" s="38">
        <v>2006</v>
      </c>
      <c r="F47" s="38">
        <v>2007</v>
      </c>
      <c r="G47" s="38">
        <v>2008</v>
      </c>
      <c r="H47" s="38">
        <v>2009</v>
      </c>
      <c r="I47" s="38" t="s">
        <v>70</v>
      </c>
    </row>
    <row r="48" spans="3:9" ht="14.25" hidden="1" customHeight="1" x14ac:dyDescent="0.25">
      <c r="C48" s="43" t="s">
        <v>108</v>
      </c>
      <c r="D48" s="36" t="s">
        <v>96</v>
      </c>
      <c r="E48" s="39">
        <v>0.7831325301204819</v>
      </c>
      <c r="F48" s="39">
        <v>0.6528805200627662</v>
      </c>
      <c r="G48" s="39">
        <v>0.57442277516251961</v>
      </c>
      <c r="H48" s="40">
        <v>0.49036090562654111</v>
      </c>
      <c r="I48" s="39">
        <v>0.4908092355973997</v>
      </c>
    </row>
    <row r="49" spans="3:9" hidden="1" x14ac:dyDescent="0.25">
      <c r="C49" s="43"/>
      <c r="D49" s="36" t="s">
        <v>95</v>
      </c>
      <c r="E49" s="40" t="e">
        <v>#N/A</v>
      </c>
      <c r="F49" s="40">
        <v>0.69183997122302154</v>
      </c>
      <c r="G49" s="40">
        <v>0.67233415827338128</v>
      </c>
      <c r="H49" s="40">
        <v>0.73273812949640282</v>
      </c>
      <c r="I49" s="40">
        <v>0.72986043165467629</v>
      </c>
    </row>
    <row r="50" spans="3:9" hidden="1" x14ac:dyDescent="0.25">
      <c r="C50" s="43"/>
      <c r="D50" s="36" t="s">
        <v>92</v>
      </c>
      <c r="E50" s="40">
        <v>0.92291666666666672</v>
      </c>
      <c r="F50" s="40">
        <v>0.8125</v>
      </c>
      <c r="G50" s="40">
        <v>0.76041666666666663</v>
      </c>
      <c r="H50" s="40">
        <v>0.76020833333333337</v>
      </c>
      <c r="I50" s="40">
        <v>0.76020833333333337</v>
      </c>
    </row>
    <row r="51" spans="3:9" hidden="1" x14ac:dyDescent="0.25">
      <c r="C51" s="43"/>
      <c r="D51" s="36" t="s">
        <v>90</v>
      </c>
      <c r="E51" s="40">
        <v>0.97488584474885842</v>
      </c>
      <c r="F51" s="40">
        <v>0.98036529680365292</v>
      </c>
      <c r="G51" s="40">
        <v>0.9360730593607306</v>
      </c>
      <c r="H51" s="40">
        <v>0.87077625570776251</v>
      </c>
      <c r="I51" s="40">
        <v>0.84383561643835614</v>
      </c>
    </row>
    <row r="52" spans="3:9" hidden="1" x14ac:dyDescent="0.25">
      <c r="C52" s="43"/>
      <c r="D52" s="36" t="s">
        <v>85</v>
      </c>
      <c r="E52" s="39" t="e">
        <v>#N/A</v>
      </c>
      <c r="F52" s="39">
        <v>0.97258485639686687</v>
      </c>
      <c r="G52" s="39">
        <v>0.98172323759791125</v>
      </c>
      <c r="H52" s="39">
        <v>0.85509138381201044</v>
      </c>
      <c r="I52" s="39">
        <v>0.8511749347258486</v>
      </c>
    </row>
    <row r="53" spans="3:9" hidden="1" x14ac:dyDescent="0.25">
      <c r="C53" s="43"/>
      <c r="D53" s="36" t="s">
        <v>87</v>
      </c>
      <c r="E53" s="40">
        <v>0.80434782608695654</v>
      </c>
      <c r="F53" s="40">
        <v>0.91294193478260866</v>
      </c>
      <c r="G53" s="40">
        <v>0.8235599173913043</v>
      </c>
      <c r="H53" s="40">
        <v>0.86853260869565219</v>
      </c>
      <c r="I53" s="40">
        <v>0.86418478260869569</v>
      </c>
    </row>
    <row r="54" spans="3:9" hidden="1" x14ac:dyDescent="0.25">
      <c r="C54" s="43"/>
      <c r="D54" s="36" t="s">
        <v>83</v>
      </c>
      <c r="E54" s="40">
        <v>1.0140234481293671</v>
      </c>
      <c r="F54" s="40">
        <v>1.143489744641297</v>
      </c>
      <c r="G54" s="40">
        <v>0.92719575226507878</v>
      </c>
      <c r="H54" s="40">
        <v>0.94192545067062772</v>
      </c>
      <c r="I54" s="40">
        <v>0.67</v>
      </c>
    </row>
    <row r="55" spans="3:9" hidden="1" x14ac:dyDescent="0.25">
      <c r="C55" s="43"/>
      <c r="D55" s="36" t="s">
        <v>78</v>
      </c>
      <c r="E55" s="39">
        <v>1.0273492286115007</v>
      </c>
      <c r="F55" s="39">
        <v>1.0561009817671809</v>
      </c>
      <c r="G55" s="39">
        <v>1.0539971949509115</v>
      </c>
      <c r="H55" s="39">
        <v>1.0399719495091164</v>
      </c>
      <c r="I55" s="39" t="e">
        <v>#N/A</v>
      </c>
    </row>
    <row r="56" spans="3:9" hidden="1" x14ac:dyDescent="0.25">
      <c r="C56" s="43"/>
      <c r="D56" s="36" t="s">
        <v>77</v>
      </c>
      <c r="E56" s="39">
        <v>0.67507886435331232</v>
      </c>
      <c r="F56" s="39">
        <v>0.58044164037854895</v>
      </c>
      <c r="G56" s="39">
        <v>0.56151419558359617</v>
      </c>
      <c r="H56" s="39">
        <v>0.48895899053627762</v>
      </c>
      <c r="I56" s="39">
        <v>0.52050473186119872</v>
      </c>
    </row>
    <row r="57" spans="3:9" hidden="1" x14ac:dyDescent="0.25">
      <c r="C57" s="43"/>
      <c r="D57" s="36" t="s">
        <v>74</v>
      </c>
      <c r="E57" s="40">
        <v>0.93202614379084969</v>
      </c>
      <c r="F57" s="40">
        <v>0.95751633986928109</v>
      </c>
      <c r="G57" s="40">
        <v>0.98431372549019602</v>
      </c>
      <c r="H57" s="40">
        <v>0.98235294117647054</v>
      </c>
      <c r="I57" s="40">
        <v>0.96928104575163399</v>
      </c>
    </row>
    <row r="58" spans="3:9" hidden="1" x14ac:dyDescent="0.25">
      <c r="C58" s="44"/>
      <c r="D58" s="36" t="s">
        <v>73</v>
      </c>
      <c r="E58" s="40">
        <v>0</v>
      </c>
      <c r="F58" s="40">
        <v>0.62277580071174377</v>
      </c>
      <c r="G58" s="40">
        <v>0.70240213523131667</v>
      </c>
      <c r="H58" s="40">
        <v>0.70240213523131667</v>
      </c>
      <c r="I58" s="40">
        <v>0.70240213523131667</v>
      </c>
    </row>
    <row r="59" spans="3:9" hidden="1" x14ac:dyDescent="0.25">
      <c r="C59" s="45" t="s">
        <v>109</v>
      </c>
      <c r="E59" s="40"/>
      <c r="F59" s="40"/>
      <c r="G59" s="40"/>
      <c r="H59" s="40"/>
      <c r="I59" s="40"/>
    </row>
    <row r="60" spans="3:9" hidden="1" x14ac:dyDescent="0.25">
      <c r="C60" s="44" t="s">
        <v>109</v>
      </c>
      <c r="D60" s="36" t="s">
        <v>93</v>
      </c>
      <c r="E60" s="40">
        <v>0.13642283675289921</v>
      </c>
      <c r="F60" s="40">
        <v>6.2444246208742192E-2</v>
      </c>
      <c r="G60" s="40">
        <v>4.6833184656556649E-2</v>
      </c>
      <c r="H60" s="40">
        <v>2.0963425512934879E-2</v>
      </c>
      <c r="I60" s="40">
        <v>3.4790365744870648E-2</v>
      </c>
    </row>
    <row r="61" spans="3:9" hidden="1" x14ac:dyDescent="0.25">
      <c r="C61" s="44"/>
      <c r="D61" s="36" t="s">
        <v>79</v>
      </c>
      <c r="E61" s="46">
        <v>0.65092480045905265</v>
      </c>
      <c r="F61" s="46">
        <v>0.54876169564598776</v>
      </c>
      <c r="G61" s="46">
        <v>0.54851031603277389</v>
      </c>
      <c r="H61" s="46">
        <v>0.47267746604657462</v>
      </c>
      <c r="I61" s="46">
        <v>0.47963230201215973</v>
      </c>
    </row>
    <row r="62" spans="3:9" hidden="1" x14ac:dyDescent="0.25">
      <c r="C62" s="44"/>
      <c r="D62" s="36" t="s">
        <v>94</v>
      </c>
      <c r="E62" s="40">
        <v>0.70112359550561798</v>
      </c>
      <c r="F62" s="40">
        <v>0.63370786516853927</v>
      </c>
      <c r="G62" s="40">
        <v>0.6</v>
      </c>
      <c r="H62" s="40">
        <v>0.52134831460674158</v>
      </c>
      <c r="I62" s="40">
        <v>0.5168539325842697</v>
      </c>
    </row>
    <row r="63" spans="3:9" hidden="1" x14ac:dyDescent="0.25">
      <c r="C63" s="44"/>
      <c r="D63" s="36" t="s">
        <v>91</v>
      </c>
      <c r="E63" s="40">
        <v>0.74889466955502682</v>
      </c>
      <c r="F63" s="40">
        <v>0.78308800028410097</v>
      </c>
      <c r="G63" s="40">
        <v>0.82782946837600768</v>
      </c>
      <c r="H63" s="40">
        <v>0.78398691359778405</v>
      </c>
      <c r="I63" s="40">
        <v>0.79686024006534328</v>
      </c>
    </row>
    <row r="64" spans="3:9" hidden="1" x14ac:dyDescent="0.25">
      <c r="C64" s="44"/>
      <c r="D64" s="36" t="s">
        <v>89</v>
      </c>
      <c r="E64" s="40">
        <v>0.28678304239401498</v>
      </c>
      <c r="F64" s="40">
        <v>0.10390689941812137</v>
      </c>
      <c r="G64" s="40">
        <v>5.4031587697423111E-2</v>
      </c>
      <c r="H64" s="40">
        <v>4.9875311720698257E-2</v>
      </c>
      <c r="I64" s="40">
        <v>8.645054031587697E-2</v>
      </c>
    </row>
    <row r="65" spans="3:10" hidden="1" x14ac:dyDescent="0.25">
      <c r="C65" s="44"/>
      <c r="D65" s="36" t="s">
        <v>88</v>
      </c>
      <c r="E65" s="40" t="e">
        <v>#N/A</v>
      </c>
      <c r="F65" s="40">
        <v>1.0638297872340425</v>
      </c>
      <c r="G65" s="40">
        <v>1.1276595744680851</v>
      </c>
      <c r="H65" s="40">
        <v>1.0638297872340425</v>
      </c>
      <c r="I65" s="40">
        <v>0.95744680851063835</v>
      </c>
    </row>
    <row r="66" spans="3:10" hidden="1" x14ac:dyDescent="0.25">
      <c r="C66" s="44"/>
      <c r="D66" s="36" t="s">
        <v>86</v>
      </c>
      <c r="E66" s="40">
        <v>0.16389291391753302</v>
      </c>
      <c r="F66" s="40">
        <v>0.16178270472546177</v>
      </c>
      <c r="G66" s="40">
        <v>0.16178270472546177</v>
      </c>
      <c r="H66" s="40">
        <v>0.16178270472546177</v>
      </c>
      <c r="I66" s="40">
        <v>0.14068061280474939</v>
      </c>
    </row>
    <row r="67" spans="3:10" hidden="1" x14ac:dyDescent="0.25">
      <c r="C67" s="44"/>
      <c r="D67" s="36" t="s">
        <v>84</v>
      </c>
      <c r="E67" s="46">
        <v>0.64844817091364804</v>
      </c>
      <c r="F67" s="46">
        <v>0</v>
      </c>
      <c r="G67" s="46">
        <v>0.59347532374530043</v>
      </c>
      <c r="H67" s="46">
        <v>0.57312561914423821</v>
      </c>
      <c r="I67" s="46">
        <v>0.56942567285313606</v>
      </c>
    </row>
    <row r="68" spans="3:10" hidden="1" x14ac:dyDescent="0.25">
      <c r="C68" s="44"/>
      <c r="D68" s="36" t="s">
        <v>82</v>
      </c>
      <c r="E68" s="46">
        <v>0.65726495726495726</v>
      </c>
      <c r="F68" s="46">
        <v>0.5946261538461538</v>
      </c>
      <c r="G68" s="46">
        <v>0.49572444444444441</v>
      </c>
      <c r="H68" s="46">
        <v>0.46025641025641023</v>
      </c>
      <c r="I68" s="46">
        <v>0.43547008547008548</v>
      </c>
    </row>
    <row r="69" spans="3:10" hidden="1" x14ac:dyDescent="0.25">
      <c r="C69" s="44"/>
      <c r="D69" s="36" t="s">
        <v>75</v>
      </c>
      <c r="E69" s="46">
        <v>0</v>
      </c>
      <c r="F69" s="46">
        <v>0</v>
      </c>
      <c r="G69" s="46">
        <v>0</v>
      </c>
      <c r="H69" s="46">
        <v>0</v>
      </c>
      <c r="I69" s="46">
        <v>0</v>
      </c>
    </row>
    <row r="70" spans="3:10" hidden="1" x14ac:dyDescent="0.25">
      <c r="C70" s="44"/>
      <c r="D70" s="36" t="s">
        <v>81</v>
      </c>
      <c r="E70" s="40">
        <v>0.39924791834542034</v>
      </c>
      <c r="F70" s="40">
        <v>0.40236368520010746</v>
      </c>
      <c r="G70" s="40">
        <v>0.38313188289014238</v>
      </c>
      <c r="H70" s="40">
        <v>0.37818963201719041</v>
      </c>
      <c r="I70" s="40">
        <v>0.37711522965350525</v>
      </c>
    </row>
    <row r="71" spans="3:10" hidden="1" x14ac:dyDescent="0.25">
      <c r="C71" s="44"/>
      <c r="D71" s="36" t="s">
        <v>80</v>
      </c>
      <c r="E71" s="46">
        <v>0.49895238095238093</v>
      </c>
      <c r="F71" s="46">
        <v>0.46476190476190476</v>
      </c>
      <c r="G71" s="46">
        <v>0.4642857142857143</v>
      </c>
      <c r="H71" s="46">
        <v>0.38523809523809521</v>
      </c>
      <c r="I71" s="46">
        <v>0.37238095238095237</v>
      </c>
    </row>
    <row r="72" spans="3:10" hidden="1" x14ac:dyDescent="0.25">
      <c r="C72" s="44"/>
      <c r="D72" s="36" t="s">
        <v>76</v>
      </c>
      <c r="E72" s="40">
        <v>2.0959735245449532E-2</v>
      </c>
      <c r="F72" s="40" t="e">
        <v>#N/A</v>
      </c>
      <c r="G72" s="40">
        <v>0</v>
      </c>
      <c r="H72" s="40">
        <v>0</v>
      </c>
      <c r="I72" s="40">
        <v>0</v>
      </c>
    </row>
    <row r="73" spans="3:10" hidden="1" x14ac:dyDescent="0.25">
      <c r="C73" s="44"/>
      <c r="D73" s="36" t="s">
        <v>100</v>
      </c>
      <c r="E73" s="40">
        <v>0</v>
      </c>
      <c r="F73" s="40">
        <v>1.4178396946564886</v>
      </c>
      <c r="G73" s="40">
        <v>1.4240839694656489</v>
      </c>
      <c r="H73" s="40">
        <v>1.4434732824427481</v>
      </c>
      <c r="I73" s="40">
        <v>1.344236641221374</v>
      </c>
    </row>
    <row r="74" spans="3:10" hidden="1" x14ac:dyDescent="0.25">
      <c r="C74" s="44"/>
      <c r="D74" s="36" t="s">
        <v>72</v>
      </c>
      <c r="E74" s="40">
        <v>0.15761713897163696</v>
      </c>
      <c r="F74" s="40" t="e">
        <v>#N/A</v>
      </c>
      <c r="G74" s="40">
        <v>0</v>
      </c>
      <c r="H74" s="40">
        <v>0</v>
      </c>
      <c r="I74" s="40">
        <v>0</v>
      </c>
    </row>
    <row r="75" spans="3:10" hidden="1" x14ac:dyDescent="0.25">
      <c r="C75" s="44"/>
      <c r="D75" s="36" t="s">
        <v>71</v>
      </c>
      <c r="E75" s="46">
        <v>4.5841587859305494E-3</v>
      </c>
      <c r="F75" s="46">
        <v>2.0558442043882928E-2</v>
      </c>
      <c r="G75" s="46">
        <v>2.5791500018689493E-2</v>
      </c>
      <c r="H75" s="40">
        <v>0</v>
      </c>
      <c r="I75" s="46">
        <v>0</v>
      </c>
    </row>
    <row r="76" spans="3:10" ht="14.4" hidden="1" x14ac:dyDescent="0.3">
      <c r="D76" s="41" t="s">
        <v>97</v>
      </c>
      <c r="E76" s="42">
        <v>0.75</v>
      </c>
      <c r="F76" s="42">
        <v>0.75</v>
      </c>
      <c r="G76" s="42">
        <v>0.75</v>
      </c>
      <c r="H76" s="42">
        <v>0.75</v>
      </c>
      <c r="I76" s="42">
        <v>0.75</v>
      </c>
    </row>
    <row r="77" spans="3:10" ht="14.4" hidden="1" x14ac:dyDescent="0.3">
      <c r="D77" s="41" t="s">
        <v>98</v>
      </c>
      <c r="E77" s="42">
        <v>0.5</v>
      </c>
      <c r="F77" s="42">
        <v>0.5</v>
      </c>
      <c r="G77" s="42">
        <v>0.5</v>
      </c>
      <c r="H77" s="42">
        <v>0.5</v>
      </c>
      <c r="I77" s="42">
        <v>0.5</v>
      </c>
    </row>
    <row r="78" spans="3:10" ht="14.4" hidden="1" x14ac:dyDescent="0.3">
      <c r="D78" s="41" t="s">
        <v>99</v>
      </c>
      <c r="E78" s="42">
        <v>0.35</v>
      </c>
      <c r="F78" s="42">
        <v>0.35</v>
      </c>
      <c r="G78" s="42">
        <v>0.35</v>
      </c>
      <c r="H78" s="42">
        <v>0.35</v>
      </c>
      <c r="I78" s="42">
        <v>0.35</v>
      </c>
    </row>
    <row r="79" spans="3:10" hidden="1" x14ac:dyDescent="0.25"/>
    <row r="80" spans="3:10" ht="14.4" x14ac:dyDescent="0.3">
      <c r="C80" s="56" t="s">
        <v>115</v>
      </c>
      <c r="D80" s="37" t="s">
        <v>107</v>
      </c>
      <c r="E80" s="38">
        <v>2006</v>
      </c>
      <c r="F80" s="38">
        <v>2009</v>
      </c>
      <c r="G80" s="38" t="s">
        <v>70</v>
      </c>
      <c r="H80" s="41" t="s">
        <v>97</v>
      </c>
      <c r="I80" s="41" t="s">
        <v>98</v>
      </c>
      <c r="J80" s="41" t="s">
        <v>99</v>
      </c>
    </row>
    <row r="81" spans="3:10" ht="14.4" x14ac:dyDescent="0.3">
      <c r="C81" s="45"/>
      <c r="D81" s="54"/>
      <c r="E81" s="39"/>
      <c r="F81" s="39"/>
      <c r="G81" s="39"/>
      <c r="H81" s="42">
        <v>0.75</v>
      </c>
      <c r="I81" s="42">
        <v>0.5</v>
      </c>
      <c r="J81" s="42">
        <v>0.35</v>
      </c>
    </row>
    <row r="82" spans="3:10" ht="14.4" x14ac:dyDescent="0.3">
      <c r="C82" s="44" t="s">
        <v>109</v>
      </c>
      <c r="D82" s="54" t="s">
        <v>71</v>
      </c>
      <c r="E82" s="55">
        <f>'Raw data'!D5/'Raw data'!C5</f>
        <v>4.5841587859305494E-3</v>
      </c>
      <c r="F82" s="39">
        <f>'Raw data'!E5/'Raw data'!C5</f>
        <v>0</v>
      </c>
      <c r="G82" s="39">
        <f>'Raw data'!F5/'Raw data'!C5</f>
        <v>0</v>
      </c>
      <c r="H82" s="42">
        <v>0.75</v>
      </c>
      <c r="I82" s="42">
        <v>0.5</v>
      </c>
      <c r="J82" s="42">
        <v>0.35</v>
      </c>
    </row>
    <row r="83" spans="3:10" ht="14.4" x14ac:dyDescent="0.3">
      <c r="C83" s="44"/>
      <c r="D83" s="54" t="s">
        <v>72</v>
      </c>
      <c r="E83" s="55">
        <f>'Raw data'!D6/'Raw data'!C6</f>
        <v>0.15761713897163696</v>
      </c>
      <c r="F83" s="39">
        <f>'Raw data'!E6/'Raw data'!C6</f>
        <v>0</v>
      </c>
      <c r="G83" s="39">
        <f>'Raw data'!F6/'Raw data'!C6</f>
        <v>0</v>
      </c>
      <c r="H83" s="42">
        <v>0.75</v>
      </c>
      <c r="I83" s="42">
        <v>0.5</v>
      </c>
      <c r="J83" s="42">
        <v>0.35</v>
      </c>
    </row>
    <row r="84" spans="3:10" ht="14.4" x14ac:dyDescent="0.3">
      <c r="C84" s="44"/>
      <c r="D84" s="54" t="s">
        <v>76</v>
      </c>
      <c r="E84" s="55">
        <f>'Raw data'!D7/'Raw data'!C7</f>
        <v>2.0959735245449532E-2</v>
      </c>
      <c r="F84" s="39">
        <f>'Raw data'!E7/'Raw data'!C7</f>
        <v>7.1704357418643132E-3</v>
      </c>
      <c r="G84" s="39">
        <f>'Raw data'!F7/'Raw data'!C7</f>
        <v>0</v>
      </c>
      <c r="H84" s="42">
        <v>0.75</v>
      </c>
      <c r="I84" s="42">
        <v>0.5</v>
      </c>
      <c r="J84" s="42">
        <v>0.35</v>
      </c>
    </row>
    <row r="85" spans="3:10" ht="14.4" x14ac:dyDescent="0.3">
      <c r="C85" s="44"/>
      <c r="D85" s="54" t="s">
        <v>80</v>
      </c>
      <c r="E85" s="55">
        <f>'Raw data'!D8/'Raw data'!C8</f>
        <v>0.49895238095238093</v>
      </c>
      <c r="F85" s="39">
        <f>'Raw data'!E8/'Raw data'!C8</f>
        <v>0.38523809523809521</v>
      </c>
      <c r="G85" s="39">
        <f>'Raw data'!F8/'Raw data'!C8</f>
        <v>0.37238095238095237</v>
      </c>
      <c r="H85" s="42">
        <v>0.75</v>
      </c>
      <c r="I85" s="42">
        <v>0.5</v>
      </c>
      <c r="J85" s="42">
        <v>0.35</v>
      </c>
    </row>
    <row r="86" spans="3:10" ht="14.4" x14ac:dyDescent="0.3">
      <c r="C86" s="44"/>
      <c r="D86" s="54" t="s">
        <v>81</v>
      </c>
      <c r="E86" s="55">
        <f>'Raw data'!D9/'Raw data'!C9</f>
        <v>0.39924791834542034</v>
      </c>
      <c r="F86" s="39">
        <f>'Raw data'!E9/'Raw data'!C9</f>
        <v>0.37818963201719041</v>
      </c>
      <c r="G86" s="39">
        <f>'Raw data'!F9/'Raw data'!C9</f>
        <v>0.37711522965350525</v>
      </c>
      <c r="H86" s="42">
        <v>0.75</v>
      </c>
      <c r="I86" s="42">
        <v>0.5</v>
      </c>
      <c r="J86" s="42">
        <v>0.35</v>
      </c>
    </row>
    <row r="87" spans="3:10" ht="14.4" x14ac:dyDescent="0.3">
      <c r="C87" s="44"/>
      <c r="D87" s="54" t="s">
        <v>75</v>
      </c>
      <c r="E87" s="55">
        <f>'Raw data'!D10/'Raw data'!C10</f>
        <v>0</v>
      </c>
      <c r="F87" s="39">
        <f>'Raw data'!E10/'Raw data'!C10</f>
        <v>0</v>
      </c>
      <c r="G87" s="39">
        <f>'Raw data'!F10/'Raw data'!C10</f>
        <v>0</v>
      </c>
      <c r="H87" s="42">
        <v>0.75</v>
      </c>
      <c r="I87" s="42">
        <v>0.5</v>
      </c>
      <c r="J87" s="42">
        <v>0.35</v>
      </c>
    </row>
    <row r="88" spans="3:10" ht="14.4" x14ac:dyDescent="0.3">
      <c r="C88" s="44"/>
      <c r="D88" s="54" t="s">
        <v>82</v>
      </c>
      <c r="E88" s="55">
        <f>'Raw data'!D11/'Raw data'!C11</f>
        <v>0.65726495726495726</v>
      </c>
      <c r="F88" s="39">
        <f>'Raw data'!E11/'Raw data'!C11</f>
        <v>0.46025641025641023</v>
      </c>
      <c r="G88" s="39">
        <f>'Raw data'!F11/'Raw data'!C11</f>
        <v>0.43547008547008548</v>
      </c>
      <c r="H88" s="42">
        <v>0.75</v>
      </c>
      <c r="I88" s="42">
        <v>0.5</v>
      </c>
      <c r="J88" s="42">
        <v>0.35</v>
      </c>
    </row>
    <row r="89" spans="3:10" ht="14.4" x14ac:dyDescent="0.3">
      <c r="C89" s="44"/>
      <c r="D89" s="54" t="s">
        <v>84</v>
      </c>
      <c r="E89" s="55">
        <f>'Raw data'!D12/'Raw data'!C12</f>
        <v>0.64844817091364804</v>
      </c>
      <c r="F89" s="39">
        <f>'Raw data'!E12/'Raw data'!C12</f>
        <v>0.57044817091364808</v>
      </c>
      <c r="G89" s="39">
        <f>'Raw data'!F12/'Raw data'!C12</f>
        <v>0.53762606671838631</v>
      </c>
      <c r="H89" s="42">
        <v>0.75</v>
      </c>
      <c r="I89" s="42">
        <v>0.5</v>
      </c>
      <c r="J89" s="42">
        <v>0.35</v>
      </c>
    </row>
    <row r="90" spans="3:10" ht="14.4" x14ac:dyDescent="0.3">
      <c r="C90" s="44"/>
      <c r="D90" s="54" t="s">
        <v>86</v>
      </c>
      <c r="E90" s="55">
        <f>'Raw data'!D13/'Raw data'!C13</f>
        <v>0.16389291391753302</v>
      </c>
      <c r="F90" s="39">
        <f>'Raw data'!E13/'Raw data'!C13</f>
        <v>0.16178270472546177</v>
      </c>
      <c r="G90" s="39">
        <f>'Raw data'!F13/'Raw data'!C13</f>
        <v>0.14068061280474939</v>
      </c>
      <c r="H90" s="42">
        <v>0.75</v>
      </c>
      <c r="I90" s="42">
        <v>0.5</v>
      </c>
      <c r="J90" s="42">
        <v>0.35</v>
      </c>
    </row>
    <row r="91" spans="3:10" ht="14.4" x14ac:dyDescent="0.3">
      <c r="C91" s="44"/>
      <c r="D91" s="57" t="s">
        <v>120</v>
      </c>
      <c r="E91" s="55">
        <f>'Raw data'!D14/'Raw data'!C14</f>
        <v>0.28678304239401498</v>
      </c>
      <c r="F91" s="39">
        <f>'Raw data'!E14/'Raw data'!C14</f>
        <v>4.9875311720698257E-2</v>
      </c>
      <c r="G91" s="39">
        <f>'Raw data'!F14/'Raw data'!C14</f>
        <v>4.9875311720698257E-2</v>
      </c>
      <c r="H91" s="42">
        <v>0.75</v>
      </c>
      <c r="I91" s="42">
        <v>0.5</v>
      </c>
      <c r="J91" s="42">
        <v>0.35</v>
      </c>
    </row>
    <row r="92" spans="3:10" ht="14.4" x14ac:dyDescent="0.3">
      <c r="C92" s="44"/>
      <c r="D92" s="54" t="s">
        <v>79</v>
      </c>
      <c r="E92" s="55">
        <f>'Raw data'!D15/'Raw data'!C15</f>
        <v>0.65092480045905265</v>
      </c>
      <c r="F92" s="39">
        <f>'Raw data'!E15/'Raw data'!C15</f>
        <v>0.47267746604657462</v>
      </c>
      <c r="G92" s="39">
        <f>'Raw data'!F15/'Raw data'!C15</f>
        <v>0.47963230201215973</v>
      </c>
      <c r="H92" s="42">
        <v>0.75</v>
      </c>
      <c r="I92" s="42">
        <v>0.5</v>
      </c>
      <c r="J92" s="42">
        <v>0.35</v>
      </c>
    </row>
    <row r="93" spans="3:10" ht="14.4" x14ac:dyDescent="0.3">
      <c r="C93" s="44"/>
      <c r="D93" s="54" t="s">
        <v>93</v>
      </c>
      <c r="E93" s="55">
        <f>'Raw data'!D16/'Raw data'!C16</f>
        <v>0.13642283675289921</v>
      </c>
      <c r="F93" s="39">
        <f>'Raw data'!E16/'Raw data'!C16</f>
        <v>2.0963425512934879E-2</v>
      </c>
      <c r="G93" s="39">
        <f>'Raw data'!F16/'Raw data'!C16</f>
        <v>3.4790365744870648E-2</v>
      </c>
      <c r="H93" s="42">
        <v>0.75</v>
      </c>
      <c r="I93" s="42">
        <v>0.5</v>
      </c>
      <c r="J93" s="42">
        <v>0.35</v>
      </c>
    </row>
    <row r="94" spans="3:10" ht="14.4" x14ac:dyDescent="0.3">
      <c r="C94" s="44"/>
      <c r="D94" s="54"/>
      <c r="E94" s="54"/>
      <c r="F94" s="54"/>
      <c r="G94" s="54"/>
      <c r="H94" s="42">
        <v>0.75</v>
      </c>
      <c r="I94" s="42">
        <v>0.5</v>
      </c>
      <c r="J94" s="42">
        <v>0.35</v>
      </c>
    </row>
    <row r="95" spans="3:10" x14ac:dyDescent="0.25">
      <c r="C95" s="44"/>
    </row>
    <row r="96" spans="3:10" x14ac:dyDescent="0.25">
      <c r="C96" s="44"/>
    </row>
    <row r="97" spans="3:7" x14ac:dyDescent="0.25">
      <c r="C97" s="44"/>
    </row>
    <row r="98" spans="3:7" ht="14.4" x14ac:dyDescent="0.3">
      <c r="D98" s="41" t="s">
        <v>97</v>
      </c>
      <c r="E98" s="42">
        <v>0.75</v>
      </c>
      <c r="F98" s="42">
        <v>0.75</v>
      </c>
      <c r="G98" s="42">
        <v>0.75</v>
      </c>
    </row>
    <row r="99" spans="3:7" ht="14.4" x14ac:dyDescent="0.3">
      <c r="D99" s="41" t="s">
        <v>98</v>
      </c>
      <c r="E99" s="42">
        <v>0.5</v>
      </c>
      <c r="F99" s="42">
        <v>0.5</v>
      </c>
      <c r="G99" s="42">
        <v>0.5</v>
      </c>
    </row>
    <row r="100" spans="3:7" ht="14.4" x14ac:dyDescent="0.3">
      <c r="D100" s="41" t="s">
        <v>99</v>
      </c>
      <c r="E100" s="42">
        <v>0.35</v>
      </c>
      <c r="F100" s="42">
        <v>0.35</v>
      </c>
      <c r="G100" s="42">
        <v>0.35</v>
      </c>
    </row>
  </sheetData>
  <mergeCells count="2">
    <mergeCell ref="A1:I2"/>
    <mergeCell ref="K1:T2"/>
  </mergeCells>
  <pageMargins left="0.7" right="0.7" top="0.75" bottom="0.75" header="0.3" footer="0.3"/>
  <pageSetup paperSize="9" scale="44"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G16"/>
  <sheetViews>
    <sheetView zoomScaleNormal="100" workbookViewId="0">
      <selection activeCell="C23" sqref="C23"/>
    </sheetView>
  </sheetViews>
  <sheetFormatPr defaultRowHeight="12.6" x14ac:dyDescent="0.2"/>
  <cols>
    <col min="2" max="2" width="12.453125" customWidth="1"/>
    <col min="3" max="6" width="13.7265625" customWidth="1"/>
    <col min="7" max="7" width="6.26953125" customWidth="1"/>
    <col min="8" max="8" width="9" customWidth="1"/>
  </cols>
  <sheetData>
    <row r="3" spans="2:7" ht="13.2" x14ac:dyDescent="0.25">
      <c r="B3" s="47" t="s">
        <v>116</v>
      </c>
    </row>
    <row r="4" spans="2:7" ht="52.8" x14ac:dyDescent="0.25">
      <c r="B4" s="48"/>
      <c r="C4" s="49" t="s">
        <v>110</v>
      </c>
      <c r="D4" s="50" t="s">
        <v>111</v>
      </c>
      <c r="E4" s="50" t="s">
        <v>112</v>
      </c>
      <c r="F4" s="50" t="s">
        <v>113</v>
      </c>
      <c r="G4" s="53" t="s">
        <v>114</v>
      </c>
    </row>
    <row r="5" spans="2:7" ht="13.2" x14ac:dyDescent="0.25">
      <c r="B5" s="51" t="s">
        <v>71</v>
      </c>
      <c r="C5" s="52">
        <v>2675300</v>
      </c>
      <c r="D5" s="52">
        <v>12264</v>
      </c>
      <c r="E5" s="52">
        <v>0</v>
      </c>
      <c r="F5" s="52">
        <v>0</v>
      </c>
    </row>
    <row r="6" spans="2:7" ht="13.2" x14ac:dyDescent="0.25">
      <c r="B6" s="51" t="s">
        <v>72</v>
      </c>
      <c r="C6" s="52">
        <v>4523772</v>
      </c>
      <c r="D6" s="52">
        <v>713024</v>
      </c>
      <c r="E6" s="52">
        <v>0</v>
      </c>
      <c r="F6" s="52">
        <v>0</v>
      </c>
    </row>
    <row r="7" spans="2:7" ht="13.2" x14ac:dyDescent="0.25">
      <c r="B7" s="51" t="s">
        <v>76</v>
      </c>
      <c r="C7" s="52">
        <v>1813000</v>
      </c>
      <c r="D7" s="52">
        <v>38000</v>
      </c>
      <c r="E7" s="52">
        <v>13000</v>
      </c>
      <c r="F7" s="52">
        <v>0</v>
      </c>
    </row>
    <row r="8" spans="2:7" ht="13.2" x14ac:dyDescent="0.25">
      <c r="B8" s="51" t="s">
        <v>80</v>
      </c>
      <c r="C8" s="52">
        <v>2100000</v>
      </c>
      <c r="D8" s="52">
        <v>1047800</v>
      </c>
      <c r="E8" s="52">
        <v>809000</v>
      </c>
      <c r="F8" s="52">
        <v>782000</v>
      </c>
    </row>
    <row r="9" spans="2:7" ht="13.2" x14ac:dyDescent="0.25">
      <c r="B9" s="51" t="s">
        <v>81</v>
      </c>
      <c r="C9" s="52">
        <v>18615000</v>
      </c>
      <c r="D9" s="52">
        <v>7432000</v>
      </c>
      <c r="E9" s="52">
        <v>7040000</v>
      </c>
      <c r="F9" s="52">
        <v>7020000</v>
      </c>
    </row>
    <row r="10" spans="2:7" ht="13.2" x14ac:dyDescent="0.25">
      <c r="B10" s="51" t="s">
        <v>75</v>
      </c>
      <c r="C10" s="52">
        <v>28410000</v>
      </c>
      <c r="D10" s="52">
        <v>0</v>
      </c>
      <c r="E10" s="52">
        <v>0</v>
      </c>
      <c r="F10" s="52">
        <v>0</v>
      </c>
    </row>
    <row r="11" spans="2:7" ht="13.2" x14ac:dyDescent="0.25">
      <c r="B11" s="51" t="s">
        <v>82</v>
      </c>
      <c r="C11" s="52">
        <v>2340000</v>
      </c>
      <c r="D11" s="52">
        <v>1538000</v>
      </c>
      <c r="E11" s="52">
        <v>1077000</v>
      </c>
      <c r="F11" s="52">
        <v>1019000</v>
      </c>
    </row>
    <row r="12" spans="2:7" ht="13.2" x14ac:dyDescent="0.25">
      <c r="B12" s="51" t="s">
        <v>84</v>
      </c>
      <c r="C12" s="52">
        <v>16757000</v>
      </c>
      <c r="D12" s="52">
        <v>10866046</v>
      </c>
      <c r="E12" s="52">
        <v>9559000</v>
      </c>
      <c r="F12" s="52">
        <v>9009000</v>
      </c>
    </row>
    <row r="13" spans="2:7" ht="13.2" x14ac:dyDescent="0.25">
      <c r="B13" s="51" t="s">
        <v>86</v>
      </c>
      <c r="C13" s="52">
        <v>142166</v>
      </c>
      <c r="D13" s="52">
        <v>23300</v>
      </c>
      <c r="E13" s="52">
        <v>23000</v>
      </c>
      <c r="F13" s="52">
        <v>20000</v>
      </c>
    </row>
    <row r="14" spans="2:7" ht="13.2" x14ac:dyDescent="0.25">
      <c r="B14" s="51" t="s">
        <v>89</v>
      </c>
      <c r="C14" s="52">
        <v>2406000</v>
      </c>
      <c r="D14" s="52">
        <v>690000</v>
      </c>
      <c r="E14" s="52">
        <v>120000</v>
      </c>
      <c r="F14" s="52">
        <v>120000</v>
      </c>
    </row>
    <row r="15" spans="2:7" ht="13.2" x14ac:dyDescent="0.25">
      <c r="B15" s="51" t="s">
        <v>79</v>
      </c>
      <c r="C15" s="52">
        <v>11934142</v>
      </c>
      <c r="D15" s="52">
        <v>7768229</v>
      </c>
      <c r="E15" s="52">
        <v>5641000</v>
      </c>
      <c r="F15" s="52">
        <v>5724000</v>
      </c>
    </row>
    <row r="16" spans="2:7" ht="13.2" x14ac:dyDescent="0.25">
      <c r="B16" s="51" t="s">
        <v>93</v>
      </c>
      <c r="C16" s="52">
        <v>2242000</v>
      </c>
      <c r="D16" s="52">
        <v>305860</v>
      </c>
      <c r="E16" s="52">
        <v>47000</v>
      </c>
      <c r="F16" s="52">
        <v>78000</v>
      </c>
    </row>
  </sheetData>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Metadata</vt:lpstr>
      <vt:lpstr>Data for graph</vt:lpstr>
      <vt:lpstr>Raw data</vt:lpstr>
    </vt:vector>
  </TitlesOfParts>
  <Company>Institut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Wuppertal Institut</dc:creator>
  <cp:lastModifiedBy>Almut Reichel</cp:lastModifiedBy>
  <cp:lastPrinted>2010-07-21T11:16:08Z</cp:lastPrinted>
  <dcterms:created xsi:type="dcterms:W3CDTF">2010-06-14T13:31:30Z</dcterms:created>
  <dcterms:modified xsi:type="dcterms:W3CDTF">2013-02-04T09:13:50Z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M_Links_Updated">
    <vt:bool>true</vt:bool>
  </property>
  <property fmtid="{D5CDD505-2E9C-101B-9397-08002B2CF9AE}" pid="3" name="_AdHocReviewCycleID">
    <vt:i4>-169821236</vt:i4>
  </property>
  <property fmtid="{D5CDD505-2E9C-101B-9397-08002B2CF9AE}" pid="4" name="_NewReviewCycle">
    <vt:lpwstr/>
  </property>
  <property fmtid="{D5CDD505-2E9C-101B-9397-08002B2CF9AE}" pid="5" name="_EmailSubject">
    <vt:lpwstr>Figures and metadata for EEA report on muncipal waste</vt:lpwstr>
  </property>
  <property fmtid="{D5CDD505-2E9C-101B-9397-08002B2CF9AE}" pid="6" name="_AuthorEmail">
    <vt:lpwstr>Almut.Reichel@eea.europa.eu</vt:lpwstr>
  </property>
  <property fmtid="{D5CDD505-2E9C-101B-9397-08002B2CF9AE}" pid="7" name="_AuthorEmailDisplayName">
    <vt:lpwstr>Almut Reichel</vt:lpwstr>
  </property>
  <property fmtid="{D5CDD505-2E9C-101B-9397-08002B2CF9AE}" pid="9" name="_PreviousAdHocReviewCycleID">
    <vt:i4>-946705220</vt:i4>
  </property>
</Properties>
</file>