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5" yWindow="825" windowWidth="15480" windowHeight="11640" tabRatio="500" activeTab="1"/>
  </bookViews>
  <sheets>
    <sheet name="Metadata" sheetId="4" r:id="rId1"/>
    <sheet name="Data for graph" sheetId="6" r:id="rId2"/>
    <sheet name="Derived data" sheetId="8" r:id="rId3"/>
    <sheet name="Raw data" sheetId="7" r:id="rId4"/>
  </sheets>
  <externalReferences>
    <externalReference r:id="rId5"/>
    <externalReference r:id="rId6"/>
  </externalReferences>
  <definedNames>
    <definedName name="year">[1]Overview!$F$2</definedName>
  </definedNames>
  <calcPr calcId="145621"/>
</workbook>
</file>

<file path=xl/calcChain.xml><?xml version="1.0" encoding="utf-8"?>
<calcChain xmlns="http://schemas.openxmlformats.org/spreadsheetml/2006/main">
  <c r="C10" i="8" l="1"/>
  <c r="C11" i="8"/>
  <c r="C12" i="8"/>
  <c r="C13" i="8"/>
  <c r="C14" i="8"/>
  <c r="C15" i="8"/>
  <c r="C16" i="8"/>
  <c r="C17" i="8"/>
  <c r="C18" i="8"/>
  <c r="C19" i="8"/>
  <c r="C20" i="8"/>
  <c r="C21" i="8"/>
  <c r="C22" i="8"/>
  <c r="C23" i="8"/>
  <c r="C24" i="8"/>
  <c r="C25" i="8"/>
  <c r="C26" i="8"/>
  <c r="C27" i="8"/>
  <c r="C28" i="8"/>
  <c r="C29" i="8"/>
  <c r="C30" i="8"/>
  <c r="C31" i="8"/>
  <c r="C32" i="8"/>
  <c r="C33" i="8"/>
  <c r="C34" i="8"/>
  <c r="C35" i="8"/>
  <c r="C36" i="8"/>
  <c r="C9" i="8"/>
  <c r="C41" i="8"/>
  <c r="C40" i="8"/>
  <c r="B11" i="8" l="1"/>
  <c r="B12" i="8"/>
  <c r="B13" i="8"/>
  <c r="B14" i="8"/>
  <c r="B15" i="8"/>
  <c r="B16" i="8"/>
  <c r="B17" i="8"/>
  <c r="B18" i="8"/>
  <c r="B19" i="8"/>
  <c r="B20" i="8"/>
  <c r="B21" i="8"/>
  <c r="B22" i="8"/>
  <c r="B23" i="8"/>
  <c r="B24" i="8"/>
  <c r="B25" i="8"/>
  <c r="B26" i="8"/>
  <c r="B27" i="8"/>
  <c r="B28" i="8"/>
  <c r="B29" i="8"/>
  <c r="B30" i="8"/>
  <c r="B31" i="8"/>
  <c r="B32" i="8"/>
  <c r="B33" i="8"/>
  <c r="B34" i="8"/>
  <c r="B35" i="8"/>
  <c r="B36" i="8"/>
  <c r="B9"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B42" i="8" l="1"/>
  <c r="B43" i="8"/>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sharedStrings.xml><?xml version="1.0" encoding="utf-8"?>
<sst xmlns="http://schemas.openxmlformats.org/spreadsheetml/2006/main" count="394" uniqueCount="149">
  <si>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</si>
  <si>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</si>
  <si>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</si>
  <si>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</si>
  <si>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</si>
  <si>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</si>
  <si>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</si>
  <si>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</si>
  <si>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</si>
  <si>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</si>
  <si>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</si>
  <si>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</si>
  <si>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</si>
  <si>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</si>
  <si>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</si>
  <si>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</si>
  <si>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</si>
  <si>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</si>
  <si>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</si>
  <si>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</si>
  <si>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</si>
  <si>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</si>
  <si>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</si>
  <si>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</si>
  <si>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</si>
  <si>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</si>
  <si>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</si>
  <si>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</si>
  <si>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</si>
  <si>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</si>
  <si>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</si>
  <si>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</si>
  <si>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</si>
  <si>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</si>
  <si>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</si>
  <si>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</si>
  <si>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</si>
  <si>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</si>
  <si>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</si>
  <si>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</si>
  <si>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</si>
  <si>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</si>
  <si>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</si>
  <si>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</si>
  <si>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</si>
  <si>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</si>
  <si>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</si>
  <si>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</si>
  <si>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</si>
  <si>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</si>
  <si>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</si>
  <si>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</si>
  <si>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</si>
  <si>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</si>
  <si>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2007</t>
  </si>
  <si>
    <t>2009</t>
  </si>
  <si>
    <t>January 2013</t>
  </si>
  <si>
    <t>2004</t>
  </si>
  <si>
    <t>2005</t>
  </si>
  <si>
    <t>2006</t>
  </si>
  <si>
    <t>2008</t>
  </si>
  <si>
    <t>Almut Reichel</t>
  </si>
  <si>
    <t xml:space="preserve">http://epp.eurostat.ec.europa.eu/portal/page/portal/statistics/search_database </t>
  </si>
  <si>
    <t>2012</t>
  </si>
  <si>
    <t>Eurostat</t>
  </si>
  <si>
    <t>ETC/SCP</t>
  </si>
  <si>
    <t>Municipal waste management in Italy</t>
  </si>
  <si>
    <t>Municipal waste management in Slovenia</t>
  </si>
  <si>
    <t xml:space="preserve">Municipal waste, packaging waste, recycling, </t>
  </si>
  <si>
    <t>Packaging</t>
  </si>
  <si>
    <t>Material recycling</t>
  </si>
  <si>
    <t xml:space="preserve">50% </t>
  </si>
  <si>
    <t/>
  </si>
  <si>
    <t>total</t>
  </si>
  <si>
    <t>Number of countries where the quantity of material MSW recycled is greater or lower than quantity of packaging waste recycling</t>
  </si>
  <si>
    <t>Packaging waste [env_waspac]</t>
  </si>
  <si>
    <t>Last update</t>
  </si>
  <si>
    <t>Municipal waste [env_wasmun]</t>
  </si>
  <si>
    <t>Extracted on</t>
  </si>
  <si>
    <t>Source of Data</t>
  </si>
  <si>
    <t>WASTE</t>
  </si>
  <si>
    <t>FLOW</t>
  </si>
  <si>
    <t>Domestic</t>
  </si>
  <si>
    <t>WST_OPER</t>
  </si>
  <si>
    <t>Packaging Recycling</t>
  </si>
  <si>
    <t>UNIT</t>
  </si>
  <si>
    <t>Tonnes</t>
  </si>
  <si>
    <t>Thousands of tonnes</t>
  </si>
  <si>
    <t>GEO/TIME</t>
  </si>
  <si>
    <t>European Union (27 countries)</t>
  </si>
  <si>
    <t>:</t>
  </si>
  <si>
    <t>Belgium</t>
  </si>
  <si>
    <t>Bulgaria</t>
  </si>
  <si>
    <t>Czech Republic</t>
  </si>
  <si>
    <t>Denmark</t>
  </si>
  <si>
    <t>Germany (including  former GDR from 1991)</t>
  </si>
  <si>
    <t>Estonia</t>
  </si>
  <si>
    <t>Ireland</t>
  </si>
  <si>
    <t>Greece</t>
  </si>
  <si>
    <t>Spain</t>
  </si>
  <si>
    <t>France</t>
  </si>
  <si>
    <t>Italy</t>
  </si>
  <si>
    <t>Cyprus</t>
  </si>
  <si>
    <t>Latvia</t>
  </si>
  <si>
    <t>Lithuania</t>
  </si>
  <si>
    <t>Luxembourg</t>
  </si>
  <si>
    <t>Hungary</t>
  </si>
  <si>
    <t>Malta</t>
  </si>
  <si>
    <t>Netherlands</t>
  </si>
  <si>
    <t>Austria</t>
  </si>
  <si>
    <t>Poland</t>
  </si>
  <si>
    <t>Portugal</t>
  </si>
  <si>
    <t>Romania</t>
  </si>
  <si>
    <t>Slovenia</t>
  </si>
  <si>
    <t>Slovakia</t>
  </si>
  <si>
    <t>Finland</t>
  </si>
  <si>
    <t>Sweden</t>
  </si>
  <si>
    <t>United Kingdom</t>
  </si>
  <si>
    <t>Norway</t>
  </si>
  <si>
    <t>http://www.eea.europa.eu/publications/managing-municipal-solid-waste</t>
  </si>
  <si>
    <t>2013</t>
  </si>
  <si>
    <t>National reporting of the relative level of material-recycled municipal waste and recycled packaging waste (EU-27 and Norway, 2009)</t>
  </si>
  <si>
    <t>EU-27, Norway</t>
  </si>
  <si>
    <t>number of countries</t>
  </si>
  <si>
    <t>The amount of recycled packaging waste and recycled municipal waste are compared for each country. The countries are then grouped into four different categories (which are overlapping), depending on the relation between the amount of recycled packaging waste and recycled municipal waste.</t>
  </si>
  <si>
    <t xml:space="preserve">The figure illustrates the relation between reported amounts of recycled packaging waste and recycled municipal waste and groups the countries into four categories. </t>
  </si>
  <si>
    <t>http://epp.eurostat.ec.europa.eu/portal/page/portal/waste/data/database</t>
  </si>
  <si>
    <t>Eurostat's Waste statistics- Municipal waste (env_wasmun)</t>
  </si>
  <si>
    <t>Eurostat's Waste statistics- Generation and treatment of municipal waste (1 000 t) by NUTS 2 regions -2009 (env_rwas_gen)</t>
  </si>
  <si>
    <t xml:space="preserve">Eurostat's Waste statistics- Packaging waste (env_waspac) </t>
  </si>
  <si>
    <t>ETC/SCP, based on national data</t>
  </si>
  <si>
    <t>ETC/SCP, based on national data and Eurostat regional data (env_rwas_gen)</t>
  </si>
  <si>
    <t>Source</t>
  </si>
  <si>
    <t>Eurostat (env_wasmun)</t>
  </si>
  <si>
    <t>The table below shows the ratio between packaging waste recycled and MSW material recycling.</t>
  </si>
  <si>
    <t>Number of countries per category:</t>
  </si>
  <si>
    <t>categories</t>
  </si>
  <si>
    <t>Packaging waste recycled</t>
  </si>
  <si>
    <t>Municipal waste - material recycling</t>
  </si>
  <si>
    <t>1000 tonnes</t>
  </si>
  <si>
    <t>Packaging waste : MSW ratio</t>
  </si>
  <si>
    <t>MSW:Packaging waste ratio</t>
  </si>
  <si>
    <t>&gt;2</t>
  </si>
  <si>
    <t>material recycled municipal waste &gt; recycled packaging waste</t>
  </si>
  <si>
    <t>Recycled packaging waste &gt; material recycled municipal waste</t>
  </si>
  <si>
    <t>50% more material recycled municipal waste than recycled packaging waste</t>
  </si>
  <si>
    <t>50% more recycled packaging waste than material recycled municipal waste</t>
  </si>
  <si>
    <t>The figure shows the relation between packaging waste recycled and municipal waste material recycling.</t>
  </si>
  <si>
    <t>Bulgaria: no automatic calculation possible; counts both into category &gt; 50% more packaging waste than MSW and in category more packaging waste than MSW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</si>
</sst>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0.0000"/>
    <numFmt numFmtId="166" formatCode="dd\.mm\.yy"/>
  </numFmts>
  <fonts count="32"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ont>
    <font>
      <b/>
      <sz val="11"/>
      <color indexed="63"/>
      <name val="Calibri"/>
      <family val="2"/>
    </font>
    <font>
      <b/>
      <sz val="18"/>
      <color indexed="56"/>
      <name val="Cambria"/>
      <family val="2"/>
    </font>
    <font>
      <b/>
      <sz val="11"/>
      <color indexed="8"/>
      <name val="Calibri"/>
      <family val="2"/>
    </font>
    <font>
      <b/>
      <sz val="11"/>
      <name val="Arial"/>
      <family val="2"/>
    </font>
  </fonts>
  <fills count="28">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s>
  <borders count="3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93">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5" fontId="17" fillId="23" borderId="3"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14" fillId="0" borderId="0"/>
  </cellStyleXfs>
  <cellXfs count="128">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0" fillId="4" borderId="20"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9"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0" fillId="4" borderId="23"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0" xfId="0" applyNumberFormat="1" applyFont="1" applyFill="1" applyBorder="1" applyAlignment="1">
      <alignment horizontal="left" vertical="center" wrapText="1"/>
    </xf>
    <xf numFmtId="0" fontId="3" fillId="0" borderId="0" xfId="0" applyFont="1"/>
    <xf numFmtId="0" fontId="14" fillId="0" borderId="0" xfId="187" applyFill="1" applyBorder="1"/>
    <xf numFmtId="0" fontId="2" fillId="0" borderId="0" xfId="187" applyNumberFormat="1" applyFont="1" applyFill="1" applyBorder="1" applyAlignment="1"/>
    <xf numFmtId="3" fontId="2" fillId="0" borderId="0" xfId="187" applyNumberFormat="1" applyFont="1" applyFill="1" applyBorder="1" applyAlignment="1"/>
    <xf numFmtId="9" fontId="14" fillId="0" borderId="0" xfId="187" applyNumberFormat="1" applyFill="1" applyBorder="1"/>
    <xf numFmtId="0" fontId="31" fillId="0" borderId="0" xfId="187" applyFont="1" applyFill="1" applyBorder="1"/>
    <xf numFmtId="0" fontId="14" fillId="0" borderId="0" xfId="187" applyFont="1" applyFill="1" applyBorder="1"/>
    <xf numFmtId="0" fontId="31" fillId="0" borderId="3" xfId="187" applyFont="1" applyFill="1" applyBorder="1"/>
    <xf numFmtId="9" fontId="14" fillId="0" borderId="3" xfId="187" applyNumberFormat="1" applyFill="1" applyBorder="1"/>
    <xf numFmtId="0" fontId="2" fillId="0" borderId="3" xfId="187" applyNumberFormat="1" applyFont="1" applyFill="1" applyBorder="1" applyAlignment="1"/>
    <xf numFmtId="1" fontId="2" fillId="0" borderId="3" xfId="187" applyNumberFormat="1" applyFont="1" applyFill="1" applyBorder="1" applyAlignment="1"/>
    <xf numFmtId="0" fontId="14" fillId="0" borderId="3" xfId="187" applyFill="1" applyBorder="1"/>
    <xf numFmtId="0" fontId="14" fillId="0" borderId="3" xfId="187" quotePrefix="1" applyFill="1" applyBorder="1"/>
    <xf numFmtId="3" fontId="2" fillId="0" borderId="3" xfId="187" applyNumberFormat="1" applyFont="1" applyFill="1" applyBorder="1" applyAlignment="1"/>
    <xf numFmtId="3" fontId="2" fillId="0" borderId="3" xfId="187" quotePrefix="1" applyNumberFormat="1" applyFont="1" applyFill="1" applyBorder="1" applyAlignment="1"/>
    <xf numFmtId="166" fontId="2" fillId="0" borderId="3" xfId="187" applyNumberFormat="1" applyFont="1" applyFill="1" applyBorder="1" applyAlignment="1"/>
    <xf numFmtId="3" fontId="2" fillId="24" borderId="3" xfId="187" applyNumberFormat="1" applyFont="1" applyFill="1" applyBorder="1" applyAlignment="1"/>
    <xf numFmtId="0" fontId="14" fillId="24" borderId="3" xfId="187" applyFill="1" applyBorder="1"/>
    <xf numFmtId="1" fontId="2" fillId="24" borderId="3" xfId="187" applyNumberFormat="1" applyFont="1" applyFill="1" applyBorder="1" applyAlignment="1"/>
    <xf numFmtId="1" fontId="14" fillId="24" borderId="3" xfId="187" applyNumberFormat="1" applyFill="1" applyBorder="1"/>
    <xf numFmtId="0" fontId="6" fillId="0" borderId="3" xfId="187" applyNumberFormat="1" applyFont="1" applyFill="1" applyBorder="1" applyAlignment="1">
      <alignment horizontal="left" vertical="top" wrapText="1"/>
    </xf>
    <xf numFmtId="0" fontId="14" fillId="0" borderId="0" xfId="792"/>
    <xf numFmtId="0" fontId="14" fillId="25" borderId="3" xfId="187" applyFill="1" applyBorder="1"/>
    <xf numFmtId="0" fontId="2" fillId="25" borderId="3" xfId="187" applyNumberFormat="1" applyFont="1" applyFill="1" applyBorder="1" applyAlignment="1"/>
    <xf numFmtId="3" fontId="2" fillId="25" borderId="3" xfId="187" applyNumberFormat="1" applyFont="1" applyFill="1" applyBorder="1" applyAlignment="1"/>
    <xf numFmtId="0" fontId="14" fillId="25" borderId="0" xfId="187" applyFill="1" applyBorder="1"/>
    <xf numFmtId="0" fontId="6" fillId="0" borderId="0" xfId="187" applyNumberFormat="1" applyFont="1" applyFill="1" applyBorder="1" applyAlignment="1"/>
    <xf numFmtId="0" fontId="2" fillId="0" borderId="0" xfId="187" applyFont="1" applyFill="1" applyBorder="1"/>
    <xf numFmtId="0" fontId="6" fillId="0" borderId="3" xfId="187" applyFont="1" applyFill="1" applyBorder="1"/>
    <xf numFmtId="0" fontId="2" fillId="0" borderId="3" xfId="187" applyFont="1" applyFill="1" applyBorder="1"/>
    <xf numFmtId="0" fontId="2" fillId="25" borderId="3" xfId="187" applyFont="1" applyFill="1" applyBorder="1"/>
    <xf numFmtId="0" fontId="2" fillId="25" borderId="0" xfId="187" applyFont="1" applyFill="1" applyBorder="1"/>
    <xf numFmtId="0" fontId="2" fillId="24" borderId="3" xfId="187" applyFont="1" applyFill="1" applyBorder="1"/>
    <xf numFmtId="0" fontId="2" fillId="0" borderId="0" xfId="792" applyFont="1"/>
    <xf numFmtId="9" fontId="2" fillId="0" borderId="3" xfId="187" applyNumberFormat="1" applyFont="1" applyFill="1" applyBorder="1"/>
    <xf numFmtId="1" fontId="2" fillId="24" borderId="3" xfId="187" applyNumberFormat="1" applyFont="1" applyFill="1" applyBorder="1"/>
    <xf numFmtId="0" fontId="2" fillId="27" borderId="3" xfId="187" applyNumberFormat="1" applyFont="1" applyFill="1" applyBorder="1" applyAlignment="1"/>
    <xf numFmtId="2" fontId="2" fillId="27" borderId="3" xfId="187" applyNumberFormat="1" applyFont="1" applyFill="1" applyBorder="1" applyAlignment="1"/>
    <xf numFmtId="1" fontId="2" fillId="27" borderId="3" xfId="187" applyNumberFormat="1" applyFont="1" applyFill="1" applyBorder="1" applyAlignment="1"/>
    <xf numFmtId="1" fontId="2" fillId="27" borderId="3" xfId="187" applyNumberFormat="1" applyFont="1" applyFill="1" applyBorder="1"/>
    <xf numFmtId="1" fontId="2" fillId="0" borderId="0" xfId="187" applyNumberFormat="1" applyFont="1" applyFill="1" applyBorder="1" applyAlignment="1"/>
    <xf numFmtId="0" fontId="2" fillId="27" borderId="3" xfId="187" applyNumberFormat="1" applyFont="1" applyFill="1" applyBorder="1" applyAlignment="1">
      <alignment horizontal="left" vertical="top" wrapText="1"/>
    </xf>
    <xf numFmtId="4" fontId="2" fillId="0" borderId="0" xfId="187" applyNumberFormat="1" applyFont="1" applyFill="1" applyBorder="1"/>
    <xf numFmtId="4" fontId="2" fillId="0" borderId="0" xfId="187" applyNumberFormat="1" applyFont="1" applyFill="1" applyBorder="1" applyAlignment="1"/>
    <xf numFmtId="4" fontId="2" fillId="0" borderId="3" xfId="187" applyNumberFormat="1" applyFont="1" applyFill="1" applyBorder="1" applyAlignment="1"/>
    <xf numFmtId="4" fontId="2" fillId="26" borderId="3" xfId="187" applyNumberFormat="1" applyFont="1" applyFill="1" applyBorder="1" applyAlignment="1"/>
    <xf numFmtId="0" fontId="2" fillId="0" borderId="3" xfId="187" applyNumberFormat="1" applyFont="1" applyFill="1" applyBorder="1" applyAlignment="1">
      <alignment wrapText="1"/>
    </xf>
    <xf numFmtId="0" fontId="14" fillId="0" borderId="0" xfId="187" applyFill="1" applyBorder="1" applyAlignment="1">
      <alignment wrapText="1"/>
    </xf>
    <xf numFmtId="0" fontId="14" fillId="0" borderId="3" xfId="187" applyFill="1" applyBorder="1" applyAlignment="1">
      <alignment wrapText="1"/>
    </xf>
    <xf numFmtId="4" fontId="2" fillId="26" borderId="3" xfId="187" applyNumberFormat="1" applyFont="1" applyFill="1" applyBorder="1" applyAlignment="1">
      <alignment wrapText="1"/>
    </xf>
    <xf numFmtId="4" fontId="2" fillId="0" borderId="3" xfId="187" applyNumberFormat="1" applyFont="1" applyFill="1" applyBorder="1" applyAlignment="1">
      <alignment wrapText="1"/>
    </xf>
    <xf numFmtId="1" fontId="2" fillId="0" borderId="0" xfId="187" applyNumberFormat="1" applyFont="1" applyFill="1" applyBorder="1"/>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8" fillId="3" borderId="26" xfId="0" applyNumberFormat="1" applyFont="1" applyFill="1" applyBorder="1" applyAlignment="1">
      <alignment horizontal="left" vertical="center" wrapText="1"/>
    </xf>
    <xf numFmtId="49" fontId="15" fillId="3" borderId="24" xfId="2" applyNumberFormat="1" applyFill="1" applyBorder="1" applyAlignment="1">
      <alignment horizontal="left" vertical="center" wrapText="1"/>
    </xf>
    <xf numFmtId="0" fontId="0" fillId="3" borderId="1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2" xfId="0" applyFill="1" applyBorder="1" applyAlignment="1">
      <alignment horizontal="center"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49" fontId="8" fillId="3" borderId="32" xfId="0" applyNumberFormat="1" applyFont="1" applyFill="1" applyBorder="1" applyAlignment="1">
      <alignment horizontal="lef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0"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9" xfId="0"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32"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8" fillId="3" borderId="26" xfId="4" applyNumberFormat="1" applyFont="1" applyFill="1" applyBorder="1" applyAlignment="1">
      <alignment horizontal="left" vertical="center" wrapText="1"/>
    </xf>
    <xf numFmtId="49" fontId="12" fillId="3" borderId="24" xfId="3" applyNumberFormat="1" applyFill="1" applyBorder="1" applyAlignment="1" applyProtection="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0" fontId="8" fillId="4" borderId="0" xfId="0" applyFont="1" applyFill="1" applyBorder="1" applyAlignment="1">
      <alignmen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4" borderId="0" xfId="0" applyFont="1" applyFill="1" applyAlignment="1">
      <alignment vertical="center" wrapText="1"/>
    </xf>
    <xf numFmtId="0" fontId="6" fillId="0" borderId="0" xfId="187" applyNumberFormat="1" applyFont="1" applyFill="1" applyBorder="1" applyAlignment="1">
      <alignment horizontal="left" vertical="top" wrapText="1"/>
    </xf>
    <xf numFmtId="0" fontId="2" fillId="0" borderId="0" xfId="187" applyNumberFormat="1" applyFont="1" applyFill="1" applyBorder="1" applyAlignment="1">
      <alignment horizontal="left" vertical="top" wrapText="1"/>
    </xf>
  </cellXfs>
  <cellStyles count="793">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888888888888891E-2"/>
          <c:y val="0.24074074074074073"/>
          <c:w val="0.91988690348988211"/>
          <c:h val="0.64765628555614774"/>
        </c:manualLayout>
      </c:layout>
      <c:barChart>
        <c:barDir val="bar"/>
        <c:grouping val="stacked"/>
        <c:varyColors val="0"/>
        <c:ser>
          <c:idx val="1"/>
          <c:order val="0"/>
          <c:spPr>
            <a:solidFill>
              <a:schemeClr val="accent6">
                <a:lumMod val="60000"/>
                <a:lumOff val="40000"/>
              </a:schemeClr>
            </a:solidFill>
          </c:spPr>
          <c:invertIfNegative val="0"/>
          <c:cat>
            <c:strRef>
              <c:f>'Data for graph'!$B$5:$B$7</c:f>
              <c:strCache>
                <c:ptCount val="3"/>
                <c:pt idx="0">
                  <c:v>50% </c:v>
                </c:pt>
                <c:pt idx="2">
                  <c:v>total</c:v>
                </c:pt>
              </c:strCache>
            </c:strRef>
          </c:cat>
          <c:val>
            <c:numRef>
              <c:f>'Data for graph'!$D$5:$D$7</c:f>
              <c:numCache>
                <c:formatCode>General</c:formatCode>
                <c:ptCount val="3"/>
                <c:pt idx="0">
                  <c:v>8</c:v>
                </c:pt>
                <c:pt idx="1">
                  <c:v>0</c:v>
                </c:pt>
                <c:pt idx="2">
                  <c:v>11</c:v>
                </c:pt>
              </c:numCache>
            </c:numRef>
          </c:val>
        </c:ser>
        <c:ser>
          <c:idx val="0"/>
          <c:order val="1"/>
          <c:spPr>
            <a:solidFill>
              <a:schemeClr val="accent3">
                <a:lumMod val="75000"/>
              </a:schemeClr>
            </a:solidFill>
          </c:spPr>
          <c:invertIfNegative val="0"/>
          <c:cat>
            <c:strRef>
              <c:f>'Data for graph'!$B$5:$B$7</c:f>
              <c:strCache>
                <c:ptCount val="3"/>
                <c:pt idx="0">
                  <c:v>50% </c:v>
                </c:pt>
                <c:pt idx="2">
                  <c:v>total</c:v>
                </c:pt>
              </c:strCache>
            </c:strRef>
          </c:cat>
          <c:val>
            <c:numRef>
              <c:f>'Data for graph'!$C$5:$C$7</c:f>
              <c:numCache>
                <c:formatCode>#,##0</c:formatCode>
                <c:ptCount val="3"/>
                <c:pt idx="0">
                  <c:v>-9</c:v>
                </c:pt>
                <c:pt idx="1">
                  <c:v>0</c:v>
                </c:pt>
                <c:pt idx="2" formatCode="General">
                  <c:v>-17</c:v>
                </c:pt>
              </c:numCache>
            </c:numRef>
          </c:val>
        </c:ser>
        <c:dLbls>
          <c:showLegendKey val="0"/>
          <c:showVal val="0"/>
          <c:showCatName val="0"/>
          <c:showSerName val="0"/>
          <c:showPercent val="0"/>
          <c:showBubbleSize val="0"/>
        </c:dLbls>
        <c:gapWidth val="52"/>
        <c:overlap val="100"/>
        <c:axId val="151155840"/>
        <c:axId val="151158144"/>
      </c:barChart>
      <c:catAx>
        <c:axId val="151155840"/>
        <c:scaling>
          <c:orientation val="minMax"/>
        </c:scaling>
        <c:delete val="0"/>
        <c:axPos val="l"/>
        <c:majorTickMark val="out"/>
        <c:minorTickMark val="none"/>
        <c:tickLblPos val="none"/>
        <c:spPr>
          <a:ln w="25400"/>
        </c:spPr>
        <c:crossAx val="151158144"/>
        <c:crosses val="autoZero"/>
        <c:auto val="1"/>
        <c:lblAlgn val="ctr"/>
        <c:lblOffset val="100"/>
        <c:noMultiLvlLbl val="0"/>
      </c:catAx>
      <c:valAx>
        <c:axId val="151158144"/>
        <c:scaling>
          <c:orientation val="minMax"/>
          <c:max val="18"/>
          <c:min val="-18"/>
        </c:scaling>
        <c:delete val="0"/>
        <c:axPos val="b"/>
        <c:title>
          <c:tx>
            <c:rich>
              <a:bodyPr/>
              <a:lstStyle/>
              <a:p>
                <a:pPr>
                  <a:defRPr/>
                </a:pPr>
                <a:r>
                  <a:rPr lang="en-GB"/>
                  <a:t>Number of countries</a:t>
                </a:r>
              </a:p>
            </c:rich>
          </c:tx>
          <c:layout>
            <c:manualLayout>
              <c:xMode val="edge"/>
              <c:yMode val="edge"/>
              <c:x val="0.38247157518671338"/>
              <c:y val="0.92063207177368567"/>
            </c:manualLayout>
          </c:layout>
          <c:overlay val="0"/>
        </c:title>
        <c:numFmt formatCode="0" sourceLinked="0"/>
        <c:majorTickMark val="out"/>
        <c:minorTickMark val="none"/>
        <c:tickLblPos val="none"/>
        <c:crossAx val="151155840"/>
        <c:crosses val="autoZero"/>
        <c:crossBetween val="between"/>
        <c:majorUnit val="2"/>
        <c:minorUnit val="2"/>
      </c:valAx>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115469</xdr:colOff>
      <xdr:row>9</xdr:row>
      <xdr:rowOff>174080</xdr:rowOff>
    </xdr:from>
    <xdr:to>
      <xdr:col>3</xdr:col>
      <xdr:colOff>1628263</xdr:colOff>
      <xdr:row>25</xdr:row>
      <xdr:rowOff>4725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0.0113</cdr:x>
      <cdr:y>0.03182</cdr:y>
    </cdr:from>
    <cdr:to>
      <cdr:x>0.48004</cdr:x>
      <cdr:y>0.25794</cdr:y>
    </cdr:to>
    <cdr:sp macro="" textlink="">
      <cdr:nvSpPr>
        <cdr:cNvPr id="2" name="TextBox 1"/>
        <cdr:cNvSpPr txBox="1"/>
      </cdr:nvSpPr>
      <cdr:spPr>
        <a:xfrm xmlns:a="http://schemas.openxmlformats.org/drawingml/2006/main">
          <a:off x="54861" y="85897"/>
          <a:ext cx="2276515" cy="61037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lIns="0" tIns="0" rIns="0" bIns="0" rtlCol="0"/>
        <a:lstStyle xmlns:a="http://schemas.openxmlformats.org/drawingml/2006/main"/>
        <a:p xmlns:a="http://schemas.openxmlformats.org/drawingml/2006/main">
          <a:pPr algn="ctr"/>
          <a:r>
            <a:rPr lang="en-GB" sz="1100"/>
            <a:t>material recycled municipal</a:t>
          </a:r>
          <a:r>
            <a:rPr lang="en-GB" sz="1100" baseline="0"/>
            <a:t> </a:t>
          </a:r>
          <a:r>
            <a:rPr lang="en-GB" sz="1100"/>
            <a:t>waste</a:t>
          </a:r>
          <a:br>
            <a:rPr lang="en-GB" sz="1100"/>
          </a:br>
          <a:r>
            <a:rPr lang="en-GB" sz="1100"/>
            <a:t> &gt; </a:t>
          </a:r>
          <a:br>
            <a:rPr lang="en-GB" sz="1100"/>
          </a:br>
          <a:r>
            <a:rPr lang="en-GB" sz="1100"/>
            <a:t>recycled  packaging waste</a:t>
          </a:r>
        </a:p>
      </cdr:txBody>
    </cdr:sp>
  </cdr:relSizeAnchor>
  <cdr:relSizeAnchor xmlns:cdr="http://schemas.openxmlformats.org/drawingml/2006/chartDrawing">
    <cdr:from>
      <cdr:x>0.30765</cdr:x>
      <cdr:y>0.30943</cdr:y>
    </cdr:from>
    <cdr:to>
      <cdr:x>0.49266</cdr:x>
      <cdr:y>0.37284</cdr:y>
    </cdr:to>
    <cdr:sp macro="" textlink="">
      <cdr:nvSpPr>
        <cdr:cNvPr id="6" name="TextBox 5"/>
        <cdr:cNvSpPr txBox="1"/>
      </cdr:nvSpPr>
      <cdr:spPr>
        <a:xfrm xmlns:a="http://schemas.openxmlformats.org/drawingml/2006/main">
          <a:off x="1403667" y="843060"/>
          <a:ext cx="844073" cy="17275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lIns="0" tIns="0" rIns="0" bIns="0" rtlCol="0"/>
        <a:lstStyle xmlns:a="http://schemas.openxmlformats.org/drawingml/2006/main"/>
        <a:p xmlns:a="http://schemas.openxmlformats.org/drawingml/2006/main">
          <a:pPr algn="ctr"/>
          <a:r>
            <a:rPr lang="en-GB" sz="1100"/>
            <a:t>17 countries</a:t>
          </a:r>
        </a:p>
      </cdr:txBody>
    </cdr:sp>
  </cdr:relSizeAnchor>
  <cdr:relSizeAnchor xmlns:cdr="http://schemas.openxmlformats.org/drawingml/2006/chartDrawing">
    <cdr:from>
      <cdr:x>0.52466</cdr:x>
      <cdr:y>0.31293</cdr:y>
    </cdr:from>
    <cdr:to>
      <cdr:x>0.70966</cdr:x>
      <cdr:y>0.37633</cdr:y>
    </cdr:to>
    <cdr:sp macro="" textlink="">
      <cdr:nvSpPr>
        <cdr:cNvPr id="7" name="TextBox 6"/>
        <cdr:cNvSpPr txBox="1"/>
      </cdr:nvSpPr>
      <cdr:spPr>
        <a:xfrm xmlns:a="http://schemas.openxmlformats.org/drawingml/2006/main">
          <a:off x="2393746" y="852585"/>
          <a:ext cx="844071" cy="17275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lIns="0" tIns="0" rIns="0" bIns="0" rtlCol="0"/>
        <a:lstStyle xmlns:a="http://schemas.openxmlformats.org/drawingml/2006/main"/>
        <a:p xmlns:a="http://schemas.openxmlformats.org/drawingml/2006/main">
          <a:pPr algn="ctr"/>
          <a:r>
            <a:rPr lang="en-GB" sz="1100"/>
            <a:t>11 countries</a:t>
          </a:r>
        </a:p>
      </cdr:txBody>
    </cdr:sp>
  </cdr:relSizeAnchor>
  <cdr:relSizeAnchor xmlns:cdr="http://schemas.openxmlformats.org/drawingml/2006/chartDrawing">
    <cdr:from>
      <cdr:x>0.30765</cdr:x>
      <cdr:y>0.75227</cdr:y>
    </cdr:from>
    <cdr:to>
      <cdr:x>0.49266</cdr:x>
      <cdr:y>0.81568</cdr:y>
    </cdr:to>
    <cdr:sp macro="" textlink="">
      <cdr:nvSpPr>
        <cdr:cNvPr id="8" name="TextBox 7"/>
        <cdr:cNvSpPr txBox="1"/>
      </cdr:nvSpPr>
      <cdr:spPr>
        <a:xfrm xmlns:a="http://schemas.openxmlformats.org/drawingml/2006/main">
          <a:off x="1403667" y="2049618"/>
          <a:ext cx="844073" cy="17275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lIns="0" tIns="0" rIns="0" bIns="0" rtlCol="0"/>
        <a:lstStyle xmlns:a="http://schemas.openxmlformats.org/drawingml/2006/main"/>
        <a:p xmlns:a="http://schemas.openxmlformats.org/drawingml/2006/main">
          <a:pPr algn="ctr"/>
          <a:r>
            <a:rPr lang="en-GB" sz="1100"/>
            <a:t>9 countries</a:t>
          </a:r>
        </a:p>
      </cdr:txBody>
    </cdr:sp>
  </cdr:relSizeAnchor>
  <cdr:relSizeAnchor xmlns:cdr="http://schemas.openxmlformats.org/drawingml/2006/chartDrawing">
    <cdr:from>
      <cdr:x>0.52466</cdr:x>
      <cdr:y>0.75227</cdr:y>
    </cdr:from>
    <cdr:to>
      <cdr:x>0.65596</cdr:x>
      <cdr:y>0.81568</cdr:y>
    </cdr:to>
    <cdr:sp macro="" textlink="">
      <cdr:nvSpPr>
        <cdr:cNvPr id="9" name="TextBox 8"/>
        <cdr:cNvSpPr txBox="1"/>
      </cdr:nvSpPr>
      <cdr:spPr>
        <a:xfrm xmlns:a="http://schemas.openxmlformats.org/drawingml/2006/main">
          <a:off x="2393746" y="2049618"/>
          <a:ext cx="599077" cy="17275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lIns="0" tIns="0" rIns="0" bIns="0" rtlCol="0"/>
        <a:lstStyle xmlns:a="http://schemas.openxmlformats.org/drawingml/2006/main"/>
        <a:p xmlns:a="http://schemas.openxmlformats.org/drawingml/2006/main">
          <a:pPr algn="ctr"/>
          <a:r>
            <a:rPr lang="en-GB" sz="1000"/>
            <a:t>8 countries</a:t>
          </a:r>
        </a:p>
      </cdr:txBody>
    </cdr:sp>
  </cdr:relSizeAnchor>
  <cdr:relSizeAnchor xmlns:cdr="http://schemas.openxmlformats.org/drawingml/2006/chartDrawing">
    <cdr:from>
      <cdr:x>0.09805</cdr:x>
      <cdr:y>0.49677</cdr:y>
    </cdr:from>
    <cdr:to>
      <cdr:x>0.48004</cdr:x>
      <cdr:y>0.69669</cdr:y>
    </cdr:to>
    <cdr:sp macro="" textlink="">
      <cdr:nvSpPr>
        <cdr:cNvPr id="12" name="TextBox 11"/>
        <cdr:cNvSpPr txBox="1"/>
      </cdr:nvSpPr>
      <cdr:spPr>
        <a:xfrm xmlns:a="http://schemas.openxmlformats.org/drawingml/2006/main">
          <a:off x="476202" y="1340955"/>
          <a:ext cx="1855174" cy="539656"/>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lIns="0" tIns="0" rIns="0" bIns="0" rtlCol="0"/>
        <a:lstStyle xmlns:a="http://schemas.openxmlformats.org/drawingml/2006/main"/>
        <a:p xmlns:a="http://schemas.openxmlformats.org/drawingml/2006/main">
          <a:r>
            <a:rPr lang="en-GB" sz="1100">
              <a:effectLst/>
              <a:latin typeface="+mn-lt"/>
              <a:ea typeface="+mn-ea"/>
              <a:cs typeface="+mn-cs"/>
            </a:rPr>
            <a:t>&gt; 50% more material recycled   </a:t>
          </a:r>
          <a:endParaRPr lang="en-GB">
            <a:effectLst/>
          </a:endParaRPr>
        </a:p>
        <a:p xmlns:a="http://schemas.openxmlformats.org/drawingml/2006/main">
          <a:r>
            <a:rPr lang="en-GB" sz="1100">
              <a:effectLst/>
              <a:latin typeface="+mn-lt"/>
              <a:ea typeface="+mn-ea"/>
              <a:cs typeface="+mn-cs"/>
            </a:rPr>
            <a:t>municipal waste than </a:t>
          </a:r>
          <a:br>
            <a:rPr lang="en-GB" sz="1100">
              <a:effectLst/>
              <a:latin typeface="+mn-lt"/>
              <a:ea typeface="+mn-ea"/>
              <a:cs typeface="+mn-cs"/>
            </a:rPr>
          </a:br>
          <a:r>
            <a:rPr lang="en-GB" sz="1100">
              <a:effectLst/>
              <a:latin typeface="+mn-lt"/>
              <a:ea typeface="+mn-ea"/>
              <a:cs typeface="+mn-cs"/>
            </a:rPr>
            <a:t>recycled packaging waste</a:t>
          </a:r>
          <a:endParaRPr lang="en-GB">
            <a:effectLst/>
          </a:endParaRPr>
        </a:p>
        <a:p xmlns:a="http://schemas.openxmlformats.org/drawingml/2006/main">
          <a:pPr algn="r"/>
          <a:endParaRPr lang="en-GB" sz="1100"/>
        </a:p>
      </cdr:txBody>
    </cdr:sp>
  </cdr:relSizeAnchor>
  <cdr:relSizeAnchor xmlns:cdr="http://schemas.openxmlformats.org/drawingml/2006/chartDrawing">
    <cdr:from>
      <cdr:x>0.53245</cdr:x>
      <cdr:y>0.49013</cdr:y>
    </cdr:from>
    <cdr:to>
      <cdr:x>0.91577</cdr:x>
      <cdr:y>0.69669</cdr:y>
    </cdr:to>
    <cdr:sp macro="" textlink="">
      <cdr:nvSpPr>
        <cdr:cNvPr id="14" name="TextBox 13"/>
        <cdr:cNvSpPr txBox="1"/>
      </cdr:nvSpPr>
      <cdr:spPr>
        <a:xfrm xmlns:a="http://schemas.openxmlformats.org/drawingml/2006/main">
          <a:off x="2585912" y="1323026"/>
          <a:ext cx="1861654" cy="557586"/>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lIns="0" tIns="0" rIns="0" bIns="0" rtlCol="0"/>
        <a:lstStyle xmlns:a="http://schemas.openxmlformats.org/drawingml/2006/main"/>
        <a:p xmlns:a="http://schemas.openxmlformats.org/drawingml/2006/main">
          <a:r>
            <a:rPr lang="en-GB" sz="1100">
              <a:effectLst/>
              <a:latin typeface="+mn-lt"/>
              <a:ea typeface="+mn-ea"/>
              <a:cs typeface="+mn-cs"/>
            </a:rPr>
            <a:t>&gt; 50% more recycled packaging</a:t>
          </a:r>
          <a:br>
            <a:rPr lang="en-GB" sz="1100">
              <a:effectLst/>
              <a:latin typeface="+mn-lt"/>
              <a:ea typeface="+mn-ea"/>
              <a:cs typeface="+mn-cs"/>
            </a:rPr>
          </a:br>
          <a:r>
            <a:rPr lang="en-GB" sz="1100">
              <a:effectLst/>
              <a:latin typeface="+mn-lt"/>
              <a:ea typeface="+mn-ea"/>
              <a:cs typeface="+mn-cs"/>
            </a:rPr>
            <a:t> waste than material recycled   </a:t>
          </a:r>
          <a:endParaRPr lang="en-GB">
            <a:effectLst/>
          </a:endParaRPr>
        </a:p>
        <a:p xmlns:a="http://schemas.openxmlformats.org/drawingml/2006/main">
          <a:r>
            <a:rPr lang="en-GB" sz="1100">
              <a:effectLst/>
              <a:latin typeface="+mn-lt"/>
              <a:ea typeface="+mn-ea"/>
              <a:cs typeface="+mn-cs"/>
            </a:rPr>
            <a:t>municipal waste </a:t>
          </a:r>
          <a:endParaRPr lang="en-GB">
            <a:effectLst/>
          </a:endParaRPr>
        </a:p>
      </cdr:txBody>
    </cdr:sp>
  </cdr:relSizeAnchor>
  <cdr:relSizeAnchor xmlns:cdr="http://schemas.openxmlformats.org/drawingml/2006/chartDrawing">
    <cdr:from>
      <cdr:x>0.507</cdr:x>
      <cdr:y>0.0155</cdr:y>
    </cdr:from>
    <cdr:to>
      <cdr:x>0.97574</cdr:x>
      <cdr:y>0.24162</cdr:y>
    </cdr:to>
    <cdr:sp macro="" textlink="">
      <cdr:nvSpPr>
        <cdr:cNvPr id="10" name="TextBox 1"/>
        <cdr:cNvSpPr txBox="1"/>
      </cdr:nvSpPr>
      <cdr:spPr>
        <a:xfrm xmlns:a="http://schemas.openxmlformats.org/drawingml/2006/main">
          <a:off x="2462306" y="41835"/>
          <a:ext cx="2276515" cy="61037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t>recycled  packaging waste</a:t>
          </a:r>
          <a:br>
            <a:rPr lang="en-GB" sz="1100"/>
          </a:br>
          <a:r>
            <a:rPr lang="en-GB" sz="1100">
              <a:effectLst/>
              <a:latin typeface="+mn-lt"/>
              <a:ea typeface="+mn-ea"/>
              <a:cs typeface="+mn-cs"/>
            </a:rPr>
            <a:t> &gt; </a:t>
          </a:r>
          <a:r>
            <a:rPr lang="en-GB" sz="1100"/>
            <a:t/>
          </a:r>
          <a:br>
            <a:rPr lang="en-GB" sz="1100"/>
          </a:br>
          <a:r>
            <a:rPr lang="en-GB" sz="1100">
              <a:effectLst/>
              <a:latin typeface="+mn-lt"/>
              <a:ea typeface="+mn-ea"/>
              <a:cs typeface="+mn-cs"/>
            </a:rPr>
            <a:t>material recycled municipal</a:t>
          </a:r>
          <a:r>
            <a:rPr lang="en-GB" sz="1100" baseline="0">
              <a:effectLst/>
              <a:latin typeface="+mn-lt"/>
              <a:ea typeface="+mn-ea"/>
              <a:cs typeface="+mn-cs"/>
            </a:rPr>
            <a:t> </a:t>
          </a:r>
          <a:r>
            <a:rPr lang="en-GB" sz="1100">
              <a:effectLst/>
              <a:latin typeface="+mn-lt"/>
              <a:ea typeface="+mn-ea"/>
              <a:cs typeface="+mn-cs"/>
            </a:rPr>
            <a:t>waste</a:t>
          </a:r>
          <a:endParaRPr lang="en-GB"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for%20EEA's%20edited%20draft/0901-2013%20Figures%20for%20the%20general%20chapter%20to%20ex%20post(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1a,b,c recycling"/>
      <sheetName val="Ind 1d circular figure"/>
      <sheetName val="Ind 2 new recycling trends "/>
      <sheetName val="Ind 2 Old recycling trends"/>
      <sheetName val="Ind 3a,b-d scenarios"/>
      <sheetName val="Ind 4 BMW"/>
      <sheetName val="Ind 5 regional"/>
      <sheetName val="Ind 6 (v2) land tax"/>
      <sheetName val="Ind 7 GHG"/>
      <sheetName val="Ind 8 explanatory figure"/>
      <sheetName val="Ind 8 packaging(new)"/>
      <sheetName val="Ind 2.2 (v1)"/>
      <sheetName val="Ind 2.4 ny(not used)"/>
      <sheetName val="Total development"/>
      <sheetName val="Calculation Total development"/>
      <sheetName val="Ark1"/>
      <sheetName val="Ind3.1"/>
      <sheetName val="Ind 6"/>
      <sheetName val="2.9 Policy after rates"/>
      <sheetName val="2.9 Policy "/>
      <sheetName val="Total recycl"/>
      <sheetName val="Data1"/>
      <sheetName val="Data2"/>
      <sheetName val="Data3"/>
      <sheetName val="Data4"/>
      <sheetName val="Data5"/>
      <sheetName val="Data6"/>
      <sheetName val="Data7"/>
      <sheetName val="Data8"/>
      <sheetName val="Data9"/>
      <sheetName val="Data10"/>
      <sheetName val="Data2.2"/>
      <sheetName val="Ind 2.6(landfilled amounts)"/>
      <sheetName val="Ark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5">
          <cell r="E25">
            <v>72.150000000000006</v>
          </cell>
        </row>
      </sheetData>
      <sheetData sheetId="28"/>
      <sheetData sheetId="29"/>
      <sheetData sheetId="30"/>
      <sheetData sheetId="31">
        <row r="14">
          <cell r="A14" t="str">
            <v>Belgium</v>
          </cell>
        </row>
        <row r="15">
          <cell r="A15" t="str">
            <v>Bulgaria</v>
          </cell>
        </row>
        <row r="16">
          <cell r="A16" t="str">
            <v>Czech Republic</v>
          </cell>
        </row>
        <row r="17">
          <cell r="A17" t="str">
            <v>Denmark</v>
          </cell>
        </row>
        <row r="18">
          <cell r="A18" t="str">
            <v>Germany (including  former GDR from 1991)</v>
          </cell>
        </row>
        <row r="19">
          <cell r="A19" t="str">
            <v>Estonia</v>
          </cell>
        </row>
        <row r="20">
          <cell r="A20" t="str">
            <v>Ireland</v>
          </cell>
        </row>
        <row r="21">
          <cell r="A21" t="str">
            <v>Greece</v>
          </cell>
        </row>
        <row r="22">
          <cell r="A22" t="str">
            <v>Spain</v>
          </cell>
        </row>
        <row r="23">
          <cell r="A23" t="str">
            <v>France</v>
          </cell>
        </row>
        <row r="24">
          <cell r="A24" t="str">
            <v>Italy</v>
          </cell>
        </row>
        <row r="25">
          <cell r="A25" t="str">
            <v>Cyprus</v>
          </cell>
        </row>
        <row r="26">
          <cell r="A26" t="str">
            <v>Latvia</v>
          </cell>
        </row>
        <row r="27">
          <cell r="A27" t="str">
            <v>Lithuania</v>
          </cell>
        </row>
        <row r="28">
          <cell r="A28" t="str">
            <v>Luxembourg</v>
          </cell>
        </row>
        <row r="29">
          <cell r="A29" t="str">
            <v>Hungary</v>
          </cell>
        </row>
        <row r="30">
          <cell r="A30" t="str">
            <v>Malta</v>
          </cell>
        </row>
        <row r="31">
          <cell r="A31" t="str">
            <v>Netherlands</v>
          </cell>
        </row>
        <row r="32">
          <cell r="A32" t="str">
            <v>Austria</v>
          </cell>
        </row>
        <row r="33">
          <cell r="A33" t="str">
            <v>Poland</v>
          </cell>
        </row>
        <row r="34">
          <cell r="A34" t="str">
            <v>Portugal</v>
          </cell>
        </row>
        <row r="35">
          <cell r="A35" t="str">
            <v>Romania</v>
          </cell>
        </row>
        <row r="36">
          <cell r="A36" t="str">
            <v>Slovenia</v>
          </cell>
        </row>
        <row r="37">
          <cell r="A37" t="str">
            <v>Slovakia</v>
          </cell>
        </row>
        <row r="38">
          <cell r="A38" t="str">
            <v>Finland</v>
          </cell>
        </row>
        <row r="39">
          <cell r="A39" t="str">
            <v>Sweden</v>
          </cell>
        </row>
        <row r="40">
          <cell r="A40" t="str">
            <v>United Kingdom</v>
          </cell>
        </row>
        <row r="41">
          <cell r="A41" t="str">
            <v>Norway</v>
          </cell>
        </row>
      </sheetData>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epp.eurostat.ec.europa.eu/portal/page/portal/waste/data/databas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5" Type="http://schemas.openxmlformats.org/officeDocument/2006/relationships/hyperlink" Target="http://www.eea.europa.eu/publications/managing-municipal-solid-waste" TargetMode="External"/><Relationship Id="rId10" Type="http://schemas.openxmlformats.org/officeDocument/2006/relationships/comments" Target="../comments1.xml"/><Relationship Id="rId4" Type="http://schemas.openxmlformats.org/officeDocument/2006/relationships/hyperlink" Target="http://epp.eurostat.ec.europa.eu/portal/page/portal/waste/data/database"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4"/>
  <sheetViews>
    <sheetView topLeftCell="A58" workbookViewId="0">
      <selection activeCell="G93" sqref="G93"/>
    </sheetView>
  </sheetViews>
  <sheetFormatPr defaultRowHeight="12.75" x14ac:dyDescent="0.2"/>
  <cols>
    <col min="1" max="1" width="1.375" customWidth="1"/>
    <col min="2" max="2" width="2.125" customWidth="1"/>
    <col min="3" max="3" width="1.125" customWidth="1"/>
    <col min="4" max="4" width="21" customWidth="1"/>
    <col min="5" max="5" width="1.5" customWidth="1"/>
    <col min="6" max="6" width="1.125" customWidth="1"/>
    <col min="8" max="8" width="8.25" customWidth="1"/>
    <col min="9" max="9" width="1.25" customWidth="1"/>
    <col min="15" max="15" width="38.375" customWidth="1"/>
    <col min="16" max="16" width="1.375" customWidth="1"/>
  </cols>
  <sheetData>
    <row r="1" spans="1:18" ht="13.5" thickTop="1" x14ac:dyDescent="0.2">
      <c r="A1" s="13"/>
      <c r="B1" s="14"/>
      <c r="C1" s="14"/>
      <c r="D1" s="14"/>
      <c r="E1" s="14"/>
      <c r="F1" s="14"/>
      <c r="G1" s="14"/>
      <c r="H1" s="14"/>
      <c r="I1" s="14"/>
      <c r="J1" s="14"/>
      <c r="K1" s="14"/>
      <c r="L1" s="14"/>
      <c r="M1" s="14"/>
      <c r="N1" s="14"/>
      <c r="O1" s="14"/>
      <c r="P1" s="15"/>
    </row>
    <row r="2" spans="1:18" ht="12.75" customHeight="1" x14ac:dyDescent="0.2">
      <c r="A2" s="16"/>
      <c r="B2" s="96" t="s">
        <v>56</v>
      </c>
      <c r="C2" s="97"/>
      <c r="D2" s="98"/>
      <c r="E2" s="98"/>
      <c r="F2" s="98"/>
      <c r="G2" s="98"/>
      <c r="H2" s="98"/>
      <c r="I2" s="98"/>
      <c r="J2" s="98"/>
      <c r="K2" s="98"/>
      <c r="L2" s="98"/>
      <c r="M2" s="98"/>
      <c r="N2" s="98"/>
      <c r="O2" s="98"/>
      <c r="P2" s="17"/>
    </row>
    <row r="3" spans="1:18" x14ac:dyDescent="0.2">
      <c r="A3" s="16"/>
      <c r="B3" s="99" t="s">
        <v>2</v>
      </c>
      <c r="C3" s="100"/>
      <c r="D3" s="100"/>
      <c r="E3" s="100"/>
      <c r="F3" s="100"/>
      <c r="G3" s="100"/>
      <c r="H3" s="100"/>
      <c r="I3" s="100"/>
      <c r="J3" s="100"/>
      <c r="K3" s="100"/>
      <c r="L3" s="100"/>
      <c r="M3" s="100"/>
      <c r="N3" s="100"/>
      <c r="O3" s="101"/>
      <c r="P3" s="17"/>
    </row>
    <row r="4" spans="1:18" x14ac:dyDescent="0.2">
      <c r="A4" s="16"/>
      <c r="B4" s="102" t="s">
        <v>3</v>
      </c>
      <c r="C4" s="103"/>
      <c r="D4" s="103"/>
      <c r="E4" s="103"/>
      <c r="F4" s="103"/>
      <c r="G4" s="103"/>
      <c r="H4" s="103"/>
      <c r="I4" s="103"/>
      <c r="J4" s="103"/>
      <c r="K4" s="103"/>
      <c r="L4" s="103"/>
      <c r="M4" s="103"/>
      <c r="N4" s="103"/>
      <c r="O4" s="104"/>
      <c r="P4" s="17"/>
    </row>
    <row r="5" spans="1:18" x14ac:dyDescent="0.2">
      <c r="A5" s="16"/>
      <c r="B5" s="105"/>
      <c r="C5" s="103"/>
      <c r="D5" s="103"/>
      <c r="E5" s="103"/>
      <c r="F5" s="103"/>
      <c r="G5" s="103"/>
      <c r="H5" s="103"/>
      <c r="I5" s="1" t="s">
        <v>4</v>
      </c>
      <c r="J5" s="106" t="s">
        <v>5</v>
      </c>
      <c r="K5" s="107"/>
      <c r="L5" s="107"/>
      <c r="M5" s="107"/>
      <c r="N5" s="107"/>
      <c r="O5" s="108"/>
      <c r="P5" s="17"/>
    </row>
    <row r="6" spans="1:18" x14ac:dyDescent="0.2">
      <c r="A6" s="16"/>
      <c r="B6" s="88"/>
      <c r="C6" s="89"/>
      <c r="D6" s="89"/>
      <c r="E6" s="89"/>
      <c r="F6" s="89"/>
      <c r="G6" s="89"/>
      <c r="H6" s="89"/>
      <c r="I6" s="2"/>
      <c r="J6" s="89"/>
      <c r="K6" s="89"/>
      <c r="L6" s="89"/>
      <c r="M6" s="89"/>
      <c r="N6" s="89"/>
      <c r="O6" s="90"/>
      <c r="P6" s="17"/>
    </row>
    <row r="7" spans="1:18" x14ac:dyDescent="0.2">
      <c r="A7" s="16"/>
      <c r="B7" s="3"/>
      <c r="C7" s="3"/>
      <c r="D7" s="3"/>
      <c r="E7" s="3"/>
      <c r="F7" s="3"/>
      <c r="G7" s="3"/>
      <c r="H7" s="3"/>
      <c r="I7" s="3"/>
      <c r="J7" s="3"/>
      <c r="K7" s="3"/>
      <c r="L7" s="3"/>
      <c r="M7" s="3"/>
      <c r="N7" s="3"/>
      <c r="O7" s="3"/>
      <c r="P7" s="17"/>
    </row>
    <row r="8" spans="1:18" x14ac:dyDescent="0.2">
      <c r="A8" s="16"/>
      <c r="B8" s="91" t="s">
        <v>6</v>
      </c>
      <c r="C8" s="92"/>
      <c r="D8" s="92"/>
      <c r="E8" s="92"/>
      <c r="F8" s="92"/>
      <c r="G8" s="92"/>
      <c r="H8" s="92"/>
      <c r="I8" s="92"/>
      <c r="J8" s="92"/>
      <c r="K8" s="92"/>
      <c r="L8" s="92"/>
      <c r="M8" s="92"/>
      <c r="N8" s="92"/>
      <c r="O8" s="92"/>
      <c r="P8" s="17"/>
    </row>
    <row r="9" spans="1:18" ht="12.75" customHeight="1" x14ac:dyDescent="0.2">
      <c r="A9" s="16"/>
      <c r="B9" s="3"/>
      <c r="C9" s="1" t="s">
        <v>4</v>
      </c>
      <c r="D9" s="18" t="s">
        <v>7</v>
      </c>
      <c r="E9" s="4"/>
      <c r="F9" s="19"/>
      <c r="G9" s="112" t="s">
        <v>48</v>
      </c>
      <c r="H9" s="113"/>
      <c r="I9" s="113"/>
      <c r="J9" s="113"/>
      <c r="K9" s="113"/>
      <c r="L9" s="113"/>
      <c r="M9" s="113"/>
      <c r="N9" s="113"/>
      <c r="O9" s="114"/>
      <c r="P9" s="17"/>
      <c r="R9" s="32"/>
    </row>
    <row r="10" spans="1:18" x14ac:dyDescent="0.2">
      <c r="A10" s="16"/>
      <c r="B10" s="3"/>
      <c r="C10" s="1" t="s">
        <v>4</v>
      </c>
      <c r="D10" s="18" t="s">
        <v>8</v>
      </c>
      <c r="E10" s="4"/>
      <c r="F10" s="19"/>
      <c r="G10" s="115" t="s">
        <v>49</v>
      </c>
      <c r="H10" s="116"/>
      <c r="I10" s="116"/>
      <c r="J10" s="116"/>
      <c r="K10" s="116"/>
      <c r="L10" s="116"/>
      <c r="M10" s="116"/>
      <c r="N10" s="116"/>
      <c r="O10" s="117"/>
      <c r="P10" s="17"/>
    </row>
    <row r="11" spans="1:18" ht="12.75" customHeight="1" x14ac:dyDescent="0.2">
      <c r="A11" s="16"/>
      <c r="B11" s="3"/>
      <c r="C11" s="1" t="s">
        <v>4</v>
      </c>
      <c r="D11" s="18" t="s">
        <v>9</v>
      </c>
      <c r="E11" s="4"/>
      <c r="F11" s="19"/>
      <c r="G11" s="118" t="s">
        <v>50</v>
      </c>
      <c r="H11" s="116"/>
      <c r="I11" s="116"/>
      <c r="J11" s="116"/>
      <c r="K11" s="116"/>
      <c r="L11" s="116"/>
      <c r="M11" s="116"/>
      <c r="N11" s="116"/>
      <c r="O11" s="117"/>
      <c r="P11" s="17"/>
    </row>
    <row r="12" spans="1:18" ht="12.75" customHeight="1" x14ac:dyDescent="0.2">
      <c r="A12" s="16"/>
      <c r="B12" s="3"/>
      <c r="C12" s="1" t="s">
        <v>4</v>
      </c>
      <c r="D12" s="18" t="s">
        <v>10</v>
      </c>
      <c r="E12" s="4"/>
      <c r="F12" s="19"/>
      <c r="G12" s="118" t="s">
        <v>51</v>
      </c>
      <c r="H12" s="116"/>
      <c r="I12" s="116"/>
      <c r="J12" s="116"/>
      <c r="K12" s="116"/>
      <c r="L12" s="116"/>
      <c r="M12" s="116"/>
      <c r="N12" s="116"/>
      <c r="O12" s="117"/>
      <c r="P12" s="17"/>
    </row>
    <row r="13" spans="1:18" x14ac:dyDescent="0.2">
      <c r="A13" s="16"/>
      <c r="B13" s="3"/>
      <c r="C13" s="3"/>
      <c r="D13" s="18" t="s">
        <v>11</v>
      </c>
      <c r="E13" s="4"/>
      <c r="F13" s="19"/>
      <c r="G13" s="109" t="s">
        <v>52</v>
      </c>
      <c r="H13" s="110"/>
      <c r="I13" s="110"/>
      <c r="J13" s="110"/>
      <c r="K13" s="110"/>
      <c r="L13" s="110"/>
      <c r="M13" s="110"/>
      <c r="N13" s="110"/>
      <c r="O13" s="111"/>
      <c r="P13" s="17"/>
    </row>
    <row r="14" spans="1:18" x14ac:dyDescent="0.2">
      <c r="A14" s="16"/>
      <c r="B14" s="3"/>
      <c r="C14" s="3"/>
      <c r="D14" s="4"/>
      <c r="E14" s="4"/>
      <c r="F14" s="4"/>
      <c r="G14" s="4"/>
      <c r="H14" s="4"/>
      <c r="I14" s="4"/>
      <c r="J14" s="4"/>
      <c r="K14" s="4"/>
      <c r="L14" s="4"/>
      <c r="M14" s="4"/>
      <c r="N14" s="4"/>
      <c r="O14" s="4"/>
      <c r="P14" s="17"/>
    </row>
    <row r="15" spans="1:18" x14ac:dyDescent="0.2">
      <c r="A15" s="16"/>
      <c r="B15" s="91" t="s">
        <v>12</v>
      </c>
      <c r="C15" s="92"/>
      <c r="D15" s="92"/>
      <c r="E15" s="92"/>
      <c r="F15" s="92"/>
      <c r="G15" s="92"/>
      <c r="H15" s="92"/>
      <c r="I15" s="92"/>
      <c r="J15" s="92"/>
      <c r="K15" s="92"/>
      <c r="L15" s="92"/>
      <c r="M15" s="92"/>
      <c r="N15" s="92"/>
      <c r="O15" s="92"/>
      <c r="P15" s="17"/>
    </row>
    <row r="16" spans="1:18" x14ac:dyDescent="0.2">
      <c r="A16" s="16"/>
      <c r="B16" s="3"/>
      <c r="C16" s="1" t="s">
        <v>4</v>
      </c>
      <c r="D16" s="4" t="s">
        <v>0</v>
      </c>
      <c r="E16" s="4"/>
      <c r="F16" s="4"/>
      <c r="G16" s="93" t="s">
        <v>121</v>
      </c>
      <c r="H16" s="94"/>
      <c r="I16" s="94"/>
      <c r="J16" s="94"/>
      <c r="K16" s="94"/>
      <c r="L16" s="94"/>
      <c r="M16" s="94"/>
      <c r="N16" s="94"/>
      <c r="O16" s="95"/>
      <c r="P16" s="17"/>
    </row>
    <row r="17" spans="1:18" x14ac:dyDescent="0.2">
      <c r="A17" s="16"/>
      <c r="B17" s="3"/>
      <c r="C17" s="1" t="s">
        <v>4</v>
      </c>
      <c r="D17" s="4" t="s">
        <v>13</v>
      </c>
      <c r="E17" s="4"/>
      <c r="F17" s="4"/>
      <c r="G17" s="84" t="s">
        <v>122</v>
      </c>
      <c r="H17" s="85"/>
      <c r="I17" s="85"/>
      <c r="J17" s="85"/>
      <c r="K17" s="85"/>
      <c r="L17" s="85"/>
      <c r="M17" s="85"/>
      <c r="N17" s="85"/>
      <c r="O17" s="86"/>
      <c r="P17" s="17"/>
    </row>
    <row r="18" spans="1:18" ht="27" customHeight="1" x14ac:dyDescent="0.2">
      <c r="A18" s="16"/>
      <c r="B18" s="3"/>
      <c r="C18" s="1" t="s">
        <v>4</v>
      </c>
      <c r="D18" s="4" t="s">
        <v>14</v>
      </c>
      <c r="E18" s="4"/>
      <c r="F18" s="4"/>
      <c r="G18" s="84" t="s">
        <v>125</v>
      </c>
      <c r="H18" s="85"/>
      <c r="I18" s="85"/>
      <c r="J18" s="85"/>
      <c r="K18" s="85"/>
      <c r="L18" s="85"/>
      <c r="M18" s="85"/>
      <c r="N18" s="85"/>
      <c r="O18" s="86"/>
      <c r="P18" s="17"/>
    </row>
    <row r="19" spans="1:18" x14ac:dyDescent="0.2">
      <c r="A19" s="16"/>
      <c r="B19" s="3"/>
      <c r="C19" s="1" t="s">
        <v>4</v>
      </c>
      <c r="D19" s="4" t="s">
        <v>15</v>
      </c>
      <c r="E19" s="4"/>
      <c r="F19" s="4"/>
      <c r="G19" s="84" t="s">
        <v>55</v>
      </c>
      <c r="H19" s="85"/>
      <c r="I19" s="85"/>
      <c r="J19" s="85"/>
      <c r="K19" s="85"/>
      <c r="L19" s="85"/>
      <c r="M19" s="85"/>
      <c r="N19" s="85"/>
      <c r="O19" s="86"/>
      <c r="P19" s="17"/>
    </row>
    <row r="20" spans="1:18" ht="60" customHeight="1" x14ac:dyDescent="0.2">
      <c r="A20" s="16"/>
      <c r="B20" s="3"/>
      <c r="C20" s="3"/>
      <c r="D20" s="4" t="s">
        <v>16</v>
      </c>
      <c r="E20" s="4"/>
      <c r="F20" s="4"/>
      <c r="G20" s="84"/>
      <c r="H20" s="85"/>
      <c r="I20" s="85"/>
      <c r="J20" s="85"/>
      <c r="K20" s="85"/>
      <c r="L20" s="85"/>
      <c r="M20" s="85"/>
      <c r="N20" s="85"/>
      <c r="O20" s="86"/>
      <c r="P20" s="17"/>
    </row>
    <row r="21" spans="1:18" x14ac:dyDescent="0.2">
      <c r="A21" s="16"/>
      <c r="B21" s="3"/>
      <c r="C21" s="3"/>
      <c r="D21" s="4" t="s">
        <v>1</v>
      </c>
      <c r="E21" s="4"/>
      <c r="F21" s="4"/>
      <c r="G21" s="84" t="s">
        <v>123</v>
      </c>
      <c r="H21" s="85"/>
      <c r="I21" s="85"/>
      <c r="J21" s="85"/>
      <c r="K21" s="85"/>
      <c r="L21" s="85"/>
      <c r="M21" s="85"/>
      <c r="N21" s="85"/>
      <c r="O21" s="86"/>
      <c r="P21" s="17"/>
    </row>
    <row r="22" spans="1:18" ht="30.75" customHeight="1" x14ac:dyDescent="0.2">
      <c r="A22" s="20"/>
      <c r="B22" s="21"/>
      <c r="C22" s="21"/>
      <c r="D22" s="4" t="s">
        <v>17</v>
      </c>
      <c r="E22" s="4"/>
      <c r="F22" s="4"/>
      <c r="G22" s="109" t="s">
        <v>124</v>
      </c>
      <c r="H22" s="110"/>
      <c r="I22" s="110"/>
      <c r="J22" s="110"/>
      <c r="K22" s="110"/>
      <c r="L22" s="110"/>
      <c r="M22" s="110"/>
      <c r="N22" s="110"/>
      <c r="O22" s="111"/>
      <c r="P22" s="17"/>
    </row>
    <row r="23" spans="1:18" x14ac:dyDescent="0.2">
      <c r="A23" s="16"/>
      <c r="B23" s="3"/>
      <c r="C23" s="3"/>
      <c r="D23" s="4"/>
      <c r="E23" s="4"/>
      <c r="F23" s="4"/>
      <c r="G23" s="4"/>
      <c r="H23" s="4"/>
      <c r="I23" s="4"/>
      <c r="J23" s="4"/>
      <c r="K23" s="4"/>
      <c r="L23" s="4"/>
      <c r="M23" s="4"/>
      <c r="N23" s="4"/>
      <c r="O23" s="4"/>
      <c r="P23" s="17"/>
    </row>
    <row r="24" spans="1:18" x14ac:dyDescent="0.2">
      <c r="A24" s="16"/>
      <c r="B24" s="91" t="s">
        <v>18</v>
      </c>
      <c r="C24" s="92"/>
      <c r="D24" s="92"/>
      <c r="E24" s="92"/>
      <c r="F24" s="92"/>
      <c r="G24" s="92"/>
      <c r="H24" s="92"/>
      <c r="I24" s="92"/>
      <c r="J24" s="92"/>
      <c r="K24" s="92"/>
      <c r="L24" s="92"/>
      <c r="M24" s="92"/>
      <c r="N24" s="92"/>
      <c r="O24" s="92"/>
      <c r="P24" s="17"/>
    </row>
    <row r="25" spans="1:18" x14ac:dyDescent="0.2">
      <c r="A25" s="16"/>
      <c r="B25" s="3"/>
      <c r="C25" s="1" t="s">
        <v>4</v>
      </c>
      <c r="D25" s="4" t="s">
        <v>19</v>
      </c>
      <c r="E25" s="4"/>
      <c r="F25" s="4"/>
      <c r="G25" s="93" t="s">
        <v>68</v>
      </c>
      <c r="H25" s="94"/>
      <c r="I25" s="94"/>
      <c r="J25" s="94"/>
      <c r="K25" s="94"/>
      <c r="L25" s="94"/>
      <c r="M25" s="94"/>
      <c r="N25" s="94"/>
      <c r="O25" s="95"/>
      <c r="P25" s="17"/>
    </row>
    <row r="26" spans="1:18" x14ac:dyDescent="0.2">
      <c r="A26" s="16"/>
      <c r="B26" s="3"/>
      <c r="C26" s="1" t="s">
        <v>4</v>
      </c>
      <c r="D26" s="4" t="s">
        <v>20</v>
      </c>
      <c r="E26" s="4"/>
      <c r="F26" s="4"/>
      <c r="G26" s="84" t="s">
        <v>53</v>
      </c>
      <c r="H26" s="85"/>
      <c r="I26" s="85"/>
      <c r="J26" s="85"/>
      <c r="K26" s="85"/>
      <c r="L26" s="85"/>
      <c r="M26" s="85"/>
      <c r="N26" s="85"/>
      <c r="O26" s="86"/>
      <c r="P26" s="17"/>
    </row>
    <row r="27" spans="1:18" ht="22.5" x14ac:dyDescent="0.2">
      <c r="A27" s="16"/>
      <c r="B27" s="3"/>
      <c r="C27" s="1" t="s">
        <v>4</v>
      </c>
      <c r="D27" s="4" t="s">
        <v>21</v>
      </c>
      <c r="E27" s="4"/>
      <c r="F27" s="4"/>
      <c r="G27" s="84"/>
      <c r="H27" s="85"/>
      <c r="I27" s="85"/>
      <c r="J27" s="85"/>
      <c r="K27" s="85"/>
      <c r="L27" s="85"/>
      <c r="M27" s="85"/>
      <c r="N27" s="85"/>
      <c r="O27" s="86"/>
      <c r="P27" s="17"/>
    </row>
    <row r="28" spans="1:18" ht="22.5" x14ac:dyDescent="0.2">
      <c r="A28" s="16"/>
      <c r="B28" s="3"/>
      <c r="C28" s="3"/>
      <c r="D28" s="4" t="s">
        <v>22</v>
      </c>
      <c r="E28" s="4"/>
      <c r="F28" s="4"/>
      <c r="G28" s="109"/>
      <c r="H28" s="110"/>
      <c r="I28" s="110"/>
      <c r="J28" s="110"/>
      <c r="K28" s="110"/>
      <c r="L28" s="110"/>
      <c r="M28" s="110"/>
      <c r="N28" s="110"/>
      <c r="O28" s="111"/>
      <c r="P28" s="17"/>
      <c r="R28" s="30" t="s">
        <v>62</v>
      </c>
    </row>
    <row r="29" spans="1:18" x14ac:dyDescent="0.2">
      <c r="A29" s="16"/>
      <c r="B29" s="3"/>
      <c r="C29" s="3"/>
      <c r="D29" s="4"/>
      <c r="E29" s="4"/>
      <c r="F29" s="4"/>
      <c r="G29" s="4"/>
      <c r="H29" s="4"/>
      <c r="I29" s="4"/>
      <c r="J29" s="4"/>
      <c r="K29" s="4"/>
      <c r="L29" s="4"/>
      <c r="M29" s="4"/>
      <c r="N29" s="4"/>
      <c r="O29" s="4"/>
      <c r="P29" s="17"/>
    </row>
    <row r="30" spans="1:18" x14ac:dyDescent="0.2">
      <c r="A30" s="16"/>
      <c r="B30" s="91" t="s">
        <v>23</v>
      </c>
      <c r="C30" s="92"/>
      <c r="D30" s="92"/>
      <c r="E30" s="92"/>
      <c r="F30" s="92"/>
      <c r="G30" s="92"/>
      <c r="H30" s="92"/>
      <c r="I30" s="92"/>
      <c r="J30" s="92"/>
      <c r="K30" s="92"/>
      <c r="L30" s="92"/>
      <c r="M30" s="92"/>
      <c r="N30" s="92"/>
      <c r="O30" s="92"/>
      <c r="P30" s="17"/>
    </row>
    <row r="31" spans="1:18" x14ac:dyDescent="0.2">
      <c r="A31" s="16"/>
      <c r="B31" s="3"/>
      <c r="C31" s="1" t="s">
        <v>4</v>
      </c>
      <c r="D31" s="4" t="s">
        <v>24</v>
      </c>
      <c r="E31" s="4"/>
      <c r="F31" s="4"/>
      <c r="G31" s="93" t="s">
        <v>61</v>
      </c>
      <c r="H31" s="94"/>
      <c r="I31" s="94"/>
      <c r="J31" s="94"/>
      <c r="K31" s="94"/>
      <c r="L31" s="94"/>
      <c r="M31" s="94"/>
      <c r="N31" s="94"/>
      <c r="O31" s="95"/>
      <c r="P31" s="17"/>
    </row>
    <row r="32" spans="1:18" x14ac:dyDescent="0.2">
      <c r="A32" s="16"/>
      <c r="B32" s="3"/>
      <c r="C32" s="3"/>
      <c r="D32" s="4" t="s">
        <v>25</v>
      </c>
      <c r="E32" s="4"/>
      <c r="F32" s="4"/>
      <c r="G32" s="109"/>
      <c r="H32" s="110"/>
      <c r="I32" s="110"/>
      <c r="J32" s="110"/>
      <c r="K32" s="110"/>
      <c r="L32" s="110"/>
      <c r="M32" s="110"/>
      <c r="N32" s="110"/>
      <c r="O32" s="111"/>
      <c r="P32" s="17"/>
    </row>
    <row r="33" spans="1:16" x14ac:dyDescent="0.2">
      <c r="A33" s="16"/>
      <c r="B33" s="3"/>
      <c r="C33" s="3"/>
      <c r="D33" s="4"/>
      <c r="E33" s="4"/>
      <c r="F33" s="4"/>
      <c r="G33" s="4"/>
      <c r="H33" s="4"/>
      <c r="I33" s="4"/>
      <c r="J33" s="4"/>
      <c r="K33" s="4"/>
      <c r="L33" s="4"/>
      <c r="M33" s="4"/>
      <c r="N33" s="4"/>
      <c r="O33" s="4"/>
      <c r="P33" s="17"/>
    </row>
    <row r="34" spans="1:16" x14ac:dyDescent="0.2">
      <c r="A34" s="16"/>
      <c r="B34" s="91" t="s">
        <v>26</v>
      </c>
      <c r="C34" s="92"/>
      <c r="D34" s="92"/>
      <c r="E34" s="92"/>
      <c r="F34" s="92"/>
      <c r="G34" s="92"/>
      <c r="H34" s="92"/>
      <c r="I34" s="92"/>
      <c r="J34" s="92"/>
      <c r="K34" s="92"/>
      <c r="L34" s="92"/>
      <c r="M34" s="92"/>
      <c r="N34" s="92"/>
      <c r="O34" s="92"/>
      <c r="P34" s="17"/>
    </row>
    <row r="35" spans="1:16" x14ac:dyDescent="0.2">
      <c r="A35" s="16"/>
      <c r="B35" s="119" t="s">
        <v>27</v>
      </c>
      <c r="C35" s="120"/>
      <c r="D35" s="120"/>
      <c r="E35" s="120"/>
      <c r="F35" s="120"/>
      <c r="G35" s="120"/>
      <c r="H35" s="120"/>
      <c r="I35" s="120"/>
      <c r="J35" s="120"/>
      <c r="K35" s="120"/>
      <c r="L35" s="120"/>
      <c r="M35" s="120"/>
      <c r="N35" s="120"/>
      <c r="O35" s="120"/>
      <c r="P35" s="17"/>
    </row>
    <row r="36" spans="1:16" x14ac:dyDescent="0.2">
      <c r="A36" s="16"/>
      <c r="B36" s="3"/>
      <c r="C36" s="4"/>
      <c r="D36" s="5"/>
      <c r="E36" s="4"/>
      <c r="F36" s="4"/>
      <c r="G36" s="6"/>
      <c r="H36" s="6"/>
      <c r="I36" s="6"/>
      <c r="J36" s="6"/>
      <c r="K36" s="6"/>
      <c r="L36" s="6"/>
      <c r="M36" s="6"/>
      <c r="N36" s="6"/>
      <c r="O36" s="6"/>
      <c r="P36" s="17"/>
    </row>
    <row r="37" spans="1:16" x14ac:dyDescent="0.2">
      <c r="A37" s="16"/>
      <c r="B37" s="3"/>
      <c r="C37" s="121" t="s">
        <v>28</v>
      </c>
      <c r="D37" s="92"/>
      <c r="E37" s="4"/>
      <c r="F37" s="4"/>
      <c r="G37" s="122" t="s">
        <v>29</v>
      </c>
      <c r="H37" s="123"/>
      <c r="I37" s="123"/>
      <c r="J37" s="123"/>
      <c r="K37" s="123"/>
      <c r="L37" s="123"/>
      <c r="M37" s="123"/>
      <c r="N37" s="123"/>
      <c r="O37" s="124"/>
      <c r="P37" s="17"/>
    </row>
    <row r="38" spans="1:16" x14ac:dyDescent="0.2">
      <c r="A38" s="16"/>
      <c r="B38" s="3"/>
      <c r="C38" s="4"/>
      <c r="D38" s="5"/>
      <c r="E38" s="4"/>
      <c r="F38" s="4"/>
      <c r="G38" s="6"/>
      <c r="H38" s="6"/>
      <c r="I38" s="6"/>
      <c r="J38" s="6"/>
      <c r="K38" s="6"/>
      <c r="L38" s="6"/>
      <c r="M38" s="6"/>
      <c r="N38" s="6"/>
      <c r="O38" s="6"/>
      <c r="P38" s="17"/>
    </row>
    <row r="39" spans="1:16" x14ac:dyDescent="0.2">
      <c r="A39" s="16"/>
      <c r="B39" s="3"/>
      <c r="C39" s="121" t="s">
        <v>30</v>
      </c>
      <c r="D39" s="92"/>
      <c r="E39" s="92"/>
      <c r="F39" s="92"/>
      <c r="G39" s="92"/>
      <c r="H39" s="92"/>
      <c r="I39" s="92"/>
      <c r="J39" s="92"/>
      <c r="K39" s="92"/>
      <c r="L39" s="92"/>
      <c r="M39" s="7" t="s">
        <v>31</v>
      </c>
      <c r="N39" s="5"/>
      <c r="O39" s="5"/>
      <c r="P39" s="17"/>
    </row>
    <row r="40" spans="1:16" x14ac:dyDescent="0.2">
      <c r="A40" s="16"/>
      <c r="B40" s="3"/>
      <c r="C40" s="1" t="s">
        <v>4</v>
      </c>
      <c r="D40" s="121" t="s">
        <v>32</v>
      </c>
      <c r="E40" s="92"/>
      <c r="F40" s="92"/>
      <c r="G40" s="92"/>
      <c r="H40" s="92"/>
      <c r="I40" s="92"/>
      <c r="J40" s="92"/>
      <c r="K40" s="92"/>
      <c r="L40" s="92"/>
      <c r="M40" s="8" t="s">
        <v>47</v>
      </c>
      <c r="N40" s="4"/>
      <c r="O40" s="4"/>
      <c r="P40" s="17"/>
    </row>
    <row r="41" spans="1:16" x14ac:dyDescent="0.2">
      <c r="A41" s="16"/>
      <c r="B41" s="3"/>
      <c r="C41" s="1" t="s">
        <v>4</v>
      </c>
      <c r="D41" s="121" t="s">
        <v>33</v>
      </c>
      <c r="E41" s="92"/>
      <c r="F41" s="92"/>
      <c r="G41" s="92"/>
      <c r="H41" s="92"/>
      <c r="I41" s="92"/>
      <c r="J41" s="92"/>
      <c r="K41" s="92"/>
      <c r="L41" s="92"/>
      <c r="M41" s="9" t="s">
        <v>47</v>
      </c>
      <c r="N41" s="4"/>
      <c r="O41" s="4"/>
      <c r="P41" s="17"/>
    </row>
    <row r="42" spans="1:16" x14ac:dyDescent="0.2">
      <c r="A42" s="16"/>
      <c r="B42" s="3"/>
      <c r="C42" s="1" t="s">
        <v>4</v>
      </c>
      <c r="D42" s="121" t="s">
        <v>34</v>
      </c>
      <c r="E42" s="92"/>
      <c r="F42" s="92"/>
      <c r="G42" s="92"/>
      <c r="H42" s="92"/>
      <c r="I42" s="92"/>
      <c r="J42" s="92"/>
      <c r="K42" s="92"/>
      <c r="L42" s="92"/>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91" t="s">
        <v>35</v>
      </c>
      <c r="C44" s="92"/>
      <c r="D44" s="92"/>
      <c r="E44" s="92"/>
      <c r="F44" s="92"/>
      <c r="G44" s="92"/>
      <c r="H44" s="92"/>
      <c r="I44" s="92"/>
      <c r="J44" s="92"/>
      <c r="K44" s="92"/>
      <c r="L44" s="92"/>
      <c r="M44" s="92"/>
      <c r="N44" s="92"/>
      <c r="O44" s="92"/>
      <c r="P44" s="17"/>
    </row>
    <row r="45" spans="1:16" x14ac:dyDescent="0.2">
      <c r="A45" s="16"/>
      <c r="B45" s="121" t="s">
        <v>36</v>
      </c>
      <c r="C45" s="125"/>
      <c r="D45" s="125"/>
      <c r="E45" s="125"/>
      <c r="F45" s="125"/>
      <c r="G45" s="125"/>
      <c r="H45" s="125"/>
      <c r="I45" s="125"/>
      <c r="J45" s="125"/>
      <c r="K45" s="125"/>
      <c r="L45" s="125"/>
      <c r="M45" s="125"/>
      <c r="N45" s="125"/>
      <c r="O45" s="125"/>
      <c r="P45" s="17"/>
    </row>
    <row r="46" spans="1:16" x14ac:dyDescent="0.2">
      <c r="A46" s="16"/>
      <c r="B46" s="3"/>
      <c r="C46" s="1" t="s">
        <v>4</v>
      </c>
      <c r="D46" s="4" t="s">
        <v>37</v>
      </c>
      <c r="E46" s="4"/>
      <c r="F46" s="4"/>
      <c r="G46" s="93" t="s">
        <v>127</v>
      </c>
      <c r="H46" s="94"/>
      <c r="I46" s="94"/>
      <c r="J46" s="94"/>
      <c r="K46" s="94"/>
      <c r="L46" s="94"/>
      <c r="M46" s="94"/>
      <c r="N46" s="94"/>
      <c r="O46" s="95"/>
      <c r="P46" s="17"/>
    </row>
    <row r="47" spans="1:16" x14ac:dyDescent="0.2">
      <c r="A47" s="16"/>
      <c r="B47" s="3"/>
      <c r="C47" s="1" t="s">
        <v>4</v>
      </c>
      <c r="D47" s="4" t="s">
        <v>38</v>
      </c>
      <c r="E47" s="4"/>
      <c r="F47" s="4"/>
      <c r="G47" s="84" t="s">
        <v>64</v>
      </c>
      <c r="H47" s="85"/>
      <c r="I47" s="85"/>
      <c r="J47" s="85"/>
      <c r="K47" s="85"/>
      <c r="L47" s="85"/>
      <c r="M47" s="85"/>
      <c r="N47" s="85"/>
      <c r="O47" s="86"/>
      <c r="P47" s="17"/>
    </row>
    <row r="48" spans="1:16" x14ac:dyDescent="0.2">
      <c r="A48" s="16"/>
      <c r="B48" s="3"/>
      <c r="C48" s="1" t="s">
        <v>4</v>
      </c>
      <c r="D48" s="4" t="s">
        <v>10</v>
      </c>
      <c r="E48" s="4"/>
      <c r="F48" s="4"/>
      <c r="G48" s="87" t="s">
        <v>126</v>
      </c>
      <c r="H48" s="85"/>
      <c r="I48" s="85"/>
      <c r="J48" s="85"/>
      <c r="K48" s="85"/>
      <c r="L48" s="85"/>
      <c r="M48" s="85"/>
      <c r="N48" s="85"/>
      <c r="O48" s="86"/>
      <c r="P48" s="17"/>
    </row>
    <row r="49" spans="1:16" x14ac:dyDescent="0.2">
      <c r="A49" s="16"/>
      <c r="B49" s="3"/>
      <c r="C49" s="1" t="s">
        <v>4</v>
      </c>
      <c r="D49" s="4" t="s">
        <v>39</v>
      </c>
      <c r="E49" s="4"/>
      <c r="F49" s="4"/>
      <c r="G49" s="84" t="s">
        <v>63</v>
      </c>
      <c r="H49" s="85"/>
      <c r="I49" s="85"/>
      <c r="J49" s="85"/>
      <c r="K49" s="85"/>
      <c r="L49" s="85"/>
      <c r="M49" s="85"/>
      <c r="N49" s="85"/>
      <c r="O49" s="86"/>
      <c r="P49" s="17"/>
    </row>
    <row r="50" spans="1:16" x14ac:dyDescent="0.2">
      <c r="A50" s="16"/>
      <c r="B50" s="3"/>
      <c r="C50" s="1" t="s">
        <v>4</v>
      </c>
      <c r="D50" s="4" t="s">
        <v>40</v>
      </c>
      <c r="E50" s="4"/>
      <c r="F50" s="4"/>
      <c r="G50" s="87"/>
      <c r="H50" s="85"/>
      <c r="I50" s="85"/>
      <c r="J50" s="85"/>
      <c r="K50" s="85"/>
      <c r="L50" s="85"/>
      <c r="M50" s="85"/>
      <c r="N50" s="85"/>
      <c r="O50" s="86"/>
      <c r="P50" s="17"/>
    </row>
    <row r="51" spans="1:16" x14ac:dyDescent="0.2">
      <c r="A51" s="16"/>
      <c r="B51" s="22" t="s">
        <v>41</v>
      </c>
      <c r="C51" s="1" t="s">
        <v>4</v>
      </c>
      <c r="D51" s="4" t="s">
        <v>42</v>
      </c>
      <c r="E51" s="4"/>
      <c r="F51" s="4"/>
      <c r="G51" s="84"/>
      <c r="H51" s="85"/>
      <c r="I51" s="85"/>
      <c r="J51" s="85"/>
      <c r="K51" s="85"/>
      <c r="L51" s="85"/>
      <c r="M51" s="85"/>
      <c r="N51" s="85"/>
      <c r="O51" s="86"/>
      <c r="P51" s="17"/>
    </row>
    <row r="52" spans="1:16" x14ac:dyDescent="0.2">
      <c r="A52" s="16"/>
      <c r="B52" s="22" t="s">
        <v>41</v>
      </c>
      <c r="C52" s="1" t="s">
        <v>4</v>
      </c>
      <c r="D52" s="4" t="s">
        <v>43</v>
      </c>
      <c r="E52" s="4"/>
      <c r="F52" s="4"/>
      <c r="G52" s="84"/>
      <c r="H52" s="85"/>
      <c r="I52" s="85"/>
      <c r="J52" s="85"/>
      <c r="K52" s="85"/>
      <c r="L52" s="85"/>
      <c r="M52" s="85"/>
      <c r="N52" s="85"/>
      <c r="O52" s="86"/>
      <c r="P52" s="17"/>
    </row>
    <row r="53" spans="1:16" x14ac:dyDescent="0.2">
      <c r="A53" s="16"/>
      <c r="B53" s="3"/>
      <c r="C53" s="3"/>
      <c r="D53" s="4" t="s">
        <v>44</v>
      </c>
      <c r="E53" s="4"/>
      <c r="F53" s="4"/>
      <c r="G53" s="109"/>
      <c r="H53" s="110"/>
      <c r="I53" s="110"/>
      <c r="J53" s="110"/>
      <c r="K53" s="110"/>
      <c r="L53" s="110"/>
      <c r="M53" s="110"/>
      <c r="N53" s="110"/>
      <c r="O53" s="111"/>
      <c r="P53" s="17"/>
    </row>
    <row r="54" spans="1:16" x14ac:dyDescent="0.2">
      <c r="A54" s="16"/>
      <c r="B54" s="28"/>
      <c r="C54" s="28"/>
      <c r="D54" s="29"/>
      <c r="E54" s="29"/>
      <c r="F54" s="29"/>
      <c r="G54" s="31"/>
      <c r="H54" s="31"/>
      <c r="I54" s="31"/>
      <c r="J54" s="31"/>
      <c r="K54" s="31"/>
      <c r="L54" s="31"/>
      <c r="M54" s="31"/>
      <c r="N54" s="31"/>
      <c r="O54" s="31"/>
      <c r="P54" s="17"/>
    </row>
    <row r="55" spans="1:16" x14ac:dyDescent="0.2">
      <c r="A55" s="16"/>
      <c r="B55" s="28"/>
      <c r="C55" s="28"/>
      <c r="D55" s="29" t="s">
        <v>37</v>
      </c>
      <c r="E55" s="29"/>
      <c r="F55" s="29"/>
      <c r="G55" s="93" t="s">
        <v>128</v>
      </c>
      <c r="H55" s="94"/>
      <c r="I55" s="94"/>
      <c r="J55" s="94"/>
      <c r="K55" s="94"/>
      <c r="L55" s="94"/>
      <c r="M55" s="94"/>
      <c r="N55" s="94"/>
      <c r="O55" s="95"/>
      <c r="P55" s="17"/>
    </row>
    <row r="56" spans="1:16" x14ac:dyDescent="0.2">
      <c r="A56" s="16"/>
      <c r="B56" s="28"/>
      <c r="C56" s="28"/>
      <c r="D56" s="29" t="s">
        <v>38</v>
      </c>
      <c r="E56" s="29"/>
      <c r="F56" s="29"/>
      <c r="G56" s="84" t="s">
        <v>64</v>
      </c>
      <c r="H56" s="85"/>
      <c r="I56" s="85"/>
      <c r="J56" s="85"/>
      <c r="K56" s="85"/>
      <c r="L56" s="85"/>
      <c r="M56" s="85"/>
      <c r="N56" s="85"/>
      <c r="O56" s="86"/>
      <c r="P56" s="17"/>
    </row>
    <row r="57" spans="1:16" x14ac:dyDescent="0.2">
      <c r="A57" s="16"/>
      <c r="B57" s="28"/>
      <c r="C57" s="28"/>
      <c r="D57" s="29" t="s">
        <v>10</v>
      </c>
      <c r="E57" s="29"/>
      <c r="F57" s="29"/>
      <c r="G57" s="87" t="s">
        <v>126</v>
      </c>
      <c r="H57" s="85"/>
      <c r="I57" s="85"/>
      <c r="J57" s="85"/>
      <c r="K57" s="85"/>
      <c r="L57" s="85"/>
      <c r="M57" s="85"/>
      <c r="N57" s="85"/>
      <c r="O57" s="86"/>
      <c r="P57" s="17"/>
    </row>
    <row r="58" spans="1:16" x14ac:dyDescent="0.2">
      <c r="A58" s="16"/>
      <c r="B58" s="28"/>
      <c r="C58" s="28"/>
      <c r="D58" s="29" t="s">
        <v>39</v>
      </c>
      <c r="E58" s="29"/>
      <c r="F58" s="29"/>
      <c r="G58" s="84" t="s">
        <v>63</v>
      </c>
      <c r="H58" s="85"/>
      <c r="I58" s="85"/>
      <c r="J58" s="85"/>
      <c r="K58" s="85"/>
      <c r="L58" s="85"/>
      <c r="M58" s="85"/>
      <c r="N58" s="85"/>
      <c r="O58" s="86"/>
      <c r="P58" s="17"/>
    </row>
    <row r="59" spans="1:16" x14ac:dyDescent="0.2">
      <c r="A59" s="16"/>
      <c r="B59" s="28"/>
      <c r="C59" s="28"/>
      <c r="D59" s="29" t="s">
        <v>40</v>
      </c>
      <c r="E59" s="29"/>
      <c r="F59" s="29"/>
      <c r="G59" s="87"/>
      <c r="H59" s="85"/>
      <c r="I59" s="85"/>
      <c r="J59" s="85"/>
      <c r="K59" s="85"/>
      <c r="L59" s="85"/>
      <c r="M59" s="85"/>
      <c r="N59" s="85"/>
      <c r="O59" s="86"/>
      <c r="P59" s="17"/>
    </row>
    <row r="60" spans="1:16" x14ac:dyDescent="0.2">
      <c r="A60" s="16"/>
      <c r="B60" s="28"/>
      <c r="C60" s="28"/>
      <c r="D60" s="29" t="s">
        <v>42</v>
      </c>
      <c r="E60" s="29"/>
      <c r="F60" s="29"/>
      <c r="G60" s="84"/>
      <c r="H60" s="85"/>
      <c r="I60" s="85"/>
      <c r="J60" s="85"/>
      <c r="K60" s="85"/>
      <c r="L60" s="85"/>
      <c r="M60" s="85"/>
      <c r="N60" s="85"/>
      <c r="O60" s="86"/>
      <c r="P60" s="17"/>
    </row>
    <row r="61" spans="1:16" x14ac:dyDescent="0.2">
      <c r="A61" s="16"/>
      <c r="B61" s="28"/>
      <c r="C61" s="28"/>
      <c r="D61" s="29" t="s">
        <v>43</v>
      </c>
      <c r="E61" s="29"/>
      <c r="F61" s="29"/>
      <c r="G61" s="84"/>
      <c r="H61" s="85"/>
      <c r="I61" s="85"/>
      <c r="J61" s="85"/>
      <c r="K61" s="85"/>
      <c r="L61" s="85"/>
      <c r="M61" s="85"/>
      <c r="N61" s="85"/>
      <c r="O61" s="86"/>
      <c r="P61" s="17"/>
    </row>
    <row r="62" spans="1:16" x14ac:dyDescent="0.2">
      <c r="A62" s="16"/>
      <c r="B62" s="28"/>
      <c r="C62" s="28"/>
      <c r="D62" s="29" t="s">
        <v>44</v>
      </c>
      <c r="E62" s="29"/>
      <c r="F62" s="29"/>
      <c r="G62" s="109"/>
      <c r="H62" s="110"/>
      <c r="I62" s="110"/>
      <c r="J62" s="110"/>
      <c r="K62" s="110"/>
      <c r="L62" s="110"/>
      <c r="M62" s="110"/>
      <c r="N62" s="110"/>
      <c r="O62" s="111"/>
      <c r="P62" s="17"/>
    </row>
    <row r="63" spans="1:16" x14ac:dyDescent="0.2">
      <c r="A63" s="16"/>
      <c r="B63" s="28"/>
      <c r="C63" s="28"/>
      <c r="D63" s="29"/>
      <c r="E63" s="29"/>
      <c r="F63" s="29"/>
      <c r="G63" s="93"/>
      <c r="H63" s="94"/>
      <c r="I63" s="94"/>
      <c r="J63" s="94"/>
      <c r="K63" s="94"/>
      <c r="L63" s="94"/>
      <c r="M63" s="94"/>
      <c r="N63" s="94"/>
      <c r="O63" s="95"/>
      <c r="P63" s="17"/>
    </row>
    <row r="64" spans="1:16" x14ac:dyDescent="0.2">
      <c r="A64" s="16"/>
      <c r="B64" s="28"/>
      <c r="C64" s="28"/>
      <c r="D64" s="29" t="s">
        <v>37</v>
      </c>
      <c r="E64" s="29"/>
      <c r="F64" s="29"/>
      <c r="G64" s="84" t="s">
        <v>129</v>
      </c>
      <c r="H64" s="85"/>
      <c r="I64" s="85"/>
      <c r="J64" s="85"/>
      <c r="K64" s="85"/>
      <c r="L64" s="85"/>
      <c r="M64" s="85"/>
      <c r="N64" s="85"/>
      <c r="O64" s="86"/>
      <c r="P64" s="17"/>
    </row>
    <row r="65" spans="1:16" x14ac:dyDescent="0.2">
      <c r="A65" s="16"/>
      <c r="B65" s="28"/>
      <c r="C65" s="28"/>
      <c r="D65" s="29" t="s">
        <v>38</v>
      </c>
      <c r="E65" s="29"/>
      <c r="F65" s="29"/>
      <c r="G65" s="84" t="s">
        <v>64</v>
      </c>
      <c r="H65" s="85"/>
      <c r="I65" s="85"/>
      <c r="J65" s="85"/>
      <c r="K65" s="85"/>
      <c r="L65" s="85"/>
      <c r="M65" s="85"/>
      <c r="N65" s="85"/>
      <c r="O65" s="86"/>
      <c r="P65" s="17"/>
    </row>
    <row r="66" spans="1:16" ht="12.75" customHeight="1" x14ac:dyDescent="0.2">
      <c r="A66" s="16"/>
      <c r="B66" s="28"/>
      <c r="C66" s="28"/>
      <c r="D66" s="29" t="s">
        <v>10</v>
      </c>
      <c r="E66" s="29"/>
      <c r="F66" s="29"/>
      <c r="G66" s="84"/>
      <c r="H66" s="85"/>
      <c r="I66" s="85"/>
      <c r="J66" s="85"/>
      <c r="K66" s="85"/>
      <c r="L66" s="85"/>
      <c r="M66" s="85"/>
      <c r="N66" s="85"/>
      <c r="O66" s="86"/>
      <c r="P66" s="17"/>
    </row>
    <row r="67" spans="1:16" x14ac:dyDescent="0.2">
      <c r="A67" s="16"/>
      <c r="B67" s="28"/>
      <c r="C67" s="28"/>
      <c r="D67" s="29" t="s">
        <v>39</v>
      </c>
      <c r="E67" s="29"/>
      <c r="F67" s="29"/>
      <c r="G67" s="84" t="s">
        <v>63</v>
      </c>
      <c r="H67" s="85"/>
      <c r="I67" s="85"/>
      <c r="J67" s="85"/>
      <c r="K67" s="85"/>
      <c r="L67" s="85"/>
      <c r="M67" s="85"/>
      <c r="N67" s="85"/>
      <c r="O67" s="86"/>
      <c r="P67" s="17"/>
    </row>
    <row r="68" spans="1:16" x14ac:dyDescent="0.2">
      <c r="A68" s="16"/>
      <c r="B68" s="28"/>
      <c r="C68" s="28"/>
      <c r="D68" s="29" t="s">
        <v>40</v>
      </c>
      <c r="E68" s="29"/>
      <c r="F68" s="29"/>
      <c r="G68" s="84"/>
      <c r="H68" s="85"/>
      <c r="I68" s="85"/>
      <c r="J68" s="85"/>
      <c r="K68" s="85"/>
      <c r="L68" s="85"/>
      <c r="M68" s="85"/>
      <c r="N68" s="85"/>
      <c r="O68" s="86"/>
      <c r="P68" s="17"/>
    </row>
    <row r="69" spans="1:16" x14ac:dyDescent="0.2">
      <c r="A69" s="16"/>
      <c r="B69" s="28"/>
      <c r="C69" s="28"/>
      <c r="D69" s="29" t="s">
        <v>42</v>
      </c>
      <c r="E69" s="29"/>
      <c r="F69" s="29"/>
      <c r="G69" s="84"/>
      <c r="H69" s="85"/>
      <c r="I69" s="85"/>
      <c r="J69" s="85"/>
      <c r="K69" s="85"/>
      <c r="L69" s="85"/>
      <c r="M69" s="85"/>
      <c r="N69" s="85"/>
      <c r="O69" s="86"/>
      <c r="P69" s="17"/>
    </row>
    <row r="70" spans="1:16" x14ac:dyDescent="0.2">
      <c r="A70" s="16"/>
      <c r="B70" s="28"/>
      <c r="C70" s="28"/>
      <c r="D70" s="29" t="s">
        <v>43</v>
      </c>
      <c r="E70" s="29"/>
      <c r="F70" s="29"/>
      <c r="G70" s="84"/>
      <c r="H70" s="85"/>
      <c r="I70" s="85"/>
      <c r="J70" s="85"/>
      <c r="K70" s="85"/>
      <c r="L70" s="85"/>
      <c r="M70" s="85"/>
      <c r="N70" s="85"/>
      <c r="O70" s="86"/>
      <c r="P70" s="17"/>
    </row>
    <row r="71" spans="1:16" ht="12.75" customHeight="1" x14ac:dyDescent="0.2">
      <c r="A71" s="16"/>
      <c r="B71" s="28"/>
      <c r="C71" s="28"/>
      <c r="D71" s="29" t="s">
        <v>44</v>
      </c>
      <c r="E71" s="29"/>
      <c r="F71" s="29"/>
      <c r="G71" s="84"/>
      <c r="H71" s="85"/>
      <c r="I71" s="85"/>
      <c r="J71" s="85"/>
      <c r="K71" s="85"/>
      <c r="L71" s="85"/>
      <c r="M71" s="85"/>
      <c r="N71" s="85"/>
      <c r="O71" s="86"/>
      <c r="P71" s="17"/>
    </row>
    <row r="72" spans="1:16" ht="12.75" customHeight="1" x14ac:dyDescent="0.2">
      <c r="A72" s="16"/>
      <c r="B72" s="28"/>
      <c r="C72" s="28"/>
      <c r="D72" s="29" t="s">
        <v>37</v>
      </c>
      <c r="E72" s="29"/>
      <c r="F72" s="29"/>
      <c r="G72" s="84" t="s">
        <v>66</v>
      </c>
      <c r="H72" s="85"/>
      <c r="I72" s="85"/>
      <c r="J72" s="85"/>
      <c r="K72" s="85"/>
      <c r="L72" s="85"/>
      <c r="M72" s="85"/>
      <c r="N72" s="85"/>
      <c r="O72" s="86"/>
      <c r="P72" s="17"/>
    </row>
    <row r="73" spans="1:16" x14ac:dyDescent="0.2">
      <c r="A73" s="16"/>
      <c r="B73" s="28"/>
      <c r="C73" s="28"/>
      <c r="D73" s="29" t="s">
        <v>38</v>
      </c>
      <c r="E73" s="29"/>
      <c r="F73" s="29"/>
      <c r="G73" s="84" t="s">
        <v>65</v>
      </c>
      <c r="H73" s="85"/>
      <c r="I73" s="85"/>
      <c r="J73" s="85"/>
      <c r="K73" s="85"/>
      <c r="L73" s="85"/>
      <c r="M73" s="85"/>
      <c r="N73" s="85"/>
      <c r="O73" s="86"/>
      <c r="P73" s="17"/>
    </row>
    <row r="74" spans="1:16" ht="34.5" customHeight="1" x14ac:dyDescent="0.2">
      <c r="A74" s="16"/>
      <c r="B74" s="28"/>
      <c r="C74" s="28"/>
      <c r="D74" s="29" t="s">
        <v>10</v>
      </c>
      <c r="E74" s="29"/>
      <c r="F74" s="29"/>
      <c r="G74" s="87" t="s">
        <v>119</v>
      </c>
      <c r="H74" s="85"/>
      <c r="I74" s="85"/>
      <c r="J74" s="85"/>
      <c r="K74" s="85"/>
      <c r="L74" s="85"/>
      <c r="M74" s="85"/>
      <c r="N74" s="85"/>
      <c r="O74" s="86"/>
      <c r="P74" s="17"/>
    </row>
    <row r="75" spans="1:16" x14ac:dyDescent="0.2">
      <c r="A75" s="16"/>
      <c r="B75" s="28"/>
      <c r="C75" s="28"/>
      <c r="D75" s="29" t="s">
        <v>39</v>
      </c>
      <c r="E75" s="29"/>
      <c r="F75" s="29"/>
      <c r="G75" s="84" t="s">
        <v>120</v>
      </c>
      <c r="H75" s="85"/>
      <c r="I75" s="85"/>
      <c r="J75" s="85"/>
      <c r="K75" s="85"/>
      <c r="L75" s="85"/>
      <c r="M75" s="85"/>
      <c r="N75" s="85"/>
      <c r="O75" s="86"/>
      <c r="P75" s="17"/>
    </row>
    <row r="76" spans="1:16" x14ac:dyDescent="0.2">
      <c r="A76" s="16"/>
      <c r="B76" s="28"/>
      <c r="C76" s="28"/>
      <c r="D76" s="29" t="s">
        <v>40</v>
      </c>
      <c r="E76" s="29"/>
      <c r="F76" s="29"/>
      <c r="G76" s="84"/>
      <c r="H76" s="85"/>
      <c r="I76" s="85"/>
      <c r="J76" s="85"/>
      <c r="K76" s="85"/>
      <c r="L76" s="85"/>
      <c r="M76" s="85"/>
      <c r="N76" s="85"/>
      <c r="O76" s="86"/>
      <c r="P76" s="17"/>
    </row>
    <row r="77" spans="1:16" x14ac:dyDescent="0.2">
      <c r="A77" s="16"/>
      <c r="B77" s="28"/>
      <c r="C77" s="28"/>
      <c r="D77" s="29" t="s">
        <v>42</v>
      </c>
      <c r="E77" s="29"/>
      <c r="F77" s="29"/>
      <c r="G77" s="84"/>
      <c r="H77" s="85"/>
      <c r="I77" s="85"/>
      <c r="J77" s="85"/>
      <c r="K77" s="85"/>
      <c r="L77" s="85"/>
      <c r="M77" s="85"/>
      <c r="N77" s="85"/>
      <c r="O77" s="86"/>
      <c r="P77" s="17"/>
    </row>
    <row r="78" spans="1:16" x14ac:dyDescent="0.2">
      <c r="A78" s="16"/>
      <c r="B78" s="28"/>
      <c r="C78" s="28"/>
      <c r="D78" s="29" t="s">
        <v>43</v>
      </c>
      <c r="E78" s="29"/>
      <c r="F78" s="29"/>
      <c r="G78" s="84"/>
      <c r="H78" s="85"/>
      <c r="I78" s="85"/>
      <c r="J78" s="85"/>
      <c r="K78" s="85"/>
      <c r="L78" s="85"/>
      <c r="M78" s="85"/>
      <c r="N78" s="85"/>
      <c r="O78" s="86"/>
      <c r="P78" s="17"/>
    </row>
    <row r="79" spans="1:16" ht="12.75" customHeight="1" x14ac:dyDescent="0.2">
      <c r="A79" s="16"/>
      <c r="B79" s="28"/>
      <c r="C79" s="28"/>
      <c r="D79" s="29" t="s">
        <v>44</v>
      </c>
      <c r="E79" s="29"/>
      <c r="F79" s="29"/>
      <c r="G79" s="84" t="s">
        <v>49</v>
      </c>
      <c r="H79" s="85"/>
      <c r="I79" s="85"/>
      <c r="J79" s="85"/>
      <c r="K79" s="85"/>
      <c r="L79" s="85"/>
      <c r="M79" s="85"/>
      <c r="N79" s="85"/>
      <c r="O79" s="86"/>
      <c r="P79" s="17"/>
    </row>
    <row r="80" spans="1:16" x14ac:dyDescent="0.2">
      <c r="A80" s="16"/>
      <c r="B80" s="28"/>
      <c r="C80" s="28"/>
      <c r="D80" s="29"/>
      <c r="E80" s="29"/>
      <c r="F80" s="29"/>
      <c r="G80" s="84"/>
      <c r="H80" s="85"/>
      <c r="I80" s="85"/>
      <c r="J80" s="85"/>
      <c r="K80" s="85"/>
      <c r="L80" s="85"/>
      <c r="M80" s="85"/>
      <c r="N80" s="85"/>
      <c r="O80" s="86"/>
      <c r="P80" s="17"/>
    </row>
    <row r="81" spans="1:16" ht="12.75" customHeight="1" x14ac:dyDescent="0.2">
      <c r="A81" s="16"/>
      <c r="B81" s="28"/>
      <c r="C81" s="28"/>
      <c r="D81" s="29" t="s">
        <v>37</v>
      </c>
      <c r="E81" s="29"/>
      <c r="F81" s="29"/>
      <c r="G81" s="84" t="s">
        <v>67</v>
      </c>
      <c r="H81" s="85"/>
      <c r="I81" s="85"/>
      <c r="J81" s="85"/>
      <c r="K81" s="85"/>
      <c r="L81" s="85"/>
      <c r="M81" s="85"/>
      <c r="N81" s="85"/>
      <c r="O81" s="86"/>
      <c r="P81" s="17"/>
    </row>
    <row r="82" spans="1:16" x14ac:dyDescent="0.2">
      <c r="A82" s="16"/>
      <c r="B82" s="28"/>
      <c r="C82" s="28"/>
      <c r="D82" s="29" t="s">
        <v>38</v>
      </c>
      <c r="E82" s="29"/>
      <c r="F82" s="29"/>
      <c r="G82" s="84" t="s">
        <v>65</v>
      </c>
      <c r="H82" s="85"/>
      <c r="I82" s="85"/>
      <c r="J82" s="85"/>
      <c r="K82" s="85"/>
      <c r="L82" s="85"/>
      <c r="M82" s="85"/>
      <c r="N82" s="85"/>
      <c r="O82" s="86"/>
      <c r="P82" s="17"/>
    </row>
    <row r="83" spans="1:16" ht="12.75" customHeight="1" x14ac:dyDescent="0.2">
      <c r="A83" s="16"/>
      <c r="B83" s="28"/>
      <c r="C83" s="28"/>
      <c r="D83" s="29" t="s">
        <v>10</v>
      </c>
      <c r="E83" s="29"/>
      <c r="F83" s="29"/>
      <c r="G83" s="87" t="s">
        <v>119</v>
      </c>
      <c r="H83" s="85"/>
      <c r="I83" s="85"/>
      <c r="J83" s="85"/>
      <c r="K83" s="85"/>
      <c r="L83" s="85"/>
      <c r="M83" s="85"/>
      <c r="N83" s="85"/>
      <c r="O83" s="86"/>
      <c r="P83" s="17"/>
    </row>
    <row r="84" spans="1:16" x14ac:dyDescent="0.2">
      <c r="A84" s="16"/>
      <c r="B84" s="28"/>
      <c r="C84" s="28"/>
      <c r="D84" s="29" t="s">
        <v>39</v>
      </c>
      <c r="E84" s="29"/>
      <c r="F84" s="29"/>
      <c r="G84" s="84" t="s">
        <v>120</v>
      </c>
      <c r="H84" s="85"/>
      <c r="I84" s="85"/>
      <c r="J84" s="85"/>
      <c r="K84" s="85"/>
      <c r="L84" s="85"/>
      <c r="M84" s="85"/>
      <c r="N84" s="85"/>
      <c r="O84" s="86"/>
      <c r="P84" s="17"/>
    </row>
    <row r="85" spans="1:16" x14ac:dyDescent="0.2">
      <c r="A85" s="16"/>
      <c r="B85" s="28"/>
      <c r="C85" s="28"/>
      <c r="D85" s="29" t="s">
        <v>40</v>
      </c>
      <c r="E85" s="29"/>
      <c r="F85" s="29"/>
      <c r="G85" s="84"/>
      <c r="H85" s="85"/>
      <c r="I85" s="85"/>
      <c r="J85" s="85"/>
      <c r="K85" s="85"/>
      <c r="L85" s="85"/>
      <c r="M85" s="85"/>
      <c r="N85" s="85"/>
      <c r="O85" s="86"/>
      <c r="P85" s="17"/>
    </row>
    <row r="86" spans="1:16" x14ac:dyDescent="0.2">
      <c r="A86" s="16"/>
      <c r="B86" s="28"/>
      <c r="C86" s="28"/>
      <c r="D86" s="29" t="s">
        <v>42</v>
      </c>
      <c r="E86" s="29"/>
      <c r="F86" s="29"/>
      <c r="G86" s="84"/>
      <c r="H86" s="85"/>
      <c r="I86" s="85"/>
      <c r="J86" s="85"/>
      <c r="K86" s="85"/>
      <c r="L86" s="85"/>
      <c r="M86" s="85"/>
      <c r="N86" s="85"/>
      <c r="O86" s="86"/>
      <c r="P86" s="17"/>
    </row>
    <row r="87" spans="1:16" x14ac:dyDescent="0.2">
      <c r="A87" s="16"/>
      <c r="B87" s="28"/>
      <c r="C87" s="28"/>
      <c r="D87" s="29" t="s">
        <v>43</v>
      </c>
      <c r="E87" s="29"/>
      <c r="F87" s="29"/>
      <c r="G87" s="84"/>
      <c r="H87" s="85"/>
      <c r="I87" s="85"/>
      <c r="J87" s="85"/>
      <c r="K87" s="85"/>
      <c r="L87" s="85"/>
      <c r="M87" s="85"/>
      <c r="N87" s="85"/>
      <c r="O87" s="86"/>
      <c r="P87" s="17"/>
    </row>
    <row r="88" spans="1:16" ht="11.25" customHeight="1" x14ac:dyDescent="0.2">
      <c r="A88" s="16"/>
      <c r="B88" s="28"/>
      <c r="C88" s="28"/>
      <c r="D88" s="29" t="s">
        <v>44</v>
      </c>
      <c r="E88" s="29"/>
      <c r="F88" s="29"/>
      <c r="G88" s="84" t="s">
        <v>49</v>
      </c>
      <c r="H88" s="85"/>
      <c r="I88" s="85"/>
      <c r="J88" s="85"/>
      <c r="K88" s="85"/>
      <c r="L88" s="85"/>
      <c r="M88" s="85"/>
      <c r="N88" s="85"/>
      <c r="O88" s="86"/>
      <c r="P88" s="17"/>
    </row>
    <row r="89" spans="1:16" ht="12.75" hidden="1" customHeight="1" x14ac:dyDescent="0.2">
      <c r="A89" s="16"/>
      <c r="B89" s="3"/>
      <c r="C89" s="3"/>
      <c r="D89" s="4"/>
      <c r="E89" s="4"/>
      <c r="F89" s="4"/>
      <c r="G89" s="84"/>
      <c r="H89" s="85"/>
      <c r="I89" s="85"/>
      <c r="J89" s="85"/>
      <c r="K89" s="85"/>
      <c r="L89" s="85"/>
      <c r="M89" s="85"/>
      <c r="N89" s="85"/>
      <c r="O89" s="86"/>
      <c r="P89" s="17"/>
    </row>
    <row r="90" spans="1:16" x14ac:dyDescent="0.2">
      <c r="A90" s="16"/>
      <c r="B90" s="22"/>
      <c r="C90" s="3"/>
      <c r="D90" s="23" t="s">
        <v>45</v>
      </c>
      <c r="E90" s="11"/>
      <c r="F90" s="11"/>
      <c r="G90" s="84"/>
      <c r="H90" s="85"/>
      <c r="I90" s="85"/>
      <c r="J90" s="85"/>
      <c r="K90" s="85"/>
      <c r="L90" s="85"/>
      <c r="M90" s="85"/>
      <c r="N90" s="85"/>
      <c r="O90" s="86"/>
      <c r="P90" s="17"/>
    </row>
    <row r="91" spans="1:16" ht="12.75" customHeight="1" x14ac:dyDescent="0.2">
      <c r="A91" s="16"/>
      <c r="B91" s="3"/>
      <c r="C91" s="3"/>
      <c r="D91" s="12" t="s">
        <v>46</v>
      </c>
      <c r="E91" s="11"/>
      <c r="F91" s="11"/>
      <c r="G91" s="84"/>
      <c r="H91" s="85"/>
      <c r="I91" s="85"/>
      <c r="J91" s="85"/>
      <c r="K91" s="85"/>
      <c r="L91" s="85"/>
      <c r="M91" s="85"/>
      <c r="N91" s="85"/>
      <c r="O91" s="86"/>
      <c r="P91" s="17"/>
    </row>
    <row r="92" spans="1:16" ht="13.5" thickBot="1" x14ac:dyDescent="0.25">
      <c r="A92" s="24"/>
      <c r="B92" s="25"/>
      <c r="C92" s="25"/>
      <c r="D92" s="25"/>
      <c r="E92" s="25"/>
      <c r="F92" s="25"/>
      <c r="G92" s="25"/>
      <c r="H92" s="25"/>
      <c r="I92" s="25"/>
      <c r="J92" s="25"/>
      <c r="K92" s="25"/>
      <c r="L92" s="25"/>
      <c r="M92" s="25"/>
      <c r="N92" s="25"/>
      <c r="O92" s="25"/>
      <c r="P92" s="26"/>
    </row>
    <row r="93" spans="1:16" ht="13.5" thickTop="1" x14ac:dyDescent="0.2"/>
    <row r="94" spans="1:16" ht="15" x14ac:dyDescent="0.2">
      <c r="D94" s="27"/>
    </row>
  </sheetData>
  <mergeCells count="84">
    <mergeCell ref="G91:O91"/>
    <mergeCell ref="G55:O55"/>
    <mergeCell ref="G56:O56"/>
    <mergeCell ref="G57:O57"/>
    <mergeCell ref="G58:O58"/>
    <mergeCell ref="G61:O61"/>
    <mergeCell ref="G62:O62"/>
    <mergeCell ref="G63:O63"/>
    <mergeCell ref="G64:O64"/>
    <mergeCell ref="G65:O65"/>
    <mergeCell ref="G66:O66"/>
    <mergeCell ref="G67:O67"/>
    <mergeCell ref="G68:O68"/>
    <mergeCell ref="G69:O69"/>
    <mergeCell ref="G70:O70"/>
    <mergeCell ref="G71:O71"/>
    <mergeCell ref="G50:O50"/>
    <mergeCell ref="G51:O51"/>
    <mergeCell ref="G52:O52"/>
    <mergeCell ref="G53:O53"/>
    <mergeCell ref="G90:O90"/>
    <mergeCell ref="G72:O72"/>
    <mergeCell ref="G73:O73"/>
    <mergeCell ref="G80:O80"/>
    <mergeCell ref="G81:O81"/>
    <mergeCell ref="G88:O88"/>
    <mergeCell ref="G74:O74"/>
    <mergeCell ref="G75:O75"/>
    <mergeCell ref="G76:O76"/>
    <mergeCell ref="G77:O77"/>
    <mergeCell ref="G78:O78"/>
    <mergeCell ref="G79:O79"/>
    <mergeCell ref="G49:O49"/>
    <mergeCell ref="C37:D37"/>
    <mergeCell ref="G37:O37"/>
    <mergeCell ref="C39:L39"/>
    <mergeCell ref="D40:L40"/>
    <mergeCell ref="D41:L41"/>
    <mergeCell ref="D42:L42"/>
    <mergeCell ref="B44:O44"/>
    <mergeCell ref="B45:O45"/>
    <mergeCell ref="G46:O46"/>
    <mergeCell ref="G47:O47"/>
    <mergeCell ref="G48:O48"/>
    <mergeCell ref="B35:O35"/>
    <mergeCell ref="G21:O21"/>
    <mergeCell ref="G22:O22"/>
    <mergeCell ref="B24:O24"/>
    <mergeCell ref="G25:O25"/>
    <mergeCell ref="G26:O26"/>
    <mergeCell ref="G27:O27"/>
    <mergeCell ref="G28:O28"/>
    <mergeCell ref="B30:O30"/>
    <mergeCell ref="G31:O31"/>
    <mergeCell ref="G32:O32"/>
    <mergeCell ref="B34:O34"/>
    <mergeCell ref="B2:O2"/>
    <mergeCell ref="B3:O3"/>
    <mergeCell ref="B4:O4"/>
    <mergeCell ref="B5:H5"/>
    <mergeCell ref="J5:O5"/>
    <mergeCell ref="B6:H6"/>
    <mergeCell ref="J6:O6"/>
    <mergeCell ref="G59:O59"/>
    <mergeCell ref="G60:O60"/>
    <mergeCell ref="B15:O15"/>
    <mergeCell ref="G16:O16"/>
    <mergeCell ref="G17:O17"/>
    <mergeCell ref="G18:O18"/>
    <mergeCell ref="G19:O19"/>
    <mergeCell ref="G20:O20"/>
    <mergeCell ref="B8:O8"/>
    <mergeCell ref="G13:O13"/>
    <mergeCell ref="G9:O9"/>
    <mergeCell ref="G10:O10"/>
    <mergeCell ref="G11:O11"/>
    <mergeCell ref="G12:O12"/>
    <mergeCell ref="G89:O89"/>
    <mergeCell ref="G82:O82"/>
    <mergeCell ref="G83:O83"/>
    <mergeCell ref="G84:O84"/>
    <mergeCell ref="G85:O85"/>
    <mergeCell ref="G86:O86"/>
    <mergeCell ref="G87:O87"/>
  </mergeCells>
  <hyperlinks>
    <hyperlink ref="G11" r:id="rId1"/>
    <hyperlink ref="G12" r:id="rId2"/>
    <hyperlink ref="R28" r:id="rId3"/>
    <hyperlink ref="G48" r:id="rId4"/>
    <hyperlink ref="G83" r:id="rId5"/>
    <hyperlink ref="G74" r:id="rId6"/>
    <hyperlink ref="G57" r:id="rId7"/>
  </hyperlinks>
  <pageMargins left="0.7" right="0.7" top="0.75" bottom="0.75" header="0.3" footer="0.3"/>
  <pageSetup paperSize="9" orientation="portrait" horizontalDpi="300" verticalDpi="300"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tabSelected="1" zoomScale="85" zoomScaleNormal="85" workbookViewId="0">
      <selection activeCell="F13" sqref="F13"/>
    </sheetView>
  </sheetViews>
  <sheetFormatPr defaultColWidth="9" defaultRowHeight="14.25" x14ac:dyDescent="0.2"/>
  <cols>
    <col min="1" max="1" width="7.125" style="33" customWidth="1"/>
    <col min="2" max="2" width="9" style="33"/>
    <col min="3" max="3" width="24.875" style="33" customWidth="1"/>
    <col min="4" max="4" width="25.875" style="33" customWidth="1"/>
    <col min="5" max="7" width="9" style="33"/>
    <col min="8" max="8" width="15.875" style="33" customWidth="1"/>
    <col min="9" max="16384" width="9" style="33"/>
  </cols>
  <sheetData>
    <row r="1" spans="1:21" x14ac:dyDescent="0.2">
      <c r="A1" s="126" t="s">
        <v>147</v>
      </c>
      <c r="B1" s="127"/>
      <c r="C1" s="127"/>
      <c r="D1" s="127"/>
      <c r="E1" s="127"/>
      <c r="F1" s="127"/>
    </row>
    <row r="2" spans="1:21" x14ac:dyDescent="0.2">
      <c r="C2" s="35"/>
      <c r="D2" s="35"/>
      <c r="E2" s="35"/>
      <c r="F2" s="35"/>
      <c r="G2" s="35"/>
      <c r="H2" s="35"/>
      <c r="I2" s="35"/>
      <c r="K2" s="34"/>
      <c r="L2" s="35"/>
      <c r="M2" s="35"/>
      <c r="N2" s="35"/>
      <c r="O2" s="35"/>
      <c r="P2" s="35"/>
      <c r="Q2" s="35"/>
      <c r="R2" s="35"/>
      <c r="S2" s="35"/>
      <c r="T2" s="35"/>
      <c r="U2" s="35"/>
    </row>
    <row r="3" spans="1:21" ht="15" x14ac:dyDescent="0.25">
      <c r="A3" s="37"/>
    </row>
    <row r="4" spans="1:21" s="79" customFormat="1" ht="38.25" x14ac:dyDescent="0.2">
      <c r="B4" s="80"/>
      <c r="C4" s="78" t="s">
        <v>143</v>
      </c>
      <c r="D4" s="78" t="s">
        <v>144</v>
      </c>
    </row>
    <row r="5" spans="1:21" x14ac:dyDescent="0.2">
      <c r="B5" s="44" t="s">
        <v>71</v>
      </c>
      <c r="C5" s="45">
        <v>-9</v>
      </c>
      <c r="D5" s="43">
        <v>8</v>
      </c>
    </row>
    <row r="6" spans="1:21" x14ac:dyDescent="0.2">
      <c r="B6" s="44" t="s">
        <v>72</v>
      </c>
      <c r="C6" s="46" t="s">
        <v>72</v>
      </c>
      <c r="D6" s="44" t="s">
        <v>72</v>
      </c>
    </row>
    <row r="7" spans="1:21" x14ac:dyDescent="0.2">
      <c r="B7" s="40" t="s">
        <v>73</v>
      </c>
      <c r="C7" s="43">
        <v>-17</v>
      </c>
      <c r="D7" s="43">
        <v>11</v>
      </c>
    </row>
    <row r="9" spans="1:21" ht="15" x14ac:dyDescent="0.25">
      <c r="B9" s="37" t="s">
        <v>74</v>
      </c>
    </row>
    <row r="10" spans="1:21" x14ac:dyDescent="0.2">
      <c r="E10" s="36"/>
    </row>
    <row r="26" spans="9:9" x14ac:dyDescent="0.2">
      <c r="I26" s="38"/>
    </row>
  </sheetData>
  <mergeCells count="1">
    <mergeCell ref="A1:F1"/>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8" zoomScale="85" zoomScaleNormal="85" workbookViewId="0">
      <selection activeCell="A40" sqref="A40"/>
    </sheetView>
  </sheetViews>
  <sheetFormatPr defaultColWidth="9" defaultRowHeight="12.75" x14ac:dyDescent="0.2"/>
  <cols>
    <col min="1" max="1" width="47.125" style="59" customWidth="1"/>
    <col min="2" max="2" width="9" style="59"/>
    <col min="3" max="4" width="9" style="74"/>
    <col min="5" max="16384" width="9" style="59"/>
  </cols>
  <sheetData>
    <row r="1" spans="1:11" ht="31.5" customHeight="1" x14ac:dyDescent="0.2"/>
    <row r="2" spans="1:11" x14ac:dyDescent="0.2">
      <c r="E2" s="60" t="s">
        <v>75</v>
      </c>
      <c r="F2" s="61"/>
      <c r="G2" s="61"/>
      <c r="H2" s="60" t="s">
        <v>77</v>
      </c>
      <c r="I2" s="61"/>
      <c r="J2" s="61"/>
      <c r="K2" s="61"/>
    </row>
    <row r="3" spans="1:11" x14ac:dyDescent="0.2">
      <c r="E3" s="61"/>
      <c r="F3" s="41"/>
      <c r="G3" s="61"/>
      <c r="H3" s="61"/>
      <c r="I3" s="61"/>
      <c r="J3" s="61"/>
      <c r="K3" s="61"/>
    </row>
    <row r="4" spans="1:11" x14ac:dyDescent="0.2">
      <c r="E4" s="61" t="s">
        <v>76</v>
      </c>
      <c r="F4" s="61">
        <v>41031.590416666666</v>
      </c>
      <c r="G4" s="61"/>
      <c r="H4" s="61"/>
      <c r="I4" s="61"/>
      <c r="J4" s="61"/>
      <c r="K4" s="61"/>
    </row>
    <row r="5" spans="1:11" x14ac:dyDescent="0.2">
      <c r="C5" s="75"/>
      <c r="D5" s="75"/>
      <c r="E5" s="61" t="s">
        <v>85</v>
      </c>
      <c r="F5" s="41" t="s">
        <v>139</v>
      </c>
      <c r="G5" s="41"/>
      <c r="H5" s="41" t="s">
        <v>85</v>
      </c>
      <c r="I5" s="41" t="s">
        <v>139</v>
      </c>
      <c r="J5" s="41"/>
      <c r="K5" s="41"/>
    </row>
    <row r="6" spans="1:11" x14ac:dyDescent="0.2">
      <c r="C6" s="75"/>
      <c r="D6" s="75"/>
      <c r="E6" s="61" t="s">
        <v>137</v>
      </c>
      <c r="F6" s="41"/>
      <c r="G6" s="45"/>
      <c r="H6" s="45" t="s">
        <v>138</v>
      </c>
      <c r="I6" s="45"/>
      <c r="J6" s="45"/>
      <c r="K6" s="45"/>
    </row>
    <row r="7" spans="1:11" ht="38.25" x14ac:dyDescent="0.2">
      <c r="A7" s="52" t="s">
        <v>134</v>
      </c>
      <c r="B7" s="73" t="s">
        <v>140</v>
      </c>
      <c r="C7" s="81" t="s">
        <v>141</v>
      </c>
      <c r="D7" s="82"/>
      <c r="E7" s="62" t="s">
        <v>88</v>
      </c>
      <c r="F7" s="56" t="s">
        <v>55</v>
      </c>
      <c r="G7" s="45"/>
      <c r="H7" s="56" t="s">
        <v>88</v>
      </c>
      <c r="I7" s="62" t="s">
        <v>55</v>
      </c>
      <c r="J7" s="63" t="s">
        <v>132</v>
      </c>
    </row>
    <row r="8" spans="1:11" x14ac:dyDescent="0.2">
      <c r="A8" s="41"/>
      <c r="B8" s="68" t="s">
        <v>55</v>
      </c>
      <c r="C8" s="77"/>
      <c r="D8" s="76"/>
      <c r="E8" s="61" t="s">
        <v>89</v>
      </c>
      <c r="F8" s="42">
        <v>47837.845999999998</v>
      </c>
      <c r="H8" s="45" t="s">
        <v>89</v>
      </c>
      <c r="I8" s="61">
        <v>61342</v>
      </c>
      <c r="J8" s="59" t="s">
        <v>133</v>
      </c>
    </row>
    <row r="9" spans="1:11" x14ac:dyDescent="0.2">
      <c r="A9" s="41" t="str">
        <f>[2]Data2.2!A14</f>
        <v>Belgium</v>
      </c>
      <c r="B9" s="69">
        <f>F9/I9</f>
        <v>0.70427928416485897</v>
      </c>
      <c r="C9" s="77">
        <f>I9/F9</f>
        <v>1.4198912597376896</v>
      </c>
      <c r="D9" s="76"/>
      <c r="E9" s="61" t="s">
        <v>91</v>
      </c>
      <c r="F9" s="42">
        <v>1298.691</v>
      </c>
      <c r="H9" s="45" t="s">
        <v>91</v>
      </c>
      <c r="I9" s="61">
        <v>1844</v>
      </c>
      <c r="J9" s="59" t="s">
        <v>133</v>
      </c>
    </row>
    <row r="10" spans="1:11" x14ac:dyDescent="0.2">
      <c r="A10" s="41" t="str">
        <f>[2]Data2.2!A15</f>
        <v>Bulgaria</v>
      </c>
      <c r="B10" s="69" t="s">
        <v>142</v>
      </c>
      <c r="C10" s="77">
        <f t="shared" ref="C10:C36" si="0">I10/F10</f>
        <v>0</v>
      </c>
      <c r="D10" s="76"/>
      <c r="E10" s="61" t="s">
        <v>92</v>
      </c>
      <c r="F10" s="42">
        <v>139.34100000000001</v>
      </c>
      <c r="H10" s="45" t="s">
        <v>92</v>
      </c>
      <c r="I10" s="61">
        <v>0</v>
      </c>
      <c r="J10" s="59" t="s">
        <v>133</v>
      </c>
    </row>
    <row r="11" spans="1:11" x14ac:dyDescent="0.2">
      <c r="A11" s="41" t="str">
        <f>[2]Data2.2!A16</f>
        <v>Czech Republic</v>
      </c>
      <c r="B11" s="69">
        <f t="shared" ref="B11:B36" si="1">F11/I11</f>
        <v>1.7439490084985836</v>
      </c>
      <c r="C11" s="77">
        <f t="shared" si="0"/>
        <v>0.57341126095247996</v>
      </c>
      <c r="D11" s="76"/>
      <c r="E11" s="61" t="s">
        <v>93</v>
      </c>
      <c r="F11" s="42">
        <v>615.61400000000003</v>
      </c>
      <c r="H11" s="45" t="s">
        <v>93</v>
      </c>
      <c r="I11" s="61">
        <v>353</v>
      </c>
      <c r="J11" s="59" t="s">
        <v>133</v>
      </c>
    </row>
    <row r="12" spans="1:11" x14ac:dyDescent="0.2">
      <c r="A12" s="41" t="str">
        <f>[2]Data2.2!A17</f>
        <v>Denmark</v>
      </c>
      <c r="B12" s="69">
        <f t="shared" si="1"/>
        <v>0.44500152671755727</v>
      </c>
      <c r="C12" s="77">
        <f t="shared" si="0"/>
        <v>2.2471833015411216</v>
      </c>
      <c r="D12" s="76"/>
      <c r="E12" s="61" t="s">
        <v>94</v>
      </c>
      <c r="F12" s="42">
        <v>582.952</v>
      </c>
      <c r="H12" s="45" t="s">
        <v>94</v>
      </c>
      <c r="I12" s="61">
        <v>1310</v>
      </c>
      <c r="J12" s="59" t="s">
        <v>133</v>
      </c>
    </row>
    <row r="13" spans="1:11" x14ac:dyDescent="0.2">
      <c r="A13" s="41" t="str">
        <f>[2]Data2.2!A18</f>
        <v>Germany (including  former GDR from 1991)</v>
      </c>
      <c r="B13" s="69">
        <f t="shared" si="1"/>
        <v>0.49802918393082324</v>
      </c>
      <c r="C13" s="77">
        <f t="shared" si="0"/>
        <v>2.0079144601672598</v>
      </c>
      <c r="D13" s="76"/>
      <c r="E13" s="61" t="s">
        <v>95</v>
      </c>
      <c r="F13" s="42">
        <v>11058.24</v>
      </c>
      <c r="H13" s="45" t="s">
        <v>95</v>
      </c>
      <c r="I13" s="61">
        <v>22204</v>
      </c>
      <c r="J13" s="59" t="s">
        <v>133</v>
      </c>
    </row>
    <row r="14" spans="1:11" x14ac:dyDescent="0.2">
      <c r="A14" s="41" t="str">
        <f>[2]Data2.2!A19</f>
        <v>Estonia</v>
      </c>
      <c r="B14" s="69">
        <f t="shared" si="1"/>
        <v>1.7760384615384615</v>
      </c>
      <c r="C14" s="77">
        <f t="shared" si="0"/>
        <v>0.56305086948047733</v>
      </c>
      <c r="D14" s="76"/>
      <c r="E14" s="61" t="s">
        <v>96</v>
      </c>
      <c r="F14" s="42">
        <v>92.353999999999999</v>
      </c>
      <c r="H14" s="45" t="s">
        <v>96</v>
      </c>
      <c r="I14" s="61">
        <v>52</v>
      </c>
      <c r="J14" s="59" t="s">
        <v>133</v>
      </c>
    </row>
    <row r="15" spans="1:11" x14ac:dyDescent="0.2">
      <c r="A15" s="41" t="str">
        <f>[2]Data2.2!A20</f>
        <v>Ireland</v>
      </c>
      <c r="B15" s="69">
        <f t="shared" si="1"/>
        <v>0.74638179669030724</v>
      </c>
      <c r="C15" s="77">
        <f t="shared" si="0"/>
        <v>1.3397968766579196</v>
      </c>
      <c r="D15" s="76"/>
      <c r="E15" s="61" t="s">
        <v>97</v>
      </c>
      <c r="F15" s="42">
        <v>631.43899999999996</v>
      </c>
      <c r="H15" s="45" t="s">
        <v>97</v>
      </c>
      <c r="I15" s="61">
        <v>846</v>
      </c>
      <c r="J15" s="59" t="s">
        <v>133</v>
      </c>
    </row>
    <row r="16" spans="1:11" x14ac:dyDescent="0.2">
      <c r="A16" s="41" t="str">
        <f>[2]Data2.2!A21</f>
        <v>Greece</v>
      </c>
      <c r="B16" s="69">
        <f t="shared" si="1"/>
        <v>0.56346153846153846</v>
      </c>
      <c r="C16" s="77">
        <f t="shared" si="0"/>
        <v>1.7747440273037542</v>
      </c>
      <c r="D16" s="76"/>
      <c r="E16" s="61" t="s">
        <v>98</v>
      </c>
      <c r="F16" s="42">
        <v>527.4</v>
      </c>
      <c r="H16" s="45" t="s">
        <v>98</v>
      </c>
      <c r="I16" s="61">
        <v>936</v>
      </c>
      <c r="J16" s="59" t="s">
        <v>133</v>
      </c>
    </row>
    <row r="17" spans="1:10" x14ac:dyDescent="0.2">
      <c r="A17" s="41" t="str">
        <f>[2]Data2.2!A22</f>
        <v>Spain</v>
      </c>
      <c r="B17" s="69">
        <f t="shared" si="1"/>
        <v>1.1746347415376543</v>
      </c>
      <c r="C17" s="77">
        <f t="shared" si="0"/>
        <v>0.85132847227977537</v>
      </c>
      <c r="D17" s="76"/>
      <c r="E17" s="61" t="s">
        <v>99</v>
      </c>
      <c r="F17" s="42">
        <v>4476.5330000000004</v>
      </c>
      <c r="H17" s="45" t="s">
        <v>99</v>
      </c>
      <c r="I17" s="61">
        <v>3811</v>
      </c>
      <c r="J17" s="59" t="s">
        <v>133</v>
      </c>
    </row>
    <row r="18" spans="1:10" x14ac:dyDescent="0.2">
      <c r="A18" s="41" t="str">
        <f>[2]Data2.2!A23</f>
        <v>France</v>
      </c>
      <c r="B18" s="69">
        <f t="shared" si="1"/>
        <v>1.153356762158561</v>
      </c>
      <c r="C18" s="77">
        <f t="shared" si="0"/>
        <v>0.86703441017543725</v>
      </c>
      <c r="D18" s="76"/>
      <c r="E18" s="61" t="s">
        <v>100</v>
      </c>
      <c r="F18" s="42">
        <v>6924.7539999999999</v>
      </c>
      <c r="H18" s="45" t="s">
        <v>100</v>
      </c>
      <c r="I18" s="61">
        <v>6004</v>
      </c>
      <c r="J18" s="59" t="s">
        <v>133</v>
      </c>
    </row>
    <row r="19" spans="1:10" x14ac:dyDescent="0.2">
      <c r="A19" s="41" t="str">
        <f>[2]Data2.2!A24</f>
        <v>Italy</v>
      </c>
      <c r="B19" s="69">
        <f t="shared" si="1"/>
        <v>0.98805630598606564</v>
      </c>
      <c r="C19" s="77">
        <f t="shared" si="0"/>
        <v>1.0120880702259318</v>
      </c>
      <c r="D19" s="76"/>
      <c r="E19" s="61" t="s">
        <v>101</v>
      </c>
      <c r="F19" s="42">
        <v>6949</v>
      </c>
      <c r="H19" s="45" t="s">
        <v>101</v>
      </c>
      <c r="I19" s="64">
        <v>7033</v>
      </c>
      <c r="J19" s="65" t="s">
        <v>130</v>
      </c>
    </row>
    <row r="20" spans="1:10" x14ac:dyDescent="0.2">
      <c r="A20" s="41" t="str">
        <f>[2]Data2.2!A25</f>
        <v>Cyprus</v>
      </c>
      <c r="B20" s="69">
        <f t="shared" si="1"/>
        <v>0.42047499999999999</v>
      </c>
      <c r="C20" s="77">
        <f t="shared" si="0"/>
        <v>2.378262679112908</v>
      </c>
      <c r="D20" s="76"/>
      <c r="E20" s="61" t="s">
        <v>102</v>
      </c>
      <c r="F20" s="42">
        <v>33.637999999999998</v>
      </c>
      <c r="H20" s="45" t="s">
        <v>102</v>
      </c>
      <c r="I20" s="61">
        <v>80</v>
      </c>
      <c r="J20" s="59" t="s">
        <v>133</v>
      </c>
    </row>
    <row r="21" spans="1:10" x14ac:dyDescent="0.2">
      <c r="A21" s="41" t="str">
        <f>[2]Data2.2!A26</f>
        <v>Latvia</v>
      </c>
      <c r="B21" s="69">
        <f t="shared" si="1"/>
        <v>1.4921249999999999</v>
      </c>
      <c r="C21" s="77">
        <f t="shared" si="0"/>
        <v>0.67018513864455054</v>
      </c>
      <c r="D21" s="76"/>
      <c r="E21" s="61" t="s">
        <v>103</v>
      </c>
      <c r="F21" s="42">
        <v>83.558999999999997</v>
      </c>
      <c r="H21" s="45" t="s">
        <v>103</v>
      </c>
      <c r="I21" s="61">
        <v>56</v>
      </c>
      <c r="J21" s="59" t="s">
        <v>133</v>
      </c>
    </row>
    <row r="22" spans="1:10" x14ac:dyDescent="0.2">
      <c r="A22" s="41" t="str">
        <f>[2]Data2.2!A27</f>
        <v>Lithuania</v>
      </c>
      <c r="B22" s="69">
        <f t="shared" si="1"/>
        <v>4.0638378378378377</v>
      </c>
      <c r="C22" s="77">
        <f t="shared" si="0"/>
        <v>0.24607281094957503</v>
      </c>
      <c r="D22" s="76"/>
      <c r="E22" s="61" t="s">
        <v>104</v>
      </c>
      <c r="F22" s="42">
        <v>150.36199999999999</v>
      </c>
      <c r="H22" s="45" t="s">
        <v>104</v>
      </c>
      <c r="I22" s="61">
        <v>37</v>
      </c>
      <c r="J22" s="59" t="s">
        <v>133</v>
      </c>
    </row>
    <row r="23" spans="1:10" x14ac:dyDescent="0.2">
      <c r="A23" s="41" t="str">
        <f>[2]Data2.2!A28</f>
        <v>Luxembourg</v>
      </c>
      <c r="B23" s="69">
        <f t="shared" si="1"/>
        <v>0.62354983202687575</v>
      </c>
      <c r="C23" s="77">
        <f t="shared" si="0"/>
        <v>1.6037210638794606</v>
      </c>
      <c r="D23" s="76"/>
      <c r="E23" s="61" t="s">
        <v>105</v>
      </c>
      <c r="F23" s="42">
        <v>55.683</v>
      </c>
      <c r="H23" s="45" t="s">
        <v>105</v>
      </c>
      <c r="I23" s="61">
        <v>89.3</v>
      </c>
      <c r="J23" s="59" t="s">
        <v>133</v>
      </c>
    </row>
    <row r="24" spans="1:10" x14ac:dyDescent="0.2">
      <c r="A24" s="41" t="str">
        <f>[2]Data2.2!A29</f>
        <v>Hungary</v>
      </c>
      <c r="B24" s="69">
        <f t="shared" si="1"/>
        <v>0.86769097222222225</v>
      </c>
      <c r="C24" s="77">
        <f t="shared" si="0"/>
        <v>1.1524840432981851</v>
      </c>
      <c r="D24" s="76"/>
      <c r="E24" s="61" t="s">
        <v>106</v>
      </c>
      <c r="F24" s="42">
        <v>499.79</v>
      </c>
      <c r="H24" s="45" t="s">
        <v>106</v>
      </c>
      <c r="I24" s="61">
        <v>576</v>
      </c>
      <c r="J24" s="59" t="s">
        <v>133</v>
      </c>
    </row>
    <row r="25" spans="1:10" x14ac:dyDescent="0.2">
      <c r="A25" s="41" t="str">
        <f>[2]Data2.2!A30</f>
        <v>Malta</v>
      </c>
      <c r="B25" s="69">
        <f t="shared" si="1"/>
        <v>1.6525454545454545</v>
      </c>
      <c r="C25" s="77">
        <f t="shared" si="0"/>
        <v>0.6051270766861041</v>
      </c>
      <c r="D25" s="76"/>
      <c r="E25" s="61" t="s">
        <v>107</v>
      </c>
      <c r="F25" s="42">
        <v>18.178000000000001</v>
      </c>
      <c r="H25" s="45" t="s">
        <v>107</v>
      </c>
      <c r="I25" s="61">
        <v>11</v>
      </c>
      <c r="J25" s="59" t="s">
        <v>133</v>
      </c>
    </row>
    <row r="26" spans="1:10" x14ac:dyDescent="0.2">
      <c r="A26" s="41" t="str">
        <f>[2]Data2.2!A31</f>
        <v>Netherlands</v>
      </c>
      <c r="B26" s="69">
        <f t="shared" si="1"/>
        <v>0.70085153646797482</v>
      </c>
      <c r="C26" s="77">
        <f t="shared" si="0"/>
        <v>1.4268357105124141</v>
      </c>
      <c r="D26" s="76"/>
      <c r="E26" s="61" t="s">
        <v>108</v>
      </c>
      <c r="F26" s="42">
        <v>1893</v>
      </c>
      <c r="H26" s="45" t="s">
        <v>108</v>
      </c>
      <c r="I26" s="61">
        <v>2701</v>
      </c>
      <c r="J26" s="59" t="s">
        <v>133</v>
      </c>
    </row>
    <row r="27" spans="1:10" x14ac:dyDescent="0.2">
      <c r="A27" s="41" t="str">
        <f>[2]Data2.2!A32</f>
        <v>Austria</v>
      </c>
      <c r="B27" s="69">
        <f t="shared" si="1"/>
        <v>0.52267651006711413</v>
      </c>
      <c r="C27" s="77">
        <f t="shared" si="0"/>
        <v>1.9132292742055603</v>
      </c>
      <c r="D27" s="76"/>
      <c r="E27" s="61" t="s">
        <v>109</v>
      </c>
      <c r="F27" s="42">
        <v>778.78800000000001</v>
      </c>
      <c r="H27" s="45" t="s">
        <v>109</v>
      </c>
      <c r="I27" s="61">
        <v>1490</v>
      </c>
      <c r="J27" s="59" t="s">
        <v>133</v>
      </c>
    </row>
    <row r="28" spans="1:10" x14ac:dyDescent="0.2">
      <c r="A28" s="41" t="str">
        <f>[2]Data2.2!A33</f>
        <v>Poland</v>
      </c>
      <c r="B28" s="69">
        <f t="shared" si="1"/>
        <v>0.9802146375791696</v>
      </c>
      <c r="C28" s="77">
        <f t="shared" si="0"/>
        <v>1.0201847245106379</v>
      </c>
      <c r="D28" s="76"/>
      <c r="E28" s="61" t="s">
        <v>110</v>
      </c>
      <c r="F28" s="42">
        <v>1392.885</v>
      </c>
      <c r="H28" s="45" t="s">
        <v>110</v>
      </c>
      <c r="I28" s="61">
        <v>1421</v>
      </c>
      <c r="J28" s="59" t="s">
        <v>133</v>
      </c>
    </row>
    <row r="29" spans="1:10" x14ac:dyDescent="0.2">
      <c r="A29" s="41" t="str">
        <f>[2]Data2.2!A34</f>
        <v>Portugal</v>
      </c>
      <c r="B29" s="69">
        <f t="shared" si="1"/>
        <v>1.5903564814814815</v>
      </c>
      <c r="C29" s="77">
        <f t="shared" si="0"/>
        <v>0.6287898415507821</v>
      </c>
      <c r="D29" s="76"/>
      <c r="E29" s="61" t="s">
        <v>111</v>
      </c>
      <c r="F29" s="42">
        <v>1030.5509999999999</v>
      </c>
      <c r="H29" s="45" t="s">
        <v>111</v>
      </c>
      <c r="I29" s="61">
        <v>648</v>
      </c>
      <c r="J29" s="59" t="s">
        <v>133</v>
      </c>
    </row>
    <row r="30" spans="1:10" x14ac:dyDescent="0.2">
      <c r="A30" s="41" t="str">
        <f>[2]Data2.2!A35</f>
        <v>Romania</v>
      </c>
      <c r="B30" s="69">
        <f t="shared" si="1"/>
        <v>5.1820512820512823</v>
      </c>
      <c r="C30" s="77">
        <f t="shared" si="0"/>
        <v>0.19297377535873331</v>
      </c>
      <c r="D30" s="76"/>
      <c r="E30" s="61" t="s">
        <v>112</v>
      </c>
      <c r="F30" s="42">
        <v>404.2</v>
      </c>
      <c r="H30" s="45" t="s">
        <v>112</v>
      </c>
      <c r="I30" s="61">
        <v>78</v>
      </c>
      <c r="J30" s="59" t="s">
        <v>133</v>
      </c>
    </row>
    <row r="31" spans="1:10" x14ac:dyDescent="0.2">
      <c r="A31" s="41" t="str">
        <f>[2]Data2.2!A36</f>
        <v>Slovenia</v>
      </c>
      <c r="B31" s="69">
        <f t="shared" si="1"/>
        <v>0.40940562504979683</v>
      </c>
      <c r="C31" s="77">
        <f t="shared" si="0"/>
        <v>2.4425653650419874</v>
      </c>
      <c r="D31" s="76"/>
      <c r="E31" s="61" t="s">
        <v>113</v>
      </c>
      <c r="F31" s="42">
        <v>102.76900000000001</v>
      </c>
      <c r="H31" s="45" t="s">
        <v>113</v>
      </c>
      <c r="I31" s="67">
        <v>251.02</v>
      </c>
      <c r="J31" s="65" t="s">
        <v>131</v>
      </c>
    </row>
    <row r="32" spans="1:10" x14ac:dyDescent="0.2">
      <c r="A32" s="41" t="str">
        <f>[2]Data2.2!A37</f>
        <v>Slovakia</v>
      </c>
      <c r="B32" s="69">
        <f t="shared" si="1"/>
        <v>5.0338297872340423</v>
      </c>
      <c r="C32" s="77">
        <f t="shared" si="0"/>
        <v>0.1986559026163405</v>
      </c>
      <c r="D32" s="76"/>
      <c r="E32" s="61" t="s">
        <v>114</v>
      </c>
      <c r="F32" s="42">
        <v>236.59</v>
      </c>
      <c r="H32" s="45" t="s">
        <v>114</v>
      </c>
      <c r="I32" s="61">
        <v>47</v>
      </c>
      <c r="J32" s="59" t="s">
        <v>133</v>
      </c>
    </row>
    <row r="33" spans="1:11" x14ac:dyDescent="0.2">
      <c r="A33" s="41" t="str">
        <f>[2]Data2.2!A38</f>
        <v>Finland</v>
      </c>
      <c r="B33" s="69">
        <f t="shared" si="1"/>
        <v>0.58993658536585358</v>
      </c>
      <c r="C33" s="77">
        <f t="shared" si="0"/>
        <v>1.6950974474313074</v>
      </c>
      <c r="D33" s="76"/>
      <c r="E33" s="61" t="s">
        <v>115</v>
      </c>
      <c r="F33" s="42">
        <v>362.81099999999998</v>
      </c>
      <c r="H33" s="45" t="s">
        <v>115</v>
      </c>
      <c r="I33" s="61">
        <v>615</v>
      </c>
      <c r="J33" s="59" t="s">
        <v>133</v>
      </c>
    </row>
    <row r="34" spans="1:11" x14ac:dyDescent="0.2">
      <c r="A34" s="41" t="str">
        <f>[2]Data2.2!A39</f>
        <v>Sweden</v>
      </c>
      <c r="B34" s="69">
        <f t="shared" si="1"/>
        <v>0.52703717706364206</v>
      </c>
      <c r="C34" s="77">
        <f t="shared" si="0"/>
        <v>1.8973993553385429</v>
      </c>
      <c r="D34" s="76"/>
      <c r="E34" s="61" t="s">
        <v>116</v>
      </c>
      <c r="F34" s="42">
        <v>836.40800000000002</v>
      </c>
      <c r="H34" s="45" t="s">
        <v>116</v>
      </c>
      <c r="I34" s="61">
        <v>1587</v>
      </c>
      <c r="J34" s="59" t="s">
        <v>133</v>
      </c>
    </row>
    <row r="35" spans="1:11" x14ac:dyDescent="0.2">
      <c r="A35" s="41" t="str">
        <f>[2]Data2.2!A40</f>
        <v>United Kingdom</v>
      </c>
      <c r="B35" s="69">
        <f t="shared" si="1"/>
        <v>0.84439999999999993</v>
      </c>
      <c r="C35" s="77">
        <f t="shared" si="0"/>
        <v>1.1842728564661298</v>
      </c>
      <c r="D35" s="76"/>
      <c r="E35" s="61" t="s">
        <v>117</v>
      </c>
      <c r="F35" s="42">
        <v>6662.3159999999998</v>
      </c>
      <c r="H35" s="45" t="s">
        <v>117</v>
      </c>
      <c r="I35" s="61">
        <v>7890</v>
      </c>
      <c r="J35" s="59" t="s">
        <v>133</v>
      </c>
    </row>
    <row r="36" spans="1:11" x14ac:dyDescent="0.2">
      <c r="A36" s="41" t="str">
        <f>[2]Data2.2!A41</f>
        <v>Norway</v>
      </c>
      <c r="B36" s="69">
        <f t="shared" si="1"/>
        <v>0.78842315789473683</v>
      </c>
      <c r="C36" s="77">
        <f t="shared" si="0"/>
        <v>1.2683544236196966</v>
      </c>
      <c r="D36" s="76"/>
      <c r="E36" s="61" t="s">
        <v>118</v>
      </c>
      <c r="F36" s="42">
        <v>374.50099999999998</v>
      </c>
      <c r="H36" s="61" t="s">
        <v>118</v>
      </c>
      <c r="I36" s="61">
        <v>475</v>
      </c>
      <c r="J36" s="61">
        <v>519</v>
      </c>
      <c r="K36" s="61">
        <v>575</v>
      </c>
    </row>
    <row r="37" spans="1:11" x14ac:dyDescent="0.2">
      <c r="A37" s="34"/>
      <c r="B37" s="35"/>
    </row>
    <row r="38" spans="1:11" x14ac:dyDescent="0.2">
      <c r="A38" s="58" t="s">
        <v>135</v>
      </c>
      <c r="B38" s="35"/>
    </row>
    <row r="39" spans="1:11" x14ac:dyDescent="0.2">
      <c r="A39" s="60" t="s">
        <v>136</v>
      </c>
      <c r="B39" s="68" t="s">
        <v>55</v>
      </c>
      <c r="C39" s="68">
        <v>2009</v>
      </c>
      <c r="D39" s="34"/>
    </row>
    <row r="40" spans="1:11" x14ac:dyDescent="0.2">
      <c r="A40" s="66" t="s">
        <v>145</v>
      </c>
      <c r="B40" s="42"/>
      <c r="C40" s="70">
        <f>COUNTIF(C$9:C$36,"&gt;=1.5")</f>
        <v>9</v>
      </c>
      <c r="D40" s="72"/>
    </row>
    <row r="41" spans="1:11" x14ac:dyDescent="0.2">
      <c r="A41" s="41" t="s">
        <v>143</v>
      </c>
      <c r="B41" s="42"/>
      <c r="C41" s="70">
        <f>COUNTIF(C$9:C$36,"&gt;1")</f>
        <v>17</v>
      </c>
      <c r="D41" s="72"/>
    </row>
    <row r="42" spans="1:11" x14ac:dyDescent="0.2">
      <c r="A42" s="61" t="s">
        <v>146</v>
      </c>
      <c r="B42" s="70">
        <f>COUNTIF(B$9:B$36,"&gt;=1.5")</f>
        <v>7</v>
      </c>
    </row>
    <row r="43" spans="1:11" x14ac:dyDescent="0.2">
      <c r="A43" s="41" t="s">
        <v>144</v>
      </c>
      <c r="B43" s="70">
        <f>COUNTIF(B$9:B$36,"&gt;1")</f>
        <v>10</v>
      </c>
      <c r="C43" s="42"/>
      <c r="D43" s="72"/>
    </row>
    <row r="44" spans="1:11" ht="38.25" x14ac:dyDescent="0.2">
      <c r="A44" s="78" t="s">
        <v>148</v>
      </c>
      <c r="B44" s="71">
        <v>1</v>
      </c>
      <c r="C44" s="71">
        <v>1</v>
      </c>
      <c r="D44" s="83"/>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opLeftCell="A11" zoomScale="85" zoomScaleNormal="85" workbookViewId="0">
      <selection activeCell="A3" sqref="A1:J1048576"/>
    </sheetView>
  </sheetViews>
  <sheetFormatPr defaultColWidth="9" defaultRowHeight="14.25" x14ac:dyDescent="0.2"/>
  <cols>
    <col min="1" max="16384" width="9" style="33"/>
  </cols>
  <sheetData>
    <row r="1" spans="1:16" ht="13.9" customHeight="1" x14ac:dyDescent="0.2"/>
    <row r="2" spans="1:16" ht="31.5" customHeight="1" x14ac:dyDescent="0.2"/>
    <row r="3" spans="1:16" ht="15" x14ac:dyDescent="0.25">
      <c r="A3" s="39" t="s">
        <v>75</v>
      </c>
      <c r="B3" s="43"/>
      <c r="C3" s="43"/>
      <c r="D3" s="43"/>
      <c r="E3" s="43"/>
      <c r="F3" s="43"/>
      <c r="G3" s="43"/>
    </row>
    <row r="4" spans="1:16" x14ac:dyDescent="0.2">
      <c r="A4" s="43"/>
      <c r="B4" s="41"/>
      <c r="C4" s="43"/>
      <c r="D4" s="43"/>
      <c r="E4" s="43"/>
      <c r="F4" s="43"/>
      <c r="G4" s="43"/>
    </row>
    <row r="5" spans="1:16" ht="15" x14ac:dyDescent="0.25">
      <c r="A5" s="43" t="s">
        <v>76</v>
      </c>
      <c r="B5" s="43">
        <v>41031.590416666666</v>
      </c>
      <c r="C5" s="43"/>
      <c r="D5" s="43"/>
      <c r="E5" s="43"/>
      <c r="F5" s="43"/>
      <c r="G5" s="43"/>
      <c r="I5" s="39" t="s">
        <v>77</v>
      </c>
      <c r="J5" s="43"/>
      <c r="K5" s="43"/>
      <c r="L5" s="43"/>
      <c r="M5" s="43"/>
      <c r="N5" s="43"/>
      <c r="O5" s="43"/>
    </row>
    <row r="6" spans="1:16" x14ac:dyDescent="0.2">
      <c r="A6" s="43" t="s">
        <v>78</v>
      </c>
      <c r="B6" s="41">
        <v>41086.702033877315</v>
      </c>
      <c r="C6" s="47"/>
      <c r="D6" s="43"/>
      <c r="E6" s="43"/>
      <c r="F6" s="43"/>
      <c r="G6" s="43"/>
      <c r="I6" s="43"/>
      <c r="J6" s="43"/>
      <c r="K6" s="43"/>
      <c r="L6" s="43"/>
      <c r="M6" s="43"/>
      <c r="N6" s="43"/>
      <c r="O6" s="43"/>
    </row>
    <row r="7" spans="1:16" x14ac:dyDescent="0.2">
      <c r="A7" s="43" t="s">
        <v>79</v>
      </c>
      <c r="B7" s="41" t="s">
        <v>64</v>
      </c>
      <c r="C7" s="47"/>
      <c r="D7" s="43"/>
      <c r="E7" s="43"/>
      <c r="F7" s="43"/>
      <c r="G7" s="43"/>
      <c r="I7" s="43" t="s">
        <v>76</v>
      </c>
      <c r="J7" s="43">
        <v>40982.564212962963</v>
      </c>
      <c r="K7" s="43"/>
      <c r="L7" s="43"/>
      <c r="M7" s="43"/>
      <c r="N7" s="43"/>
      <c r="O7" s="43"/>
    </row>
    <row r="8" spans="1:16" x14ac:dyDescent="0.2">
      <c r="A8" s="43"/>
      <c r="B8" s="41"/>
      <c r="C8" s="41"/>
      <c r="D8" s="43"/>
      <c r="E8" s="43"/>
      <c r="F8" s="43"/>
      <c r="G8" s="43"/>
      <c r="I8" s="43" t="s">
        <v>78</v>
      </c>
      <c r="J8" s="43">
        <v>41086.703926736111</v>
      </c>
      <c r="K8" s="43"/>
      <c r="L8" s="43"/>
      <c r="M8" s="43"/>
      <c r="N8" s="43"/>
      <c r="O8" s="43"/>
    </row>
    <row r="9" spans="1:16" x14ac:dyDescent="0.2">
      <c r="A9" s="43" t="s">
        <v>80</v>
      </c>
      <c r="B9" s="43" t="s">
        <v>69</v>
      </c>
      <c r="C9" s="43"/>
      <c r="D9" s="43"/>
      <c r="E9" s="43"/>
      <c r="F9" s="43"/>
      <c r="G9" s="43"/>
      <c r="I9" s="43" t="s">
        <v>79</v>
      </c>
      <c r="J9" s="43" t="s">
        <v>64</v>
      </c>
      <c r="K9" s="43"/>
      <c r="L9" s="43"/>
      <c r="M9" s="43"/>
      <c r="N9" s="43"/>
      <c r="O9" s="43"/>
    </row>
    <row r="10" spans="1:16" x14ac:dyDescent="0.2">
      <c r="A10" s="43" t="s">
        <v>81</v>
      </c>
      <c r="B10" s="41" t="s">
        <v>82</v>
      </c>
      <c r="C10" s="41"/>
      <c r="D10" s="43"/>
      <c r="E10" s="43"/>
      <c r="F10" s="43"/>
      <c r="G10" s="43"/>
      <c r="I10" s="43"/>
      <c r="J10" s="43"/>
      <c r="K10" s="43"/>
      <c r="L10" s="43"/>
      <c r="M10" s="43"/>
      <c r="N10" s="43"/>
      <c r="O10" s="43"/>
    </row>
    <row r="11" spans="1:16" x14ac:dyDescent="0.2">
      <c r="A11" s="43" t="s">
        <v>83</v>
      </c>
      <c r="B11" s="41" t="s">
        <v>84</v>
      </c>
      <c r="C11" s="41"/>
      <c r="D11" s="43"/>
      <c r="E11" s="43"/>
      <c r="F11" s="43"/>
      <c r="G11" s="43"/>
      <c r="I11" s="43" t="s">
        <v>83</v>
      </c>
      <c r="J11" s="43" t="s">
        <v>70</v>
      </c>
      <c r="K11" s="43"/>
      <c r="L11" s="43"/>
      <c r="M11" s="43"/>
      <c r="N11" s="43"/>
      <c r="O11" s="43"/>
    </row>
    <row r="12" spans="1:16" x14ac:dyDescent="0.2">
      <c r="A12" s="43" t="s">
        <v>85</v>
      </c>
      <c r="B12" s="41" t="s">
        <v>86</v>
      </c>
      <c r="C12" s="41"/>
      <c r="D12" s="41"/>
      <c r="E12" s="41"/>
      <c r="F12" s="41"/>
      <c r="G12" s="41"/>
      <c r="H12" s="34"/>
      <c r="I12" s="41" t="s">
        <v>85</v>
      </c>
      <c r="J12" s="41" t="s">
        <v>87</v>
      </c>
      <c r="K12" s="41"/>
      <c r="L12" s="41"/>
      <c r="M12" s="43"/>
      <c r="N12" s="43"/>
      <c r="O12" s="43"/>
    </row>
    <row r="13" spans="1:16" x14ac:dyDescent="0.2">
      <c r="A13" s="43"/>
      <c r="B13" s="41"/>
      <c r="C13" s="45"/>
      <c r="D13" s="45"/>
      <c r="E13" s="45"/>
      <c r="F13" s="45"/>
      <c r="G13" s="45"/>
      <c r="H13" s="35"/>
      <c r="I13" s="45"/>
      <c r="J13" s="45"/>
      <c r="K13" s="45"/>
      <c r="L13" s="45"/>
      <c r="M13" s="43"/>
      <c r="N13" s="43"/>
      <c r="O13" s="43"/>
    </row>
    <row r="14" spans="1:16" x14ac:dyDescent="0.2">
      <c r="A14" s="54" t="s">
        <v>88</v>
      </c>
      <c r="B14" s="55" t="s">
        <v>57</v>
      </c>
      <c r="C14" s="56" t="s">
        <v>58</v>
      </c>
      <c r="D14" s="56" t="s">
        <v>59</v>
      </c>
      <c r="E14" s="56" t="s">
        <v>54</v>
      </c>
      <c r="F14" s="56" t="s">
        <v>60</v>
      </c>
      <c r="G14" s="56" t="s">
        <v>55</v>
      </c>
      <c r="H14" s="35"/>
      <c r="I14" s="56" t="s">
        <v>88</v>
      </c>
      <c r="J14" s="56" t="s">
        <v>57</v>
      </c>
      <c r="K14" s="56" t="s">
        <v>58</v>
      </c>
      <c r="L14" s="56" t="s">
        <v>59</v>
      </c>
      <c r="M14" s="54" t="s">
        <v>54</v>
      </c>
      <c r="N14" s="54" t="s">
        <v>60</v>
      </c>
      <c r="O14" s="54" t="s">
        <v>55</v>
      </c>
      <c r="P14" s="57" t="s">
        <v>132</v>
      </c>
    </row>
    <row r="15" spans="1:16" x14ac:dyDescent="0.2">
      <c r="A15" s="43" t="s">
        <v>89</v>
      </c>
      <c r="B15" s="41" t="s">
        <v>90</v>
      </c>
      <c r="C15" s="45">
        <v>43133894</v>
      </c>
      <c r="D15" s="45">
        <v>45826212</v>
      </c>
      <c r="E15" s="45">
        <v>48110218</v>
      </c>
      <c r="F15" s="45">
        <v>49338308.899999999</v>
      </c>
      <c r="G15" s="45">
        <v>47837846</v>
      </c>
      <c r="H15" s="35"/>
      <c r="I15" s="45" t="s">
        <v>89</v>
      </c>
      <c r="J15" s="45">
        <v>48965</v>
      </c>
      <c r="K15" s="45">
        <v>51754</v>
      </c>
      <c r="L15" s="45">
        <v>54108</v>
      </c>
      <c r="M15" s="43">
        <v>57741</v>
      </c>
      <c r="N15" s="43">
        <v>61293</v>
      </c>
      <c r="O15" s="43">
        <v>61342</v>
      </c>
      <c r="P15" s="33" t="s">
        <v>133</v>
      </c>
    </row>
    <row r="16" spans="1:16" x14ac:dyDescent="0.2">
      <c r="A16" s="43" t="s">
        <v>91</v>
      </c>
      <c r="B16" s="41">
        <v>1246432</v>
      </c>
      <c r="C16" s="45">
        <v>1274705</v>
      </c>
      <c r="D16" s="45">
        <v>1315781</v>
      </c>
      <c r="E16" s="45">
        <v>1342420</v>
      </c>
      <c r="F16" s="45">
        <v>1332725</v>
      </c>
      <c r="G16" s="45">
        <v>1298691</v>
      </c>
      <c r="H16" s="35"/>
      <c r="I16" s="45" t="s">
        <v>91</v>
      </c>
      <c r="J16" s="45">
        <v>1538</v>
      </c>
      <c r="K16" s="45">
        <v>1537</v>
      </c>
      <c r="L16" s="45">
        <v>1593</v>
      </c>
      <c r="M16" s="43">
        <v>1697</v>
      </c>
      <c r="N16" s="43">
        <v>1760</v>
      </c>
      <c r="O16" s="43">
        <v>1844</v>
      </c>
      <c r="P16" s="33" t="s">
        <v>133</v>
      </c>
    </row>
    <row r="17" spans="1:16" x14ac:dyDescent="0.2">
      <c r="A17" s="43" t="s">
        <v>92</v>
      </c>
      <c r="B17" s="41" t="s">
        <v>90</v>
      </c>
      <c r="C17" s="45">
        <v>160244</v>
      </c>
      <c r="D17" s="45">
        <v>129129</v>
      </c>
      <c r="E17" s="45">
        <v>174558</v>
      </c>
      <c r="F17" s="45">
        <v>152057</v>
      </c>
      <c r="G17" s="45">
        <v>139341</v>
      </c>
      <c r="H17" s="35"/>
      <c r="I17" s="45" t="s">
        <v>92</v>
      </c>
      <c r="J17" s="45">
        <v>0</v>
      </c>
      <c r="K17" s="45">
        <v>0</v>
      </c>
      <c r="L17" s="45">
        <v>0</v>
      </c>
      <c r="M17" s="43">
        <v>0</v>
      </c>
      <c r="N17" s="43">
        <v>0</v>
      </c>
      <c r="O17" s="43">
        <v>0</v>
      </c>
      <c r="P17" s="33" t="s">
        <v>133</v>
      </c>
    </row>
    <row r="18" spans="1:16" x14ac:dyDescent="0.2">
      <c r="A18" s="43" t="s">
        <v>93</v>
      </c>
      <c r="B18" s="41">
        <v>432403</v>
      </c>
      <c r="C18" s="45">
        <v>499872</v>
      </c>
      <c r="D18" s="45">
        <v>570062</v>
      </c>
      <c r="E18" s="45">
        <v>633927</v>
      </c>
      <c r="F18" s="45">
        <v>649317</v>
      </c>
      <c r="G18" s="45">
        <v>615614</v>
      </c>
      <c r="H18" s="35"/>
      <c r="I18" s="45" t="s">
        <v>93</v>
      </c>
      <c r="J18" s="45">
        <v>138</v>
      </c>
      <c r="K18" s="45">
        <v>166</v>
      </c>
      <c r="L18" s="45">
        <v>201</v>
      </c>
      <c r="M18" s="43">
        <v>276</v>
      </c>
      <c r="N18" s="43">
        <v>280</v>
      </c>
      <c r="O18" s="43">
        <v>353</v>
      </c>
      <c r="P18" s="33" t="s">
        <v>133</v>
      </c>
    </row>
    <row r="19" spans="1:16" x14ac:dyDescent="0.2">
      <c r="A19" s="43" t="s">
        <v>94</v>
      </c>
      <c r="B19" s="41">
        <v>504733</v>
      </c>
      <c r="C19" s="45">
        <v>516099</v>
      </c>
      <c r="D19" s="45">
        <v>545461</v>
      </c>
      <c r="E19" s="45">
        <v>556362</v>
      </c>
      <c r="F19" s="45">
        <v>538803</v>
      </c>
      <c r="G19" s="45">
        <v>582952</v>
      </c>
      <c r="H19" s="35"/>
      <c r="I19" s="45" t="s">
        <v>94</v>
      </c>
      <c r="J19" s="45">
        <v>930</v>
      </c>
      <c r="K19" s="45">
        <v>974</v>
      </c>
      <c r="L19" s="45">
        <v>977</v>
      </c>
      <c r="M19" s="43">
        <v>1137</v>
      </c>
      <c r="N19" s="43">
        <v>1559</v>
      </c>
      <c r="O19" s="43">
        <v>1310</v>
      </c>
      <c r="P19" s="33" t="s">
        <v>133</v>
      </c>
    </row>
    <row r="20" spans="1:16" x14ac:dyDescent="0.2">
      <c r="A20" s="43" t="s">
        <v>95</v>
      </c>
      <c r="B20" s="41">
        <v>10798000</v>
      </c>
      <c r="C20" s="45">
        <v>10553200</v>
      </c>
      <c r="D20" s="45">
        <v>10728360</v>
      </c>
      <c r="E20" s="45">
        <v>10783700</v>
      </c>
      <c r="F20" s="45">
        <v>11313600</v>
      </c>
      <c r="G20" s="45">
        <v>11058240</v>
      </c>
      <c r="H20" s="35"/>
      <c r="I20" s="45" t="s">
        <v>95</v>
      </c>
      <c r="J20" s="45">
        <v>19587</v>
      </c>
      <c r="K20" s="45">
        <v>20734</v>
      </c>
      <c r="L20" s="45">
        <v>21195</v>
      </c>
      <c r="M20" s="43">
        <v>22555</v>
      </c>
      <c r="N20" s="43">
        <v>22752</v>
      </c>
      <c r="O20" s="43">
        <v>22204</v>
      </c>
      <c r="P20" s="33" t="s">
        <v>133</v>
      </c>
    </row>
    <row r="21" spans="1:16" x14ac:dyDescent="0.2">
      <c r="A21" s="43" t="s">
        <v>96</v>
      </c>
      <c r="B21" s="41">
        <v>43976</v>
      </c>
      <c r="C21" s="45">
        <v>55317</v>
      </c>
      <c r="D21" s="45">
        <v>69483.8</v>
      </c>
      <c r="E21" s="45">
        <v>80449</v>
      </c>
      <c r="F21" s="45">
        <v>93307.9</v>
      </c>
      <c r="G21" s="45">
        <v>92354</v>
      </c>
      <c r="H21" s="35"/>
      <c r="I21" s="45" t="s">
        <v>96</v>
      </c>
      <c r="J21" s="45">
        <v>142</v>
      </c>
      <c r="K21" s="45">
        <v>121</v>
      </c>
      <c r="L21" s="45">
        <v>70</v>
      </c>
      <c r="M21" s="43">
        <v>122</v>
      </c>
      <c r="N21" s="43">
        <v>78</v>
      </c>
      <c r="O21" s="43">
        <v>52</v>
      </c>
      <c r="P21" s="33" t="s">
        <v>133</v>
      </c>
    </row>
    <row r="22" spans="1:16" x14ac:dyDescent="0.2">
      <c r="A22" s="43" t="s">
        <v>97</v>
      </c>
      <c r="B22" s="41">
        <v>479540</v>
      </c>
      <c r="C22" s="45">
        <v>514789</v>
      </c>
      <c r="D22" s="45">
        <v>560908</v>
      </c>
      <c r="E22" s="45">
        <v>639887</v>
      </c>
      <c r="F22" s="45">
        <v>633696</v>
      </c>
      <c r="G22" s="45">
        <v>631439</v>
      </c>
      <c r="H22" s="35"/>
      <c r="I22" s="45" t="s">
        <v>97</v>
      </c>
      <c r="J22" s="45">
        <v>835</v>
      </c>
      <c r="K22" s="45">
        <v>898</v>
      </c>
      <c r="L22" s="45">
        <v>1064</v>
      </c>
      <c r="M22" s="43">
        <v>1081</v>
      </c>
      <c r="N22" s="43">
        <v>988</v>
      </c>
      <c r="O22" s="43">
        <v>846</v>
      </c>
      <c r="P22" s="33" t="s">
        <v>133</v>
      </c>
    </row>
    <row r="23" spans="1:16" x14ac:dyDescent="0.2">
      <c r="A23" s="43" t="s">
        <v>98</v>
      </c>
      <c r="B23" s="41">
        <v>381000</v>
      </c>
      <c r="C23" s="45">
        <v>444000</v>
      </c>
      <c r="D23" s="45">
        <v>451500</v>
      </c>
      <c r="E23" s="45">
        <v>504000</v>
      </c>
      <c r="F23" s="45">
        <v>460163</v>
      </c>
      <c r="G23" s="45">
        <v>527400</v>
      </c>
      <c r="H23" s="35"/>
      <c r="I23" s="45" t="s">
        <v>98</v>
      </c>
      <c r="J23" s="45">
        <v>481</v>
      </c>
      <c r="K23" s="45">
        <v>543</v>
      </c>
      <c r="L23" s="45">
        <v>551</v>
      </c>
      <c r="M23" s="43">
        <v>905</v>
      </c>
      <c r="N23" s="43">
        <v>797</v>
      </c>
      <c r="O23" s="43">
        <v>936</v>
      </c>
      <c r="P23" s="33" t="s">
        <v>133</v>
      </c>
    </row>
    <row r="24" spans="1:16" x14ac:dyDescent="0.2">
      <c r="A24" s="43" t="s">
        <v>99</v>
      </c>
      <c r="B24" s="41">
        <v>3524951</v>
      </c>
      <c r="C24" s="45">
        <v>3931908</v>
      </c>
      <c r="D24" s="45">
        <v>4322479</v>
      </c>
      <c r="E24" s="45">
        <v>4742705</v>
      </c>
      <c r="F24" s="45">
        <v>4728959</v>
      </c>
      <c r="G24" s="45">
        <v>4476533</v>
      </c>
      <c r="H24" s="35"/>
      <c r="I24" s="45" t="s">
        <v>99</v>
      </c>
      <c r="J24" s="45">
        <v>3730</v>
      </c>
      <c r="K24" s="45">
        <v>3685</v>
      </c>
      <c r="L24" s="45">
        <v>3646</v>
      </c>
      <c r="M24" s="43">
        <v>3496</v>
      </c>
      <c r="N24" s="43">
        <v>3898</v>
      </c>
      <c r="O24" s="43">
        <v>3811</v>
      </c>
      <c r="P24" s="33" t="s">
        <v>133</v>
      </c>
    </row>
    <row r="25" spans="1:16" x14ac:dyDescent="0.2">
      <c r="A25" s="43" t="s">
        <v>100</v>
      </c>
      <c r="B25" s="41">
        <v>6281706</v>
      </c>
      <c r="C25" s="45">
        <v>6587791</v>
      </c>
      <c r="D25" s="45">
        <v>6940140</v>
      </c>
      <c r="E25" s="45">
        <v>7295781</v>
      </c>
      <c r="F25" s="45">
        <v>7080229</v>
      </c>
      <c r="G25" s="45">
        <v>6924754</v>
      </c>
      <c r="H25" s="35"/>
      <c r="I25" s="45" t="s">
        <v>100</v>
      </c>
      <c r="J25" s="45">
        <v>4970</v>
      </c>
      <c r="K25" s="45">
        <v>5365</v>
      </c>
      <c r="L25" s="45">
        <v>5661</v>
      </c>
      <c r="M25" s="43">
        <v>5964</v>
      </c>
      <c r="N25" s="43">
        <v>5972</v>
      </c>
      <c r="O25" s="43">
        <v>6004</v>
      </c>
      <c r="P25" s="33" t="s">
        <v>133</v>
      </c>
    </row>
    <row r="26" spans="1:16" x14ac:dyDescent="0.2">
      <c r="A26" s="43" t="s">
        <v>101</v>
      </c>
      <c r="B26" s="41">
        <v>6394000</v>
      </c>
      <c r="C26" s="45">
        <v>6422100</v>
      </c>
      <c r="D26" s="45">
        <v>6710663</v>
      </c>
      <c r="E26" s="45">
        <v>7129436</v>
      </c>
      <c r="F26" s="45">
        <v>7256500</v>
      </c>
      <c r="G26" s="45">
        <v>6949000</v>
      </c>
      <c r="H26" s="35"/>
      <c r="I26" s="45" t="s">
        <v>101</v>
      </c>
      <c r="J26" s="48">
        <v>4851</v>
      </c>
      <c r="K26" s="48">
        <v>5267</v>
      </c>
      <c r="L26" s="48">
        <v>5674</v>
      </c>
      <c r="M26" s="49">
        <v>6050</v>
      </c>
      <c r="N26" s="49">
        <v>6592</v>
      </c>
      <c r="O26" s="49">
        <v>7033</v>
      </c>
      <c r="P26" s="53" t="s">
        <v>130</v>
      </c>
    </row>
    <row r="27" spans="1:16" x14ac:dyDescent="0.2">
      <c r="A27" s="43" t="s">
        <v>102</v>
      </c>
      <c r="B27" s="41">
        <v>31927</v>
      </c>
      <c r="C27" s="45">
        <v>13643</v>
      </c>
      <c r="D27" s="45">
        <v>15898.2</v>
      </c>
      <c r="E27" s="45">
        <v>20096</v>
      </c>
      <c r="F27" s="45">
        <v>29743</v>
      </c>
      <c r="G27" s="45">
        <v>33638</v>
      </c>
      <c r="H27" s="35"/>
      <c r="I27" s="45" t="s">
        <v>102</v>
      </c>
      <c r="J27" s="45">
        <v>58</v>
      </c>
      <c r="K27" s="45">
        <v>64</v>
      </c>
      <c r="L27" s="45">
        <v>72</v>
      </c>
      <c r="M27" s="43">
        <v>75</v>
      </c>
      <c r="N27" s="43">
        <v>78</v>
      </c>
      <c r="O27" s="43">
        <v>80</v>
      </c>
      <c r="P27" s="33" t="s">
        <v>133</v>
      </c>
    </row>
    <row r="28" spans="1:16" x14ac:dyDescent="0.2">
      <c r="A28" s="43" t="s">
        <v>103</v>
      </c>
      <c r="B28" s="41">
        <v>107888</v>
      </c>
      <c r="C28" s="45">
        <v>124114</v>
      </c>
      <c r="D28" s="45">
        <v>129511</v>
      </c>
      <c r="E28" s="45">
        <v>127923</v>
      </c>
      <c r="F28" s="45">
        <v>123479</v>
      </c>
      <c r="G28" s="45">
        <v>83559</v>
      </c>
      <c r="H28" s="35"/>
      <c r="I28" s="45" t="s">
        <v>103</v>
      </c>
      <c r="J28" s="45">
        <v>25</v>
      </c>
      <c r="K28" s="45">
        <v>26</v>
      </c>
      <c r="L28" s="45">
        <v>29</v>
      </c>
      <c r="M28" s="43">
        <v>38</v>
      </c>
      <c r="N28" s="43">
        <v>43</v>
      </c>
      <c r="O28" s="43">
        <v>56</v>
      </c>
      <c r="P28" s="33" t="s">
        <v>133</v>
      </c>
    </row>
    <row r="29" spans="1:16" x14ac:dyDescent="0.2">
      <c r="A29" s="43" t="s">
        <v>104</v>
      </c>
      <c r="B29" s="41">
        <v>76502</v>
      </c>
      <c r="C29" s="45">
        <v>85783</v>
      </c>
      <c r="D29" s="45">
        <v>104902</v>
      </c>
      <c r="E29" s="45">
        <v>146947</v>
      </c>
      <c r="F29" s="45">
        <v>170324</v>
      </c>
      <c r="G29" s="45">
        <v>150362</v>
      </c>
      <c r="H29" s="35"/>
      <c r="I29" s="45" t="s">
        <v>104</v>
      </c>
      <c r="J29" s="45">
        <v>14</v>
      </c>
      <c r="K29" s="45">
        <v>14</v>
      </c>
      <c r="L29" s="45">
        <v>14</v>
      </c>
      <c r="M29" s="43">
        <v>29</v>
      </c>
      <c r="N29" s="43">
        <v>40</v>
      </c>
      <c r="O29" s="43">
        <v>37</v>
      </c>
      <c r="P29" s="33" t="s">
        <v>133</v>
      </c>
    </row>
    <row r="30" spans="1:16" x14ac:dyDescent="0.2">
      <c r="A30" s="43" t="s">
        <v>105</v>
      </c>
      <c r="B30" s="41">
        <v>56926</v>
      </c>
      <c r="C30" s="45">
        <v>61866</v>
      </c>
      <c r="D30" s="45">
        <v>67008</v>
      </c>
      <c r="E30" s="45">
        <v>63795</v>
      </c>
      <c r="F30" s="45">
        <v>66278</v>
      </c>
      <c r="G30" s="45">
        <v>55683</v>
      </c>
      <c r="H30" s="35"/>
      <c r="I30" s="45" t="s">
        <v>105</v>
      </c>
      <c r="J30" s="45">
        <v>72.150000000000006</v>
      </c>
      <c r="K30" s="45">
        <v>80.099999999999994</v>
      </c>
      <c r="L30" s="45">
        <v>84</v>
      </c>
      <c r="M30" s="43">
        <v>86.02</v>
      </c>
      <c r="N30" s="43">
        <v>88.97</v>
      </c>
      <c r="O30" s="43">
        <v>89.3</v>
      </c>
      <c r="P30" s="33" t="s">
        <v>133</v>
      </c>
    </row>
    <row r="31" spans="1:16" x14ac:dyDescent="0.2">
      <c r="A31" s="43" t="s">
        <v>106</v>
      </c>
      <c r="B31" s="41">
        <v>353010</v>
      </c>
      <c r="C31" s="45">
        <v>391511</v>
      </c>
      <c r="D31" s="45">
        <v>432507</v>
      </c>
      <c r="E31" s="45">
        <v>448953</v>
      </c>
      <c r="F31" s="45">
        <v>510369</v>
      </c>
      <c r="G31" s="45">
        <v>499790</v>
      </c>
      <c r="H31" s="35"/>
      <c r="I31" s="45" t="s">
        <v>106</v>
      </c>
      <c r="J31" s="45">
        <v>501</v>
      </c>
      <c r="K31" s="45">
        <v>403</v>
      </c>
      <c r="L31" s="45">
        <v>432</v>
      </c>
      <c r="M31" s="43">
        <v>490</v>
      </c>
      <c r="N31" s="43">
        <v>607</v>
      </c>
      <c r="O31" s="43">
        <v>576</v>
      </c>
      <c r="P31" s="33" t="s">
        <v>133</v>
      </c>
    </row>
    <row r="32" spans="1:16" x14ac:dyDescent="0.2">
      <c r="A32" s="43" t="s">
        <v>107</v>
      </c>
      <c r="B32" s="41">
        <v>2413</v>
      </c>
      <c r="C32" s="45">
        <v>3416</v>
      </c>
      <c r="D32" s="45">
        <v>4696</v>
      </c>
      <c r="E32" s="45">
        <v>5004</v>
      </c>
      <c r="F32" s="45">
        <v>22625</v>
      </c>
      <c r="G32" s="45">
        <v>18178</v>
      </c>
      <c r="H32" s="35"/>
      <c r="I32" s="45" t="s">
        <v>107</v>
      </c>
      <c r="J32" s="45">
        <v>5</v>
      </c>
      <c r="K32" s="45">
        <v>8</v>
      </c>
      <c r="L32" s="45">
        <v>10</v>
      </c>
      <c r="M32" s="43">
        <v>6</v>
      </c>
      <c r="N32" s="43">
        <v>9</v>
      </c>
      <c r="O32" s="43">
        <v>11</v>
      </c>
      <c r="P32" s="33" t="s">
        <v>133</v>
      </c>
    </row>
    <row r="33" spans="1:16" x14ac:dyDescent="0.2">
      <c r="A33" s="43" t="s">
        <v>108</v>
      </c>
      <c r="B33" s="41">
        <v>1879000</v>
      </c>
      <c r="C33" s="45">
        <v>1988000</v>
      </c>
      <c r="D33" s="45">
        <v>1934390</v>
      </c>
      <c r="E33" s="45">
        <v>1944208</v>
      </c>
      <c r="F33" s="45">
        <v>2012000</v>
      </c>
      <c r="G33" s="45">
        <v>1893000</v>
      </c>
      <c r="H33" s="35"/>
      <c r="I33" s="45" t="s">
        <v>108</v>
      </c>
      <c r="J33" s="45">
        <v>2581</v>
      </c>
      <c r="K33" s="45">
        <v>2543</v>
      </c>
      <c r="L33" s="45">
        <v>2637</v>
      </c>
      <c r="M33" s="43">
        <v>2760</v>
      </c>
      <c r="N33" s="43">
        <v>2783</v>
      </c>
      <c r="O33" s="43">
        <v>2701</v>
      </c>
      <c r="P33" s="33" t="s">
        <v>133</v>
      </c>
    </row>
    <row r="34" spans="1:16" x14ac:dyDescent="0.2">
      <c r="A34" s="43" t="s">
        <v>109</v>
      </c>
      <c r="B34" s="41">
        <v>729591</v>
      </c>
      <c r="C34" s="45">
        <v>743870</v>
      </c>
      <c r="D34" s="45">
        <v>797557</v>
      </c>
      <c r="E34" s="45">
        <v>795445</v>
      </c>
      <c r="F34" s="45">
        <v>801442</v>
      </c>
      <c r="G34" s="45">
        <v>778788</v>
      </c>
      <c r="H34" s="35"/>
      <c r="I34" s="45" t="s">
        <v>109</v>
      </c>
      <c r="J34" s="45">
        <v>1116</v>
      </c>
      <c r="K34" s="45">
        <v>1100</v>
      </c>
      <c r="L34" s="45">
        <v>1258</v>
      </c>
      <c r="M34" s="43">
        <v>1320</v>
      </c>
      <c r="N34" s="43">
        <v>1470</v>
      </c>
      <c r="O34" s="43">
        <v>1490</v>
      </c>
      <c r="P34" s="33" t="s">
        <v>133</v>
      </c>
    </row>
    <row r="35" spans="1:16" x14ac:dyDescent="0.2">
      <c r="A35" s="43" t="s">
        <v>110</v>
      </c>
      <c r="B35" s="41">
        <v>965733</v>
      </c>
      <c r="C35" s="45">
        <v>1034500</v>
      </c>
      <c r="D35" s="45">
        <v>1356900</v>
      </c>
      <c r="E35" s="45">
        <v>1509099</v>
      </c>
      <c r="F35" s="45">
        <v>1794432</v>
      </c>
      <c r="G35" s="45">
        <v>1392885</v>
      </c>
      <c r="H35" s="35"/>
      <c r="I35" s="45" t="s">
        <v>110</v>
      </c>
      <c r="J35" s="45">
        <v>243</v>
      </c>
      <c r="K35" s="45">
        <v>367</v>
      </c>
      <c r="L35" s="45">
        <v>487</v>
      </c>
      <c r="M35" s="43">
        <v>580</v>
      </c>
      <c r="N35" s="43">
        <v>895</v>
      </c>
      <c r="O35" s="43">
        <v>1421</v>
      </c>
      <c r="P35" s="33" t="s">
        <v>133</v>
      </c>
    </row>
    <row r="36" spans="1:16" x14ac:dyDescent="0.2">
      <c r="A36" s="43" t="s">
        <v>111</v>
      </c>
      <c r="B36" s="41">
        <v>585874</v>
      </c>
      <c r="C36" s="45">
        <v>663002</v>
      </c>
      <c r="D36" s="45">
        <v>890596</v>
      </c>
      <c r="E36" s="45">
        <v>967465</v>
      </c>
      <c r="F36" s="45">
        <v>1088187</v>
      </c>
      <c r="G36" s="45">
        <v>1030551</v>
      </c>
      <c r="H36" s="35"/>
      <c r="I36" s="45" t="s">
        <v>111</v>
      </c>
      <c r="J36" s="45">
        <v>320</v>
      </c>
      <c r="K36" s="45">
        <v>406</v>
      </c>
      <c r="L36" s="45">
        <v>475</v>
      </c>
      <c r="M36" s="43">
        <v>528</v>
      </c>
      <c r="N36" s="43">
        <v>567</v>
      </c>
      <c r="O36" s="43">
        <v>648</v>
      </c>
      <c r="P36" s="33" t="s">
        <v>133</v>
      </c>
    </row>
    <row r="37" spans="1:16" x14ac:dyDescent="0.2">
      <c r="A37" s="43" t="s">
        <v>112</v>
      </c>
      <c r="B37" s="41" t="s">
        <v>90</v>
      </c>
      <c r="C37" s="45">
        <v>262922</v>
      </c>
      <c r="D37" s="45">
        <v>373994</v>
      </c>
      <c r="E37" s="45">
        <v>393286</v>
      </c>
      <c r="F37" s="45">
        <v>392300</v>
      </c>
      <c r="G37" s="45">
        <v>404200</v>
      </c>
      <c r="H37" s="35"/>
      <c r="I37" s="45" t="s">
        <v>112</v>
      </c>
      <c r="J37" s="45">
        <v>83</v>
      </c>
      <c r="K37" s="45">
        <v>145</v>
      </c>
      <c r="L37" s="45">
        <v>41</v>
      </c>
      <c r="M37" s="43">
        <v>34</v>
      </c>
      <c r="N37" s="43">
        <v>72</v>
      </c>
      <c r="O37" s="43">
        <v>78</v>
      </c>
      <c r="P37" s="33" t="s">
        <v>133</v>
      </c>
    </row>
    <row r="38" spans="1:16" x14ac:dyDescent="0.2">
      <c r="A38" s="43" t="s">
        <v>113</v>
      </c>
      <c r="B38" s="41">
        <v>55424</v>
      </c>
      <c r="C38" s="45">
        <v>76404</v>
      </c>
      <c r="D38" s="45">
        <v>82312</v>
      </c>
      <c r="E38" s="45">
        <v>99530</v>
      </c>
      <c r="F38" s="45">
        <v>112785</v>
      </c>
      <c r="G38" s="45">
        <v>102769</v>
      </c>
      <c r="H38" s="35"/>
      <c r="I38" s="45" t="s">
        <v>113</v>
      </c>
      <c r="J38" s="50">
        <v>193.34</v>
      </c>
      <c r="K38" s="50">
        <v>170.48</v>
      </c>
      <c r="L38" s="50">
        <v>132.72</v>
      </c>
      <c r="M38" s="51">
        <v>196.78</v>
      </c>
      <c r="N38" s="51">
        <v>198.33</v>
      </c>
      <c r="O38" s="51">
        <v>251.02</v>
      </c>
      <c r="P38" s="53" t="s">
        <v>131</v>
      </c>
    </row>
    <row r="39" spans="1:16" x14ac:dyDescent="0.2">
      <c r="A39" s="43" t="s">
        <v>114</v>
      </c>
      <c r="B39" s="41">
        <v>139123</v>
      </c>
      <c r="C39" s="45">
        <v>103272</v>
      </c>
      <c r="D39" s="45">
        <v>109136</v>
      </c>
      <c r="E39" s="45">
        <v>193998</v>
      </c>
      <c r="F39" s="45">
        <v>155150</v>
      </c>
      <c r="G39" s="45">
        <v>236590</v>
      </c>
      <c r="H39" s="35"/>
      <c r="I39" s="45" t="s">
        <v>114</v>
      </c>
      <c r="J39" s="45">
        <v>47</v>
      </c>
      <c r="K39" s="45">
        <v>9</v>
      </c>
      <c r="L39" s="45">
        <v>10</v>
      </c>
      <c r="M39" s="43">
        <v>28</v>
      </c>
      <c r="N39" s="43">
        <v>43</v>
      </c>
      <c r="O39" s="43">
        <v>47</v>
      </c>
      <c r="P39" s="33" t="s">
        <v>133</v>
      </c>
    </row>
    <row r="40" spans="1:16" x14ac:dyDescent="0.2">
      <c r="A40" s="43" t="s">
        <v>115</v>
      </c>
      <c r="B40" s="41">
        <v>259300</v>
      </c>
      <c r="C40" s="45">
        <v>297400</v>
      </c>
      <c r="D40" s="45">
        <v>332700</v>
      </c>
      <c r="E40" s="45">
        <v>361225</v>
      </c>
      <c r="F40" s="45">
        <v>397603</v>
      </c>
      <c r="G40" s="45">
        <v>362811</v>
      </c>
      <c r="H40" s="35"/>
      <c r="I40" s="45" t="s">
        <v>115</v>
      </c>
      <c r="J40" s="45">
        <v>639</v>
      </c>
      <c r="K40" s="45">
        <v>652</v>
      </c>
      <c r="L40" s="45">
        <v>677</v>
      </c>
      <c r="M40" s="43">
        <v>695</v>
      </c>
      <c r="N40" s="43">
        <v>715</v>
      </c>
      <c r="O40" s="43">
        <v>615</v>
      </c>
      <c r="P40" s="33" t="s">
        <v>133</v>
      </c>
    </row>
    <row r="41" spans="1:16" x14ac:dyDescent="0.2">
      <c r="A41" s="43" t="s">
        <v>116</v>
      </c>
      <c r="B41" s="41">
        <v>737549</v>
      </c>
      <c r="C41" s="45">
        <v>728818</v>
      </c>
      <c r="D41" s="45">
        <v>825253</v>
      </c>
      <c r="E41" s="45">
        <v>856007</v>
      </c>
      <c r="F41" s="45">
        <v>824526</v>
      </c>
      <c r="G41" s="45">
        <v>836408</v>
      </c>
      <c r="H41" s="35"/>
      <c r="I41" s="45" t="s">
        <v>116</v>
      </c>
      <c r="J41" s="45">
        <v>1460</v>
      </c>
      <c r="K41" s="45">
        <v>1570</v>
      </c>
      <c r="L41" s="45">
        <v>1680</v>
      </c>
      <c r="M41" s="43">
        <v>1738</v>
      </c>
      <c r="N41" s="43">
        <v>1658</v>
      </c>
      <c r="O41" s="43">
        <v>1587</v>
      </c>
      <c r="P41" s="33" t="s">
        <v>133</v>
      </c>
    </row>
    <row r="42" spans="1:16" x14ac:dyDescent="0.2">
      <c r="A42" s="43" t="s">
        <v>117</v>
      </c>
      <c r="B42" s="41">
        <v>5080923</v>
      </c>
      <c r="C42" s="45">
        <v>5595348</v>
      </c>
      <c r="D42" s="45">
        <v>6024885</v>
      </c>
      <c r="E42" s="45">
        <v>6294012</v>
      </c>
      <c r="F42" s="45">
        <v>6597709</v>
      </c>
      <c r="G42" s="45">
        <v>6662316</v>
      </c>
      <c r="H42" s="35"/>
      <c r="I42" s="45" t="s">
        <v>117</v>
      </c>
      <c r="J42" s="45">
        <v>5657</v>
      </c>
      <c r="K42" s="45">
        <v>6362</v>
      </c>
      <c r="L42" s="45">
        <v>7107</v>
      </c>
      <c r="M42" s="43">
        <v>7680</v>
      </c>
      <c r="N42" s="43">
        <v>7775</v>
      </c>
      <c r="O42" s="43">
        <v>7890</v>
      </c>
      <c r="P42" s="33" t="s">
        <v>133</v>
      </c>
    </row>
    <row r="43" spans="1:16" x14ac:dyDescent="0.2">
      <c r="A43" s="43" t="s">
        <v>118</v>
      </c>
      <c r="B43" s="43" t="s">
        <v>90</v>
      </c>
      <c r="C43" s="43" t="s">
        <v>90</v>
      </c>
      <c r="D43" s="43">
        <v>343869</v>
      </c>
      <c r="E43" s="43">
        <v>346281</v>
      </c>
      <c r="F43" s="43">
        <v>387414</v>
      </c>
      <c r="G43" s="43">
        <v>374501</v>
      </c>
      <c r="I43" s="43" t="s">
        <v>118</v>
      </c>
      <c r="J43" s="43">
        <v>475</v>
      </c>
      <c r="K43" s="43">
        <v>519</v>
      </c>
      <c r="L43" s="43">
        <v>575</v>
      </c>
      <c r="M43" s="43">
        <v>642</v>
      </c>
      <c r="N43" s="43">
        <v>670</v>
      </c>
      <c r="O43" s="43">
        <v>620</v>
      </c>
      <c r="P43" s="33" t="s">
        <v>133</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Data for graph</vt:lpstr>
      <vt:lpstr>Derived data</vt:lpstr>
      <vt:lpstr>Raw data</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Mona Mandrup Poulsen</cp:lastModifiedBy>
  <cp:lastPrinted>2010-07-21T11:16:08Z</cp:lastPrinted>
  <dcterms:created xsi:type="dcterms:W3CDTF">2010-06-14T13:31:30Z</dcterms:created>
  <dcterms:modified xsi:type="dcterms:W3CDTF">2013-02-05T08:42:50Z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1206843343</vt:i4>
  </property>
  <property fmtid="{D5CDD505-2E9C-101B-9397-08002B2CF9AE}" pid="4" name="_NewReviewCycle">
    <vt:lpwstr/>
  </property>
  <property fmtid="{D5CDD505-2E9C-101B-9397-08002B2CF9AE}" pid="5" name="_EmailSubject">
    <vt:lpwstr>Figures and metadata for EEA report on muncipal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8" name="_PreviousAdHocReviewCycleID">
    <vt:i4>-946705220</vt:i4>
  </property>
  <property fmtid="{D5CDD505-2E9C-101B-9397-08002B2CF9AE}" pid="9" name="_ReviewingToolsShownOnce">
    <vt:lpwstr/>
  </property>
</Properties>
</file>