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8780" windowHeight="11700"/>
  </bookViews>
  <sheets>
    <sheet name="Fig 7 end use countries" sheetId="1" r:id="rId1"/>
  </sheets>
  <externalReferences>
    <externalReference r:id="rId2"/>
    <externalReference r:id="rId3"/>
    <externalReference r:id="rId4"/>
  </externalReferences>
  <definedNames>
    <definedName name="Colheads">#REF!</definedName>
    <definedName name="Datamat">#REF!</definedName>
    <definedName name="Leontief138">#REF!</definedName>
    <definedName name="Matrix138">#REF!</definedName>
    <definedName name="Rowtitles">#REF!</definedName>
  </definedNames>
  <calcPr calcId="144525"/>
</workbook>
</file>

<file path=xl/calcChain.xml><?xml version="1.0" encoding="utf-8"?>
<calcChain xmlns="http://schemas.openxmlformats.org/spreadsheetml/2006/main">
  <c r="F58" i="1" l="1"/>
  <c r="E58" i="1"/>
  <c r="D58" i="1"/>
  <c r="C58" i="1"/>
  <c r="B58" i="1"/>
  <c r="F57" i="1"/>
  <c r="E57" i="1"/>
  <c r="D57" i="1"/>
  <c r="C57" i="1"/>
  <c r="B57" i="1" s="1"/>
  <c r="F56" i="1"/>
  <c r="E56" i="1"/>
  <c r="D56" i="1"/>
  <c r="C56" i="1"/>
  <c r="B56" i="1"/>
  <c r="F55" i="1"/>
  <c r="E55" i="1"/>
  <c r="D55" i="1"/>
  <c r="C55" i="1"/>
  <c r="B55" i="1" s="1"/>
  <c r="F54" i="1"/>
  <c r="E54" i="1"/>
  <c r="D54" i="1"/>
  <c r="C54" i="1"/>
  <c r="B54" i="1"/>
  <c r="F53" i="1"/>
  <c r="E53" i="1"/>
  <c r="D53" i="1"/>
  <c r="C53" i="1"/>
  <c r="B53" i="1" s="1"/>
  <c r="F52" i="1"/>
  <c r="E52" i="1"/>
  <c r="D52" i="1"/>
  <c r="C52" i="1"/>
  <c r="B52" i="1"/>
  <c r="F51" i="1"/>
  <c r="D51" i="1"/>
  <c r="C51" i="1"/>
  <c r="E51" i="1" s="1"/>
  <c r="B51" i="1"/>
  <c r="F50" i="1"/>
  <c r="E50" i="1"/>
  <c r="D50" i="1"/>
  <c r="C50" i="1"/>
  <c r="B50" i="1"/>
  <c r="B49" i="1"/>
  <c r="C48" i="1"/>
  <c r="B48" i="1"/>
  <c r="F47" i="1"/>
  <c r="E47" i="1"/>
  <c r="D47" i="1"/>
  <c r="C47" i="1"/>
  <c r="B47" i="1"/>
  <c r="B46" i="1"/>
  <c r="B45" i="1"/>
  <c r="F44" i="1"/>
  <c r="E44" i="1"/>
  <c r="D44" i="1"/>
  <c r="C44" i="1"/>
  <c r="B44" i="1" s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D36" i="1"/>
  <c r="C36" i="1"/>
  <c r="B36" i="1"/>
  <c r="F35" i="1"/>
  <c r="E35" i="1"/>
  <c r="D35" i="1"/>
  <c r="C35" i="1"/>
  <c r="B35" i="1"/>
  <c r="F34" i="1"/>
  <c r="E34" i="1"/>
  <c r="C34" i="1"/>
  <c r="B34" i="1" s="1"/>
  <c r="F33" i="1"/>
  <c r="E33" i="1"/>
  <c r="D33" i="1"/>
  <c r="C33" i="1"/>
  <c r="B33" i="1"/>
  <c r="F32" i="1"/>
  <c r="E32" i="1"/>
  <c r="D32" i="1"/>
  <c r="C32" i="1"/>
  <c r="B32" i="1" s="1"/>
  <c r="F31" i="1"/>
  <c r="E31" i="1"/>
  <c r="D31" i="1"/>
  <c r="C31" i="1"/>
  <c r="B31" i="1"/>
  <c r="F30" i="1"/>
  <c r="E30" i="1"/>
  <c r="D30" i="1"/>
  <c r="C30" i="1"/>
  <c r="B30" i="1" s="1"/>
  <c r="F29" i="1"/>
  <c r="E29" i="1"/>
  <c r="D29" i="1"/>
  <c r="C29" i="1"/>
  <c r="B29" i="1"/>
</calcChain>
</file>

<file path=xl/comments1.xml><?xml version="1.0" encoding="utf-8"?>
<comments xmlns="http://schemas.openxmlformats.org/spreadsheetml/2006/main">
  <authors>
    <author>Karine POLLIER</author>
  </authors>
  <commentList>
    <comment ref="A34" authorId="0">
      <text>
        <r>
          <rPr>
            <b/>
            <sz val="8"/>
            <color indexed="81"/>
            <rFont val="Tahoma"/>
            <family val="2"/>
          </rPr>
          <t>Karine POLLIER:</t>
        </r>
        <r>
          <rPr>
            <sz val="8"/>
            <color indexed="81"/>
            <rFont val="Tahoma"/>
            <family val="2"/>
          </rPr>
          <t xml:space="preserve">
Water heating including in space heating
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Karine POLLIER:</t>
        </r>
        <r>
          <rPr>
            <sz val="8"/>
            <color indexed="81"/>
            <rFont val="Tahoma"/>
            <family val="2"/>
          </rPr>
          <t xml:space="preserve">
calculated by difference total - space heating - water heating
</t>
        </r>
      </text>
    </comment>
    <comment ref="A40" authorId="0">
      <text>
        <r>
          <rPr>
            <b/>
            <sz val="8"/>
            <color indexed="81"/>
            <rFont val="Tahoma"/>
            <family val="2"/>
          </rPr>
          <t>Karine POLLIER:</t>
        </r>
        <r>
          <rPr>
            <sz val="8"/>
            <color indexed="81"/>
            <rFont val="Tahoma"/>
            <family val="2"/>
          </rPr>
          <t xml:space="preserve">
No data by end uses
</t>
        </r>
      </text>
    </comment>
    <comment ref="A45" authorId="0">
      <text>
        <r>
          <rPr>
            <b/>
            <sz val="8"/>
            <color indexed="81"/>
            <rFont val="Tahoma"/>
            <family val="2"/>
          </rPr>
          <t>Karine POLLIER:</t>
        </r>
        <r>
          <rPr>
            <sz val="8"/>
            <color indexed="81"/>
            <rFont val="Tahoma"/>
            <family val="2"/>
          </rPr>
          <t xml:space="preserve">
No data by end uses</t>
        </r>
      </text>
    </comment>
    <comment ref="A46" authorId="0">
      <text>
        <r>
          <rPr>
            <b/>
            <sz val="8"/>
            <color indexed="81"/>
            <rFont val="Tahoma"/>
            <family val="2"/>
          </rPr>
          <t>Karine POLLIER:</t>
        </r>
        <r>
          <rPr>
            <sz val="8"/>
            <color indexed="81"/>
            <rFont val="Tahoma"/>
            <family val="2"/>
          </rPr>
          <t xml:space="preserve">
No data by end uses</t>
        </r>
      </text>
    </comment>
    <comment ref="A49" authorId="0">
      <text>
        <r>
          <rPr>
            <b/>
            <sz val="8"/>
            <color indexed="81"/>
            <rFont val="Tahoma"/>
            <family val="2"/>
          </rPr>
          <t>Karine POLLIER:</t>
        </r>
        <r>
          <rPr>
            <sz val="8"/>
            <color indexed="81"/>
            <rFont val="Tahoma"/>
            <family val="2"/>
          </rPr>
          <t xml:space="preserve">
No data by end uses</t>
        </r>
      </text>
    </comment>
  </commentList>
</comments>
</file>

<file path=xl/sharedStrings.xml><?xml version="1.0" encoding="utf-8"?>
<sst xmlns="http://schemas.openxmlformats.org/spreadsheetml/2006/main" count="74" uniqueCount="40">
  <si>
    <t>Figure 7 : Energy consumption by end uses per dwelling, 2008</t>
  </si>
  <si>
    <t>Space heating consumption: climate corrected</t>
  </si>
  <si>
    <t>Unit consumption per dwelling by end uses (2008)</t>
  </si>
  <si>
    <t>Data ordered</t>
  </si>
  <si>
    <t>total</t>
  </si>
  <si>
    <t>space heating</t>
  </si>
  <si>
    <t>water heating</t>
  </si>
  <si>
    <t>cooking</t>
  </si>
  <si>
    <t>electricity for lighting and appliances</t>
  </si>
  <si>
    <t>average</t>
  </si>
  <si>
    <t>Austria</t>
  </si>
  <si>
    <t>Malta</t>
  </si>
  <si>
    <t>Belgium</t>
  </si>
  <si>
    <t>Bulgaria</t>
  </si>
  <si>
    <t>Portugal</t>
  </si>
  <si>
    <t>Cyprus</t>
  </si>
  <si>
    <t>Spain</t>
  </si>
  <si>
    <t>Czech Republic</t>
  </si>
  <si>
    <t>Lithuania</t>
  </si>
  <si>
    <t>Denmark</t>
  </si>
  <si>
    <t>Estonia</t>
  </si>
  <si>
    <t>Italy</t>
  </si>
  <si>
    <t>Finland</t>
  </si>
  <si>
    <t>Romania</t>
  </si>
  <si>
    <t>France</t>
  </si>
  <si>
    <t>Croatia</t>
  </si>
  <si>
    <t>Germany</t>
  </si>
  <si>
    <t>Slovakia</t>
  </si>
  <si>
    <t>Greece</t>
  </si>
  <si>
    <t>Hungary</t>
  </si>
  <si>
    <t>Slovenia</t>
  </si>
  <si>
    <t>Ireland</t>
  </si>
  <si>
    <t>EU-27</t>
  </si>
  <si>
    <t>Latvia</t>
  </si>
  <si>
    <t>Netherlands</t>
  </si>
  <si>
    <t>Luxembourg</t>
  </si>
  <si>
    <t>Poland</t>
  </si>
  <si>
    <t>Sweden</t>
  </si>
  <si>
    <t>UK</t>
  </si>
  <si>
    <t>Norway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</si>
</sst>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#,##0.0_)"/>
  </numFmts>
  <fonts count="1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23"/>
      <name val="Calibri"/>
      <family val="2"/>
    </font>
    <font>
      <sz val="11"/>
      <color indexed="62"/>
      <name val="Calibri"/>
      <family val="2"/>
    </font>
    <font>
      <u/>
      <sz val="11"/>
      <color indexed="23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Times New Roman"/>
      <family val="1"/>
    </font>
    <font>
      <sz val="7"/>
      <name val="Arial"/>
      <family val="2"/>
    </font>
    <font>
      <b/>
      <sz val="9"/>
      <name val="Times New Roman"/>
      <family val="1"/>
    </font>
    <font>
      <sz val="9"/>
      <name val="Arial"/>
      <family val="2"/>
    </font>
    <font>
      <sz val="10"/>
      <name val="Geneva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49" fontId="13" fillId="0" borderId="4" applyNumberFormat="0" applyFont="0" applyFill="0" applyBorder="0" applyProtection="0">
      <alignment horizontal="left" vertical="center" indent="2"/>
    </xf>
    <xf numFmtId="49" fontId="13" fillId="0" borderId="10" applyNumberFormat="0" applyFont="0" applyFill="0" applyBorder="0" applyProtection="0">
      <alignment horizontal="left" vertical="center" indent="5"/>
    </xf>
    <xf numFmtId="166" fontId="14" fillId="0" borderId="0" applyAlignment="0" applyProtection="0"/>
    <xf numFmtId="0" fontId="8" fillId="0" borderId="0"/>
    <xf numFmtId="0" fontId="8" fillId="0" borderId="0"/>
    <xf numFmtId="0" fontId="8" fillId="0" borderId="0"/>
    <xf numFmtId="49" fontId="15" fillId="0" borderId="4" applyNumberFormat="0" applyFill="0" applyBorder="0" applyProtection="0">
      <alignment horizontal="left" vertical="center"/>
    </xf>
    <xf numFmtId="9" fontId="17" fillId="0" borderId="0" applyFont="0" applyFill="0" applyBorder="0" applyAlignment="0" applyProtection="0"/>
    <xf numFmtId="0" fontId="18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Border="1"/>
    <xf numFmtId="0" fontId="0" fillId="0" borderId="0" xfId="0" applyBorder="1"/>
    <xf numFmtId="0" fontId="1" fillId="0" borderId="0" xfId="0" applyFont="1" applyBorder="1"/>
    <xf numFmtId="1" fontId="0" fillId="0" borderId="0" xfId="0" applyNumberFormat="1" applyBorder="1"/>
    <xf numFmtId="9" fontId="3" fillId="0" borderId="0" xfId="1" applyFont="1" applyBorder="1"/>
    <xf numFmtId="1" fontId="0" fillId="0" borderId="0" xfId="0" applyNumberFormat="1"/>
    <xf numFmtId="1" fontId="4" fillId="0" borderId="0" xfId="0" applyNumberFormat="1" applyFont="1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0" fillId="0" borderId="1" xfId="0" applyFill="1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0" xfId="0" applyNumberFormat="1"/>
    <xf numFmtId="164" fontId="3" fillId="0" borderId="0" xfId="1" applyNumberFormat="1" applyFont="1"/>
    <xf numFmtId="0" fontId="0" fillId="0" borderId="5" xfId="0" applyFill="1" applyBorder="1"/>
    <xf numFmtId="2" fontId="0" fillId="0" borderId="0" xfId="0" applyNumberFormat="1" applyBorder="1"/>
    <xf numFmtId="2" fontId="0" fillId="0" borderId="6" xfId="0" applyNumberFormat="1" applyBorder="1"/>
    <xf numFmtId="2" fontId="0" fillId="2" borderId="6" xfId="0" applyNumberFormat="1" applyFill="1" applyBorder="1"/>
    <xf numFmtId="2" fontId="0" fillId="3" borderId="0" xfId="0" applyNumberFormat="1" applyFill="1" applyBorder="1"/>
    <xf numFmtId="2" fontId="0" fillId="3" borderId="6" xfId="0" applyNumberFormat="1" applyFill="1" applyBorder="1"/>
    <xf numFmtId="0" fontId="0" fillId="0" borderId="7" xfId="0" applyFill="1" applyBorder="1"/>
    <xf numFmtId="2" fontId="0" fillId="0" borderId="8" xfId="0" applyNumberFormat="1" applyBorder="1"/>
    <xf numFmtId="2" fontId="0" fillId="0" borderId="9" xfId="0" applyNumberFormat="1" applyBorder="1"/>
    <xf numFmtId="0" fontId="2" fillId="0" borderId="0" xfId="0" applyFont="1" applyFill="1"/>
    <xf numFmtId="0" fontId="0" fillId="0" borderId="0" xfId="0" applyFill="1"/>
    <xf numFmtId="0" fontId="1" fillId="0" borderId="0" xfId="0" applyFont="1" applyFill="1"/>
    <xf numFmtId="0" fontId="0" fillId="0" borderId="2" xfId="0" applyFill="1" applyBorder="1"/>
    <xf numFmtId="0" fontId="0" fillId="0" borderId="3" xfId="0" applyFill="1" applyBorder="1"/>
    <xf numFmtId="2" fontId="0" fillId="0" borderId="0" xfId="0" applyNumberFormat="1" applyFill="1"/>
    <xf numFmtId="9" fontId="3" fillId="0" borderId="0" xfId="1" applyFont="1" applyFill="1"/>
    <xf numFmtId="2" fontId="0" fillId="0" borderId="0" xfId="0" applyNumberFormat="1" applyFill="1" applyBorder="1"/>
    <xf numFmtId="2" fontId="0" fillId="0" borderId="6" xfId="0" applyNumberFormat="1" applyFill="1" applyBorder="1"/>
    <xf numFmtId="2" fontId="6" fillId="0" borderId="0" xfId="0" applyNumberFormat="1" applyFont="1" applyFill="1"/>
    <xf numFmtId="2" fontId="0" fillId="0" borderId="8" xfId="0" applyNumberFormat="1" applyFill="1" applyBorder="1"/>
    <xf numFmtId="2" fontId="0" fillId="0" borderId="9" xfId="0" applyNumberFormat="1" applyFill="1" applyBorder="1"/>
    <xf numFmtId="0" fontId="0" fillId="0" borderId="0" xfId="0" applyFill="1" applyBorder="1"/>
    <xf numFmtId="9" fontId="3" fillId="0" borderId="0" xfId="1" applyFont="1" applyFill="1" applyBorder="1"/>
    <xf numFmtId="0" fontId="5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2" fontId="5" fillId="0" borderId="0" xfId="0" applyNumberFormat="1" applyFont="1" applyFill="1" applyBorder="1"/>
    <xf numFmtId="165" fontId="0" fillId="0" borderId="0" xfId="0" applyNumberFormat="1" applyFill="1" applyBorder="1"/>
    <xf numFmtId="0" fontId="7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9" fillId="0" borderId="0" xfId="0" applyFont="1" applyFill="1"/>
    <xf numFmtId="2" fontId="10" fillId="0" borderId="0" xfId="0" applyNumberFormat="1" applyFont="1" applyFill="1"/>
  </cellXfs>
  <cellStyles count="11">
    <cellStyle name="2x indented GHG Textfiels" xfId="2"/>
    <cellStyle name="5x indented GHG Textfiels" xfId="3"/>
    <cellStyle name="AZ1" xfId="4"/>
    <cellStyle name="Normal" xfId="0" builtinId="0"/>
    <cellStyle name="Normal 2 4" xfId="5"/>
    <cellStyle name="Normal 3" xfId="6"/>
    <cellStyle name="Normal 4" xfId="7"/>
    <cellStyle name="Normal GHG Textfiels Bold" xfId="8"/>
    <cellStyle name="Percent" xfId="1" builtinId="5"/>
    <cellStyle name="Pourcentage 2" xfId="9"/>
    <cellStyle name="Standard_ENR_REF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08381779380381E-2"/>
          <c:y val="8.3745180534478922E-2"/>
          <c:w val="0.91224634303889585"/>
          <c:h val="0.64344427942391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7 end use countries'!$K$28</c:f>
              <c:strCache>
                <c:ptCount val="1"/>
                <c:pt idx="0">
                  <c:v>space heating</c:v>
                </c:pt>
              </c:strCache>
            </c:strRef>
          </c:tx>
          <c:invertIfNegative val="0"/>
          <c:cat>
            <c:strRef>
              <c:f>'Fig 7 end use countries'!$J$29:$J$57</c:f>
              <c:strCache>
                <c:ptCount val="29"/>
                <c:pt idx="0">
                  <c:v>Malta</c:v>
                </c:pt>
                <c:pt idx="1">
                  <c:v>Bulgaria</c:v>
                </c:pt>
                <c:pt idx="2">
                  <c:v>Portugal</c:v>
                </c:pt>
                <c:pt idx="3">
                  <c:v>Spain</c:v>
                </c:pt>
                <c:pt idx="4">
                  <c:v>Lithuania</c:v>
                </c:pt>
                <c:pt idx="5">
                  <c:v>Cyprus</c:v>
                </c:pt>
                <c:pt idx="6">
                  <c:v>Italy</c:v>
                </c:pt>
                <c:pt idx="7">
                  <c:v>Romania</c:v>
                </c:pt>
                <c:pt idx="8">
                  <c:v>Croatia</c:v>
                </c:pt>
                <c:pt idx="9">
                  <c:v>Slovakia</c:v>
                </c:pt>
                <c:pt idx="10">
                  <c:v>Greece</c:v>
                </c:pt>
                <c:pt idx="11">
                  <c:v>Slovenia</c:v>
                </c:pt>
                <c:pt idx="12">
                  <c:v>Hungary</c:v>
                </c:pt>
                <c:pt idx="13">
                  <c:v>EU-27</c:v>
                </c:pt>
                <c:pt idx="14">
                  <c:v>Czech Republic</c:v>
                </c:pt>
                <c:pt idx="15">
                  <c:v>Netherlands</c:v>
                </c:pt>
                <c:pt idx="16">
                  <c:v>Poland</c:v>
                </c:pt>
                <c:pt idx="17">
                  <c:v>France</c:v>
                </c:pt>
                <c:pt idx="18">
                  <c:v>Sweden</c:v>
                </c:pt>
                <c:pt idx="19">
                  <c:v>Estonia</c:v>
                </c:pt>
                <c:pt idx="20">
                  <c:v>Latvia</c:v>
                </c:pt>
                <c:pt idx="21">
                  <c:v>Germany</c:v>
                </c:pt>
                <c:pt idx="22">
                  <c:v>Denmark</c:v>
                </c:pt>
                <c:pt idx="23">
                  <c:v>UK</c:v>
                </c:pt>
                <c:pt idx="24">
                  <c:v>Norway</c:v>
                </c:pt>
                <c:pt idx="25">
                  <c:v>Austria</c:v>
                </c:pt>
                <c:pt idx="26">
                  <c:v>Belgium</c:v>
                </c:pt>
                <c:pt idx="27">
                  <c:v>Ireland</c:v>
                </c:pt>
                <c:pt idx="28">
                  <c:v>Finland</c:v>
                </c:pt>
              </c:strCache>
            </c:strRef>
          </c:cat>
          <c:val>
            <c:numRef>
              <c:f>'Fig 7 end use countries'!$K$29:$K$57</c:f>
              <c:numCache>
                <c:formatCode>0.00</c:formatCode>
                <c:ptCount val="29"/>
                <c:pt idx="1">
                  <c:v>0.47529947600203953</c:v>
                </c:pt>
                <c:pt idx="3">
                  <c:v>0.41232790593636348</c:v>
                </c:pt>
                <c:pt idx="4">
                  <c:v>0.74988049836463211</c:v>
                </c:pt>
                <c:pt idx="5">
                  <c:v>0.37923168851855915</c:v>
                </c:pt>
                <c:pt idx="6">
                  <c:v>0.78616738255201635</c:v>
                </c:pt>
                <c:pt idx="7">
                  <c:v>0.55382753666424833</c:v>
                </c:pt>
                <c:pt idx="8">
                  <c:v>0.74712944634905898</c:v>
                </c:pt>
                <c:pt idx="9">
                  <c:v>0.88072076884580008</c:v>
                </c:pt>
                <c:pt idx="10">
                  <c:v>0.92779124570742111</c:v>
                </c:pt>
                <c:pt idx="11">
                  <c:v>0.91680762035310681</c:v>
                </c:pt>
                <c:pt idx="13">
                  <c:v>1.0445771857032673</c:v>
                </c:pt>
                <c:pt idx="14">
                  <c:v>1.0744732279459497</c:v>
                </c:pt>
                <c:pt idx="15">
                  <c:v>1.0317901700048415</c:v>
                </c:pt>
                <c:pt idx="17">
                  <c:v>1.1058591981084047</c:v>
                </c:pt>
                <c:pt idx="18">
                  <c:v>1.1253895943012775</c:v>
                </c:pt>
                <c:pt idx="19">
                  <c:v>1.0460658087910111</c:v>
                </c:pt>
                <c:pt idx="20">
                  <c:v>1.2497502870178161</c:v>
                </c:pt>
                <c:pt idx="21">
                  <c:v>1.3100329558373698</c:v>
                </c:pt>
                <c:pt idx="22">
                  <c:v>1.5335206266374011</c:v>
                </c:pt>
                <c:pt idx="23">
                  <c:v>1.0727699468122849</c:v>
                </c:pt>
                <c:pt idx="24">
                  <c:v>0.92419918680880175</c:v>
                </c:pt>
                <c:pt idx="25">
                  <c:v>1.4476938686709209</c:v>
                </c:pt>
                <c:pt idx="26">
                  <c:v>1.5341742313700197</c:v>
                </c:pt>
                <c:pt idx="27">
                  <c:v>1.4255234115983804</c:v>
                </c:pt>
                <c:pt idx="28">
                  <c:v>1.2738032276220168</c:v>
                </c:pt>
              </c:numCache>
            </c:numRef>
          </c:val>
        </c:ser>
        <c:ser>
          <c:idx val="1"/>
          <c:order val="1"/>
          <c:tx>
            <c:strRef>
              <c:f>'Fig 7 end use countries'!$L$28</c:f>
              <c:strCache>
                <c:ptCount val="1"/>
                <c:pt idx="0">
                  <c:v>water heating</c:v>
                </c:pt>
              </c:strCache>
            </c:strRef>
          </c:tx>
          <c:invertIfNegative val="0"/>
          <c:cat>
            <c:strRef>
              <c:f>'Fig 7 end use countries'!$J$29:$J$57</c:f>
              <c:strCache>
                <c:ptCount val="29"/>
                <c:pt idx="0">
                  <c:v>Malta</c:v>
                </c:pt>
                <c:pt idx="1">
                  <c:v>Bulgaria</c:v>
                </c:pt>
                <c:pt idx="2">
                  <c:v>Portugal</c:v>
                </c:pt>
                <c:pt idx="3">
                  <c:v>Spain</c:v>
                </c:pt>
                <c:pt idx="4">
                  <c:v>Lithuania</c:v>
                </c:pt>
                <c:pt idx="5">
                  <c:v>Cyprus</c:v>
                </c:pt>
                <c:pt idx="6">
                  <c:v>Italy</c:v>
                </c:pt>
                <c:pt idx="7">
                  <c:v>Romania</c:v>
                </c:pt>
                <c:pt idx="8">
                  <c:v>Croatia</c:v>
                </c:pt>
                <c:pt idx="9">
                  <c:v>Slovakia</c:v>
                </c:pt>
                <c:pt idx="10">
                  <c:v>Greece</c:v>
                </c:pt>
                <c:pt idx="11">
                  <c:v>Slovenia</c:v>
                </c:pt>
                <c:pt idx="12">
                  <c:v>Hungary</c:v>
                </c:pt>
                <c:pt idx="13">
                  <c:v>EU-27</c:v>
                </c:pt>
                <c:pt idx="14">
                  <c:v>Czech Republic</c:v>
                </c:pt>
                <c:pt idx="15">
                  <c:v>Netherlands</c:v>
                </c:pt>
                <c:pt idx="16">
                  <c:v>Poland</c:v>
                </c:pt>
                <c:pt idx="17">
                  <c:v>France</c:v>
                </c:pt>
                <c:pt idx="18">
                  <c:v>Sweden</c:v>
                </c:pt>
                <c:pt idx="19">
                  <c:v>Estonia</c:v>
                </c:pt>
                <c:pt idx="20">
                  <c:v>Latvia</c:v>
                </c:pt>
                <c:pt idx="21">
                  <c:v>Germany</c:v>
                </c:pt>
                <c:pt idx="22">
                  <c:v>Denmark</c:v>
                </c:pt>
                <c:pt idx="23">
                  <c:v>UK</c:v>
                </c:pt>
                <c:pt idx="24">
                  <c:v>Norway</c:v>
                </c:pt>
                <c:pt idx="25">
                  <c:v>Austria</c:v>
                </c:pt>
                <c:pt idx="26">
                  <c:v>Belgium</c:v>
                </c:pt>
                <c:pt idx="27">
                  <c:v>Ireland</c:v>
                </c:pt>
                <c:pt idx="28">
                  <c:v>Finland</c:v>
                </c:pt>
              </c:strCache>
            </c:strRef>
          </c:cat>
          <c:val>
            <c:numRef>
              <c:f>'Fig 7 end use countries'!$L$29:$L$57</c:f>
              <c:numCache>
                <c:formatCode>0.00</c:formatCode>
                <c:ptCount val="29"/>
                <c:pt idx="1">
                  <c:v>4.1531473069435429E-2</c:v>
                </c:pt>
                <c:pt idx="3">
                  <c:v>0.25756540127309702</c:v>
                </c:pt>
                <c:pt idx="4">
                  <c:v>7.6620895897487371E-2</c:v>
                </c:pt>
                <c:pt idx="5">
                  <c:v>0.2507044795876413</c:v>
                </c:pt>
                <c:pt idx="6">
                  <c:v>0.10073793111752219</c:v>
                </c:pt>
                <c:pt idx="7">
                  <c:v>0.14289144922355068</c:v>
                </c:pt>
                <c:pt idx="8">
                  <c:v>0.12667353937997344</c:v>
                </c:pt>
                <c:pt idx="9">
                  <c:v>9.3131548311990692E-2</c:v>
                </c:pt>
                <c:pt idx="10">
                  <c:v>8.5893337705452169E-2</c:v>
                </c:pt>
                <c:pt idx="11">
                  <c:v>0.25115446906074701</c:v>
                </c:pt>
                <c:pt idx="13">
                  <c:v>0.20815596204283365</c:v>
                </c:pt>
                <c:pt idx="14">
                  <c:v>0.22626623534101326</c:v>
                </c:pt>
                <c:pt idx="15">
                  <c:v>0.21627470783436734</c:v>
                </c:pt>
                <c:pt idx="17">
                  <c:v>0.15526322610584309</c:v>
                </c:pt>
                <c:pt idx="18">
                  <c:v>0.16092528054172089</c:v>
                </c:pt>
                <c:pt idx="19">
                  <c:v>0.33285877178693601</c:v>
                </c:pt>
                <c:pt idx="20">
                  <c:v>0.19197396963123642</c:v>
                </c:pt>
                <c:pt idx="21">
                  <c:v>0.21031098515853147</c:v>
                </c:pt>
                <c:pt idx="23">
                  <c:v>0.42060705058530301</c:v>
                </c:pt>
                <c:pt idx="24">
                  <c:v>0.39638783269961975</c:v>
                </c:pt>
                <c:pt idx="25">
                  <c:v>0.21533782944514901</c:v>
                </c:pt>
                <c:pt idx="26">
                  <c:v>0.22290895525152327</c:v>
                </c:pt>
                <c:pt idx="27">
                  <c:v>0.32826953203715625</c:v>
                </c:pt>
                <c:pt idx="28">
                  <c:v>0.44891995141101709</c:v>
                </c:pt>
              </c:numCache>
            </c:numRef>
          </c:val>
        </c:ser>
        <c:ser>
          <c:idx val="2"/>
          <c:order val="2"/>
          <c:tx>
            <c:strRef>
              <c:f>'Fig 7 end use countries'!$M$28</c:f>
              <c:strCache>
                <c:ptCount val="1"/>
                <c:pt idx="0">
                  <c:v>cooking</c:v>
                </c:pt>
              </c:strCache>
            </c:strRef>
          </c:tx>
          <c:invertIfNegative val="0"/>
          <c:cat>
            <c:strRef>
              <c:f>'Fig 7 end use countries'!$J$29:$J$57</c:f>
              <c:strCache>
                <c:ptCount val="29"/>
                <c:pt idx="0">
                  <c:v>Malta</c:v>
                </c:pt>
                <c:pt idx="1">
                  <c:v>Bulgaria</c:v>
                </c:pt>
                <c:pt idx="2">
                  <c:v>Portugal</c:v>
                </c:pt>
                <c:pt idx="3">
                  <c:v>Spain</c:v>
                </c:pt>
                <c:pt idx="4">
                  <c:v>Lithuania</c:v>
                </c:pt>
                <c:pt idx="5">
                  <c:v>Cyprus</c:v>
                </c:pt>
                <c:pt idx="6">
                  <c:v>Italy</c:v>
                </c:pt>
                <c:pt idx="7">
                  <c:v>Romania</c:v>
                </c:pt>
                <c:pt idx="8">
                  <c:v>Croatia</c:v>
                </c:pt>
                <c:pt idx="9">
                  <c:v>Slovakia</c:v>
                </c:pt>
                <c:pt idx="10">
                  <c:v>Greece</c:v>
                </c:pt>
                <c:pt idx="11">
                  <c:v>Slovenia</c:v>
                </c:pt>
                <c:pt idx="12">
                  <c:v>Hungary</c:v>
                </c:pt>
                <c:pt idx="13">
                  <c:v>EU-27</c:v>
                </c:pt>
                <c:pt idx="14">
                  <c:v>Czech Republic</c:v>
                </c:pt>
                <c:pt idx="15">
                  <c:v>Netherlands</c:v>
                </c:pt>
                <c:pt idx="16">
                  <c:v>Poland</c:v>
                </c:pt>
                <c:pt idx="17">
                  <c:v>France</c:v>
                </c:pt>
                <c:pt idx="18">
                  <c:v>Sweden</c:v>
                </c:pt>
                <c:pt idx="19">
                  <c:v>Estonia</c:v>
                </c:pt>
                <c:pt idx="20">
                  <c:v>Latvia</c:v>
                </c:pt>
                <c:pt idx="21">
                  <c:v>Germany</c:v>
                </c:pt>
                <c:pt idx="22">
                  <c:v>Denmark</c:v>
                </c:pt>
                <c:pt idx="23">
                  <c:v>UK</c:v>
                </c:pt>
                <c:pt idx="24">
                  <c:v>Norway</c:v>
                </c:pt>
                <c:pt idx="25">
                  <c:v>Austria</c:v>
                </c:pt>
                <c:pt idx="26">
                  <c:v>Belgium</c:v>
                </c:pt>
                <c:pt idx="27">
                  <c:v>Ireland</c:v>
                </c:pt>
                <c:pt idx="28">
                  <c:v>Finland</c:v>
                </c:pt>
              </c:strCache>
            </c:strRef>
          </c:cat>
          <c:val>
            <c:numRef>
              <c:f>'Fig 7 end use countries'!$M$29:$M$57</c:f>
              <c:numCache>
                <c:formatCode>0.00</c:formatCode>
                <c:ptCount val="29"/>
                <c:pt idx="1">
                  <c:v>4.8345230369889677E-2</c:v>
                </c:pt>
                <c:pt idx="3">
                  <c:v>6.2360454297104198E-2</c:v>
                </c:pt>
                <c:pt idx="4">
                  <c:v>0.1049706273795577</c:v>
                </c:pt>
                <c:pt idx="5">
                  <c:v>0.18050722530310173</c:v>
                </c:pt>
                <c:pt idx="6">
                  <c:v>6.9110426751112244E-2</c:v>
                </c:pt>
                <c:pt idx="7">
                  <c:v>0.34446075592293207</c:v>
                </c:pt>
                <c:pt idx="8">
                  <c:v>0.1489087883136922</c:v>
                </c:pt>
                <c:pt idx="9">
                  <c:v>0.12584329845244641</c:v>
                </c:pt>
                <c:pt idx="10">
                  <c:v>8.6415485655029392E-2</c:v>
                </c:pt>
                <c:pt idx="11">
                  <c:v>6.3435922597817551E-2</c:v>
                </c:pt>
                <c:pt idx="13">
                  <c:v>5.7881953833243516E-2</c:v>
                </c:pt>
                <c:pt idx="14">
                  <c:v>6.9184779250081319E-2</c:v>
                </c:pt>
                <c:pt idx="15">
                  <c:v>3.6214110517962778E-2</c:v>
                </c:pt>
                <c:pt idx="17">
                  <c:v>8.5872252101759333E-2</c:v>
                </c:pt>
                <c:pt idx="18">
                  <c:v>3.2091358710648853E-2</c:v>
                </c:pt>
                <c:pt idx="19">
                  <c:v>0.19011565401531194</c:v>
                </c:pt>
                <c:pt idx="20">
                  <c:v>8.7852494577006501E-2</c:v>
                </c:pt>
                <c:pt idx="21">
                  <c:v>4.7292080761486312E-2</c:v>
                </c:pt>
                <c:pt idx="22">
                  <c:v>2.7892951375800976E-2</c:v>
                </c:pt>
                <c:pt idx="23">
                  <c:v>5.0920950434056055E-2</c:v>
                </c:pt>
                <c:pt idx="24">
                  <c:v>7.9847908745247151E-2</c:v>
                </c:pt>
                <c:pt idx="25">
                  <c:v>3.3085760253291123E-2</c:v>
                </c:pt>
                <c:pt idx="26">
                  <c:v>7.8492174153849945E-2</c:v>
                </c:pt>
                <c:pt idx="27">
                  <c:v>7.6054525244252033E-2</c:v>
                </c:pt>
              </c:numCache>
            </c:numRef>
          </c:val>
        </c:ser>
        <c:ser>
          <c:idx val="3"/>
          <c:order val="3"/>
          <c:tx>
            <c:strRef>
              <c:f>'Fig 7 end use countries'!$N$28</c:f>
              <c:strCache>
                <c:ptCount val="1"/>
                <c:pt idx="0">
                  <c:v>electricity for lighting and appliances</c:v>
                </c:pt>
              </c:strCache>
            </c:strRef>
          </c:tx>
          <c:invertIfNegative val="0"/>
          <c:cat>
            <c:strRef>
              <c:f>'Fig 7 end use countries'!$J$29:$J$57</c:f>
              <c:strCache>
                <c:ptCount val="29"/>
                <c:pt idx="0">
                  <c:v>Malta</c:v>
                </c:pt>
                <c:pt idx="1">
                  <c:v>Bulgaria</c:v>
                </c:pt>
                <c:pt idx="2">
                  <c:v>Portugal</c:v>
                </c:pt>
                <c:pt idx="3">
                  <c:v>Spain</c:v>
                </c:pt>
                <c:pt idx="4">
                  <c:v>Lithuania</c:v>
                </c:pt>
                <c:pt idx="5">
                  <c:v>Cyprus</c:v>
                </c:pt>
                <c:pt idx="6">
                  <c:v>Italy</c:v>
                </c:pt>
                <c:pt idx="7">
                  <c:v>Romania</c:v>
                </c:pt>
                <c:pt idx="8">
                  <c:v>Croatia</c:v>
                </c:pt>
                <c:pt idx="9">
                  <c:v>Slovakia</c:v>
                </c:pt>
                <c:pt idx="10">
                  <c:v>Greece</c:v>
                </c:pt>
                <c:pt idx="11">
                  <c:v>Slovenia</c:v>
                </c:pt>
                <c:pt idx="12">
                  <c:v>Hungary</c:v>
                </c:pt>
                <c:pt idx="13">
                  <c:v>EU-27</c:v>
                </c:pt>
                <c:pt idx="14">
                  <c:v>Czech Republic</c:v>
                </c:pt>
                <c:pt idx="15">
                  <c:v>Netherlands</c:v>
                </c:pt>
                <c:pt idx="16">
                  <c:v>Poland</c:v>
                </c:pt>
                <c:pt idx="17">
                  <c:v>France</c:v>
                </c:pt>
                <c:pt idx="18">
                  <c:v>Sweden</c:v>
                </c:pt>
                <c:pt idx="19">
                  <c:v>Estonia</c:v>
                </c:pt>
                <c:pt idx="20">
                  <c:v>Latvia</c:v>
                </c:pt>
                <c:pt idx="21">
                  <c:v>Germany</c:v>
                </c:pt>
                <c:pt idx="22">
                  <c:v>Denmark</c:v>
                </c:pt>
                <c:pt idx="23">
                  <c:v>UK</c:v>
                </c:pt>
                <c:pt idx="24">
                  <c:v>Norway</c:v>
                </c:pt>
                <c:pt idx="25">
                  <c:v>Austria</c:v>
                </c:pt>
                <c:pt idx="26">
                  <c:v>Belgium</c:v>
                </c:pt>
                <c:pt idx="27">
                  <c:v>Ireland</c:v>
                </c:pt>
                <c:pt idx="28">
                  <c:v>Finland</c:v>
                </c:pt>
              </c:strCache>
            </c:strRef>
          </c:cat>
          <c:val>
            <c:numRef>
              <c:f>'Fig 7 end use countries'!$N$29:$N$57</c:f>
              <c:numCache>
                <c:formatCode>0.00</c:formatCode>
                <c:ptCount val="29"/>
                <c:pt idx="1">
                  <c:v>0.11031797534068789</c:v>
                </c:pt>
                <c:pt idx="3">
                  <c:v>0.19191967400057067</c:v>
                </c:pt>
                <c:pt idx="4">
                  <c:v>0.13255414990265313</c:v>
                </c:pt>
                <c:pt idx="5">
                  <c:v>0.30753082829417333</c:v>
                </c:pt>
                <c:pt idx="6">
                  <c:v>0.18869290740637801</c:v>
                </c:pt>
                <c:pt idx="7">
                  <c:v>0.11314503536427541</c:v>
                </c:pt>
                <c:pt idx="8">
                  <c:v>0.21291935342591287</c:v>
                </c:pt>
                <c:pt idx="9">
                  <c:v>0.19615832363213043</c:v>
                </c:pt>
                <c:pt idx="10">
                  <c:v>0.2571578651667793</c:v>
                </c:pt>
                <c:pt idx="11">
                  <c:v>0.23173530908182327</c:v>
                </c:pt>
                <c:pt idx="13">
                  <c:v>0.21585018196060995</c:v>
                </c:pt>
                <c:pt idx="14">
                  <c:v>0.15683524691210604</c:v>
                </c:pt>
                <c:pt idx="15">
                  <c:v>0.24743904198528352</c:v>
                </c:pt>
                <c:pt idx="17">
                  <c:v>0.24257344206847339</c:v>
                </c:pt>
                <c:pt idx="18">
                  <c:v>0.31622871722172224</c:v>
                </c:pt>
                <c:pt idx="19">
                  <c:v>9.0091220068415051E-2</c:v>
                </c:pt>
                <c:pt idx="20">
                  <c:v>0.15401301518438176</c:v>
                </c:pt>
                <c:pt idx="21">
                  <c:v>0.18612073211079766</c:v>
                </c:pt>
                <c:pt idx="22">
                  <c:v>0.26272144741801728</c:v>
                </c:pt>
                <c:pt idx="23">
                  <c:v>0.2834338441083305</c:v>
                </c:pt>
                <c:pt idx="24">
                  <c:v>0.47528517110266161</c:v>
                </c:pt>
                <c:pt idx="25">
                  <c:v>0.22262791221282333</c:v>
                </c:pt>
                <c:pt idx="26">
                  <c:v>0.23657894063786797</c:v>
                </c:pt>
                <c:pt idx="27">
                  <c:v>0.25546520017941071</c:v>
                </c:pt>
                <c:pt idx="28">
                  <c:v>0.49893331498176313</c:v>
                </c:pt>
              </c:numCache>
            </c:numRef>
          </c:val>
        </c:ser>
        <c:ser>
          <c:idx val="4"/>
          <c:order val="4"/>
          <c:tx>
            <c:strRef>
              <c:f>'Fig 7 end use countries'!$O$28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cat>
            <c:strRef>
              <c:f>'Fig 7 end use countries'!$J$29:$J$57</c:f>
              <c:strCache>
                <c:ptCount val="29"/>
                <c:pt idx="0">
                  <c:v>Malta</c:v>
                </c:pt>
                <c:pt idx="1">
                  <c:v>Bulgaria</c:v>
                </c:pt>
                <c:pt idx="2">
                  <c:v>Portugal</c:v>
                </c:pt>
                <c:pt idx="3">
                  <c:v>Spain</c:v>
                </c:pt>
                <c:pt idx="4">
                  <c:v>Lithuania</c:v>
                </c:pt>
                <c:pt idx="5">
                  <c:v>Cyprus</c:v>
                </c:pt>
                <c:pt idx="6">
                  <c:v>Italy</c:v>
                </c:pt>
                <c:pt idx="7">
                  <c:v>Romania</c:v>
                </c:pt>
                <c:pt idx="8">
                  <c:v>Croatia</c:v>
                </c:pt>
                <c:pt idx="9">
                  <c:v>Slovakia</c:v>
                </c:pt>
                <c:pt idx="10">
                  <c:v>Greece</c:v>
                </c:pt>
                <c:pt idx="11">
                  <c:v>Slovenia</c:v>
                </c:pt>
                <c:pt idx="12">
                  <c:v>Hungary</c:v>
                </c:pt>
                <c:pt idx="13">
                  <c:v>EU-27</c:v>
                </c:pt>
                <c:pt idx="14">
                  <c:v>Czech Republic</c:v>
                </c:pt>
                <c:pt idx="15">
                  <c:v>Netherlands</c:v>
                </c:pt>
                <c:pt idx="16">
                  <c:v>Poland</c:v>
                </c:pt>
                <c:pt idx="17">
                  <c:v>France</c:v>
                </c:pt>
                <c:pt idx="18">
                  <c:v>Sweden</c:v>
                </c:pt>
                <c:pt idx="19">
                  <c:v>Estonia</c:v>
                </c:pt>
                <c:pt idx="20">
                  <c:v>Latvia</c:v>
                </c:pt>
                <c:pt idx="21">
                  <c:v>Germany</c:v>
                </c:pt>
                <c:pt idx="22">
                  <c:v>Denmark</c:v>
                </c:pt>
                <c:pt idx="23">
                  <c:v>UK</c:v>
                </c:pt>
                <c:pt idx="24">
                  <c:v>Norway</c:v>
                </c:pt>
                <c:pt idx="25">
                  <c:v>Austria</c:v>
                </c:pt>
                <c:pt idx="26">
                  <c:v>Belgium</c:v>
                </c:pt>
                <c:pt idx="27">
                  <c:v>Ireland</c:v>
                </c:pt>
                <c:pt idx="28">
                  <c:v>Finland</c:v>
                </c:pt>
              </c:strCache>
            </c:strRef>
          </c:cat>
          <c:val>
            <c:numRef>
              <c:f>'Fig 7 end use countries'!$O$29:$O$57</c:f>
              <c:numCache>
                <c:formatCode>0.00</c:formatCode>
                <c:ptCount val="29"/>
                <c:pt idx="0">
                  <c:v>0.62805493480294627</c:v>
                </c:pt>
                <c:pt idx="2">
                  <c:v>0.7716111503918559</c:v>
                </c:pt>
                <c:pt idx="12">
                  <c:v>1.5082881674201043</c:v>
                </c:pt>
                <c:pt idx="16">
                  <c:v>1.5396200861942151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6620800"/>
        <c:axId val="276622336"/>
      </c:barChart>
      <c:catAx>
        <c:axId val="2766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6622336"/>
        <c:crosses val="autoZero"/>
        <c:auto val="1"/>
        <c:lblAlgn val="ctr"/>
        <c:lblOffset val="100"/>
        <c:noMultiLvlLbl val="0"/>
      </c:catAx>
      <c:valAx>
        <c:axId val="27662233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toe/dwelling</a:t>
                </a:r>
              </a:p>
            </c:rich>
          </c:tx>
          <c:layout>
            <c:manualLayout>
              <c:xMode val="edge"/>
              <c:yMode val="edge"/>
              <c:x val="3.1152657641932688E-2"/>
              <c:y val="1.610739186236081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62080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133350</xdr:rowOff>
    </xdr:from>
    <xdr:to>
      <xdr:col>9</xdr:col>
      <xdr:colOff>523875</xdr:colOff>
      <xdr:row>24</xdr:row>
      <xdr:rowOff>28575</xdr:rowOff>
    </xdr:to>
    <xdr:graphicFrame macro="">
      <xdr:nvGraphicFramePr>
        <xdr:cNvPr id="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22%20Households_graphs-v3_15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o@123.xl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DD_EXPLOITATION\ODYSSEE\MAJ\ueur27_new09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Eurostat data"/>
      <sheetName val="ODYSSEE data"/>
      <sheetName val="EEA data"/>
      <sheetName val="Fig 1 ODEX EU"/>
      <sheetName val="Fig 2 % change in consumption"/>
      <sheetName val="Fig 3 Climatic var"/>
      <sheetName val="Fig 4 income price"/>
      <sheetName val="Fig 5 influence dw size"/>
      <sheetName val="Fig 6 end use EU"/>
      <sheetName val="Fig 7 end use countries"/>
      <sheetName val="Fig 8 Drivers "/>
      <sheetName val="Fig 9 heating"/>
      <sheetName val="Fig 10 ODEX"/>
      <sheetName val="Fig 11 CO2 per dw"/>
      <sheetName val="Fig 12 Drivers CO2"/>
      <sheetName val="Fig 13 CO2 SH"/>
      <sheetName val="EU-27 ODEX"/>
      <sheetName val="householdsODEX"/>
    </sheetNames>
    <sheetDataSet>
      <sheetData sheetId="0"/>
      <sheetData sheetId="1"/>
      <sheetData sheetId="2">
        <row r="550">
          <cell r="U550">
            <v>1.6712864078058507</v>
          </cell>
        </row>
        <row r="551">
          <cell r="V551">
            <v>2.2272806331842938</v>
          </cell>
        </row>
        <row r="552">
          <cell r="V552">
            <v>1.5972466102018121</v>
          </cell>
        </row>
        <row r="553">
          <cell r="V553">
            <v>1.7539645218443267</v>
          </cell>
        </row>
        <row r="554">
          <cell r="V554">
            <v>1.3580456191373638</v>
          </cell>
        </row>
        <row r="555">
          <cell r="V555">
            <v>1.5082881674201043</v>
          </cell>
        </row>
        <row r="556">
          <cell r="V556">
            <v>2.0916466645120293</v>
          </cell>
        </row>
        <row r="557">
          <cell r="V557">
            <v>1.1539123337703838</v>
          </cell>
        </row>
        <row r="558">
          <cell r="V558">
            <v>1.7140018491866449</v>
          </cell>
        </row>
        <row r="560">
          <cell r="V560">
            <v>3.7852917930602006</v>
          </cell>
        </row>
        <row r="561">
          <cell r="V561">
            <v>0.62805493480294627</v>
          </cell>
        </row>
        <row r="562">
          <cell r="V562">
            <v>1.5323476043515574</v>
          </cell>
        </row>
        <row r="563">
          <cell r="V563">
            <v>1.5396200861942151</v>
          </cell>
        </row>
        <row r="564">
          <cell r="V564">
            <v>0.7716111503918559</v>
          </cell>
        </row>
        <row r="565">
          <cell r="V565">
            <v>1.1545260184614683</v>
          </cell>
        </row>
        <row r="566">
          <cell r="U566">
            <v>1.2958539392423676</v>
          </cell>
        </row>
        <row r="580">
          <cell r="V580">
            <v>1.4476938686709209</v>
          </cell>
        </row>
        <row r="581">
          <cell r="V581">
            <v>1.5341742313700197</v>
          </cell>
        </row>
        <row r="582">
          <cell r="V582">
            <v>0.47529947600203953</v>
          </cell>
        </row>
        <row r="583">
          <cell r="V583">
            <v>0.37923168851855915</v>
          </cell>
        </row>
        <row r="584">
          <cell r="V584">
            <v>1.0744732279459497</v>
          </cell>
        </row>
        <row r="585">
          <cell r="V585">
            <v>1.5335206266374011</v>
          </cell>
        </row>
        <row r="586">
          <cell r="U586">
            <v>1.0460658087910111</v>
          </cell>
        </row>
        <row r="587">
          <cell r="V587">
            <v>1.2738032276220168</v>
          </cell>
        </row>
        <row r="588">
          <cell r="V588">
            <v>1.1058591981084047</v>
          </cell>
        </row>
        <row r="589">
          <cell r="V589">
            <v>1.3100329558373698</v>
          </cell>
        </row>
        <row r="590">
          <cell r="V590">
            <v>0.92779124570742111</v>
          </cell>
        </row>
        <row r="592">
          <cell r="V592">
            <v>1.4255234115983804</v>
          </cell>
        </row>
        <row r="593">
          <cell r="V593">
            <v>0.78616738255201635</v>
          </cell>
        </row>
        <row r="594">
          <cell r="V594">
            <v>1.2497502870178161</v>
          </cell>
        </row>
        <row r="595">
          <cell r="U595">
            <v>0.74988049836463211</v>
          </cell>
        </row>
        <row r="598">
          <cell r="V598">
            <v>1.0317901700048415</v>
          </cell>
        </row>
        <row r="599">
          <cell r="V599">
            <v>1.1013653887301371</v>
          </cell>
        </row>
        <row r="601">
          <cell r="V601">
            <v>0.55382753666424833</v>
          </cell>
        </row>
        <row r="602">
          <cell r="U602">
            <v>0.88072076884580008</v>
          </cell>
        </row>
        <row r="603">
          <cell r="V603">
            <v>0.91680762035310681</v>
          </cell>
        </row>
        <row r="604">
          <cell r="V604">
            <v>0.41232790593636348</v>
          </cell>
        </row>
        <row r="605">
          <cell r="V605">
            <v>1.1253895943012775</v>
          </cell>
        </row>
        <row r="606">
          <cell r="V606">
            <v>1.0727699468122849</v>
          </cell>
        </row>
        <row r="607">
          <cell r="V607">
            <v>1.0445771857032673</v>
          </cell>
        </row>
        <row r="608">
          <cell r="V608">
            <v>0.74712944634905898</v>
          </cell>
        </row>
        <row r="609">
          <cell r="V609">
            <v>0.92419918680880175</v>
          </cell>
        </row>
        <row r="616">
          <cell r="V616">
            <v>0.21533782944514901</v>
          </cell>
        </row>
        <row r="617">
          <cell r="V617">
            <v>0.22290895525152327</v>
          </cell>
        </row>
        <row r="618">
          <cell r="V618">
            <v>4.1531473069435429E-2</v>
          </cell>
        </row>
        <row r="619">
          <cell r="V619">
            <v>0.2507044795876413</v>
          </cell>
        </row>
        <row r="620">
          <cell r="V620">
            <v>0.22626623534101326</v>
          </cell>
        </row>
        <row r="622">
          <cell r="U622">
            <v>0.33285877178693601</v>
          </cell>
        </row>
        <row r="623">
          <cell r="V623">
            <v>0.44891995141101709</v>
          </cell>
        </row>
        <row r="624">
          <cell r="V624">
            <v>0.15526322610584309</v>
          </cell>
        </row>
        <row r="625">
          <cell r="V625">
            <v>0.21031098515853147</v>
          </cell>
        </row>
        <row r="626">
          <cell r="V626">
            <v>8.5893337705452169E-2</v>
          </cell>
        </row>
        <row r="628">
          <cell r="V628">
            <v>0.32826953203715625</v>
          </cell>
        </row>
        <row r="629">
          <cell r="V629">
            <v>0.10073793111752219</v>
          </cell>
        </row>
        <row r="630">
          <cell r="V630">
            <v>0.19197396963123642</v>
          </cell>
        </row>
        <row r="631">
          <cell r="U631">
            <v>7.6620895897487371E-2</v>
          </cell>
        </row>
        <row r="634">
          <cell r="V634">
            <v>0.21627470783436734</v>
          </cell>
        </row>
        <row r="637">
          <cell r="V637">
            <v>0.14289144922355068</v>
          </cell>
        </row>
        <row r="638">
          <cell r="U638">
            <v>9.3131548311990692E-2</v>
          </cell>
        </row>
        <row r="639">
          <cell r="V639">
            <v>0.25115446906074701</v>
          </cell>
        </row>
        <row r="640">
          <cell r="V640">
            <v>0.25756540127309702</v>
          </cell>
        </row>
        <row r="641">
          <cell r="V641">
            <v>0.16092528054172089</v>
          </cell>
        </row>
        <row r="642">
          <cell r="V642">
            <v>0.42060705058530301</v>
          </cell>
        </row>
        <row r="643">
          <cell r="V643">
            <v>0.20815596204283365</v>
          </cell>
        </row>
        <row r="644">
          <cell r="V644">
            <v>0.12667353937997344</v>
          </cell>
        </row>
        <row r="645">
          <cell r="V645">
            <v>0.39638783269961975</v>
          </cell>
        </row>
        <row r="652">
          <cell r="V652">
            <v>3.3085760253291123E-2</v>
          </cell>
        </row>
        <row r="653">
          <cell r="V653">
            <v>7.8492174153849945E-2</v>
          </cell>
        </row>
        <row r="654">
          <cell r="V654">
            <v>4.8345230369889677E-2</v>
          </cell>
        </row>
        <row r="655">
          <cell r="V655">
            <v>0.18050722530310173</v>
          </cell>
        </row>
        <row r="656">
          <cell r="V656">
            <v>6.9184779250081319E-2</v>
          </cell>
        </row>
        <row r="657">
          <cell r="V657">
            <v>2.7892951375800976E-2</v>
          </cell>
        </row>
        <row r="658">
          <cell r="U658">
            <v>0.19011565401531194</v>
          </cell>
        </row>
        <row r="660">
          <cell r="V660">
            <v>8.5872252101759333E-2</v>
          </cell>
        </row>
        <row r="661">
          <cell r="V661">
            <v>4.7292080761486312E-2</v>
          </cell>
        </row>
        <row r="662">
          <cell r="V662">
            <v>8.6415485655029392E-2</v>
          </cell>
        </row>
        <row r="664">
          <cell r="V664">
            <v>7.6054525244252033E-2</v>
          </cell>
        </row>
        <row r="665">
          <cell r="V665">
            <v>6.9110426751112244E-2</v>
          </cell>
        </row>
        <row r="666">
          <cell r="V666">
            <v>8.7852494577006501E-2</v>
          </cell>
        </row>
        <row r="667">
          <cell r="U667">
            <v>0.1049706273795577</v>
          </cell>
        </row>
        <row r="670">
          <cell r="V670">
            <v>3.6214110517962778E-2</v>
          </cell>
        </row>
        <row r="673">
          <cell r="V673">
            <v>0.34446075592293207</v>
          </cell>
        </row>
        <row r="675">
          <cell r="V675">
            <v>6.3435922597817551E-2</v>
          </cell>
        </row>
        <row r="676">
          <cell r="V676">
            <v>6.2360454297104198E-2</v>
          </cell>
        </row>
        <row r="677">
          <cell r="V677">
            <v>3.2091358710648853E-2</v>
          </cell>
        </row>
        <row r="678">
          <cell r="V678">
            <v>5.0920950434056055E-2</v>
          </cell>
        </row>
        <row r="679">
          <cell r="V679">
            <v>5.7881953833243516E-2</v>
          </cell>
        </row>
        <row r="680">
          <cell r="V680">
            <v>0.1489087883136922</v>
          </cell>
        </row>
        <row r="681">
          <cell r="V681">
            <v>7.9847908745247151E-2</v>
          </cell>
        </row>
        <row r="688">
          <cell r="V688">
            <v>2588.6966536374807</v>
          </cell>
        </row>
        <row r="689">
          <cell r="V689">
            <v>2750.9179143938136</v>
          </cell>
        </row>
        <row r="690">
          <cell r="V690">
            <v>1282.7671551242779</v>
          </cell>
        </row>
        <row r="691">
          <cell r="V691">
            <v>3575.9398638857365</v>
          </cell>
        </row>
        <row r="692">
          <cell r="V692">
            <v>1823.6656617686749</v>
          </cell>
        </row>
        <row r="693">
          <cell r="V693">
            <v>3054.9005513722946</v>
          </cell>
        </row>
        <row r="694">
          <cell r="U694">
            <v>1047.5723263769194</v>
          </cell>
        </row>
        <row r="695">
          <cell r="V695">
            <v>5801.5501742065489</v>
          </cell>
        </row>
        <row r="696">
          <cell r="V696">
            <v>2820.6214194008535</v>
          </cell>
        </row>
        <row r="697">
          <cell r="V697">
            <v>2164.19455942788</v>
          </cell>
        </row>
        <row r="698">
          <cell r="V698">
            <v>2990.2077344974336</v>
          </cell>
        </row>
        <row r="700">
          <cell r="V700">
            <v>2970.5255834815198</v>
          </cell>
        </row>
        <row r="701">
          <cell r="V701">
            <v>2194.1035744927676</v>
          </cell>
        </row>
        <row r="702">
          <cell r="V702">
            <v>1790.8490137718811</v>
          </cell>
        </row>
        <row r="703">
          <cell r="U703">
            <v>1541.3273244494551</v>
          </cell>
        </row>
        <row r="706">
          <cell r="V706">
            <v>2877.1981626195761</v>
          </cell>
        </row>
        <row r="709">
          <cell r="V709">
            <v>1315.6399460962257</v>
          </cell>
        </row>
        <row r="710">
          <cell r="U710">
            <v>2280.9107399084933</v>
          </cell>
        </row>
        <row r="711">
          <cell r="V711">
            <v>2694.5966172305034</v>
          </cell>
        </row>
        <row r="712">
          <cell r="V712">
            <v>2231.6241162857054</v>
          </cell>
        </row>
        <row r="713">
          <cell r="V713">
            <v>3677.0781072293289</v>
          </cell>
        </row>
        <row r="714">
          <cell r="V714">
            <v>3295.7423733526807</v>
          </cell>
        </row>
        <row r="715">
          <cell r="V715">
            <v>2509.8858367512785</v>
          </cell>
        </row>
        <row r="716">
          <cell r="V716">
            <v>2475.8064351850335</v>
          </cell>
        </row>
        <row r="717">
          <cell r="V717">
            <v>5526.5717570076931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8">
          <cell r="K28" t="str">
            <v>space heating</v>
          </cell>
          <cell r="L28" t="str">
            <v>water heating</v>
          </cell>
          <cell r="M28" t="str">
            <v>cooking</v>
          </cell>
          <cell r="N28" t="str">
            <v>electricity for lighting and appliances</v>
          </cell>
          <cell r="O28" t="str">
            <v>average</v>
          </cell>
        </row>
        <row r="29">
          <cell r="J29" t="str">
            <v>Malta</v>
          </cell>
          <cell r="O29">
            <v>0.62805493480294627</v>
          </cell>
        </row>
        <row r="30">
          <cell r="J30" t="str">
            <v>Bulgaria</v>
          </cell>
          <cell r="K30">
            <v>0.47529947600203953</v>
          </cell>
          <cell r="L30">
            <v>4.1531473069435429E-2</v>
          </cell>
          <cell r="M30">
            <v>4.8345230369889677E-2</v>
          </cell>
          <cell r="N30">
            <v>0.11031797534068789</v>
          </cell>
        </row>
        <row r="31">
          <cell r="J31" t="str">
            <v>Portugal</v>
          </cell>
          <cell r="O31">
            <v>0.7716111503918559</v>
          </cell>
        </row>
        <row r="32">
          <cell r="J32" t="str">
            <v>Spain</v>
          </cell>
          <cell r="K32">
            <v>0.41232790593636348</v>
          </cell>
          <cell r="L32">
            <v>0.25756540127309702</v>
          </cell>
          <cell r="M32">
            <v>6.2360454297104198E-2</v>
          </cell>
          <cell r="N32">
            <v>0.19191967400057067</v>
          </cell>
        </row>
        <row r="33">
          <cell r="J33" t="str">
            <v>Lithuania</v>
          </cell>
          <cell r="K33">
            <v>0.74988049836463211</v>
          </cell>
          <cell r="L33">
            <v>7.6620895897487371E-2</v>
          </cell>
          <cell r="M33">
            <v>0.1049706273795577</v>
          </cell>
          <cell r="N33">
            <v>0.13255414990265313</v>
          </cell>
        </row>
        <row r="34">
          <cell r="J34" t="str">
            <v>Cyprus</v>
          </cell>
          <cell r="K34">
            <v>0.37923168851855915</v>
          </cell>
          <cell r="L34">
            <v>0.2507044795876413</v>
          </cell>
          <cell r="M34">
            <v>0.18050722530310173</v>
          </cell>
          <cell r="N34">
            <v>0.30753082829417333</v>
          </cell>
        </row>
        <row r="35">
          <cell r="J35" t="str">
            <v>Italy</v>
          </cell>
          <cell r="K35">
            <v>0.78616738255201635</v>
          </cell>
          <cell r="L35">
            <v>0.10073793111752219</v>
          </cell>
          <cell r="M35">
            <v>6.9110426751112244E-2</v>
          </cell>
          <cell r="N35">
            <v>0.18869290740637801</v>
          </cell>
        </row>
        <row r="36">
          <cell r="J36" t="str">
            <v>Romania</v>
          </cell>
          <cell r="K36">
            <v>0.55382753666424833</v>
          </cell>
          <cell r="L36">
            <v>0.14289144922355068</v>
          </cell>
          <cell r="M36">
            <v>0.34446075592293207</v>
          </cell>
          <cell r="N36">
            <v>0.11314503536427541</v>
          </cell>
        </row>
        <row r="37">
          <cell r="J37" t="str">
            <v>Croatia</v>
          </cell>
          <cell r="K37">
            <v>0.74712944634905898</v>
          </cell>
          <cell r="L37">
            <v>0.12667353937997344</v>
          </cell>
          <cell r="M37">
            <v>0.1489087883136922</v>
          </cell>
          <cell r="N37">
            <v>0.21291935342591287</v>
          </cell>
        </row>
        <row r="38">
          <cell r="J38" t="str">
            <v>Slovakia</v>
          </cell>
          <cell r="K38">
            <v>0.88072076884580008</v>
          </cell>
          <cell r="L38">
            <v>9.3131548311990692E-2</v>
          </cell>
          <cell r="M38">
            <v>0.12584329845244641</v>
          </cell>
          <cell r="N38">
            <v>0.19615832363213043</v>
          </cell>
        </row>
        <row r="39">
          <cell r="J39" t="str">
            <v>Greece</v>
          </cell>
          <cell r="K39">
            <v>0.92779124570742111</v>
          </cell>
          <cell r="L39">
            <v>8.5893337705452169E-2</v>
          </cell>
          <cell r="M39">
            <v>8.6415485655029392E-2</v>
          </cell>
          <cell r="N39">
            <v>0.2571578651667793</v>
          </cell>
        </row>
        <row r="40">
          <cell r="J40" t="str">
            <v>Slovenia</v>
          </cell>
          <cell r="K40">
            <v>0.91680762035310681</v>
          </cell>
          <cell r="L40">
            <v>0.25115446906074701</v>
          </cell>
          <cell r="M40">
            <v>6.3435922597817551E-2</v>
          </cell>
          <cell r="N40">
            <v>0.23173530908182327</v>
          </cell>
        </row>
        <row r="41">
          <cell r="J41" t="str">
            <v>Hungary</v>
          </cell>
          <cell r="O41">
            <v>1.5082881674201043</v>
          </cell>
        </row>
        <row r="42">
          <cell r="J42" t="str">
            <v>EU-27</v>
          </cell>
          <cell r="K42">
            <v>1.0445771857032673</v>
          </cell>
          <cell r="L42">
            <v>0.20815596204283365</v>
          </cell>
          <cell r="M42">
            <v>5.7881953833243516E-2</v>
          </cell>
          <cell r="N42">
            <v>0.21585018196060995</v>
          </cell>
        </row>
        <row r="43">
          <cell r="J43" t="str">
            <v>Czech Republic</v>
          </cell>
          <cell r="K43">
            <v>1.0744732279459497</v>
          </cell>
          <cell r="L43">
            <v>0.22626623534101326</v>
          </cell>
          <cell r="M43">
            <v>6.9184779250081319E-2</v>
          </cell>
          <cell r="N43">
            <v>0.15683524691210604</v>
          </cell>
        </row>
        <row r="44">
          <cell r="J44" t="str">
            <v>Netherlands</v>
          </cell>
          <cell r="K44">
            <v>1.0317901700048415</v>
          </cell>
          <cell r="L44">
            <v>0.21627470783436734</v>
          </cell>
          <cell r="M44">
            <v>3.6214110517962778E-2</v>
          </cell>
          <cell r="N44">
            <v>0.24743904198528352</v>
          </cell>
        </row>
        <row r="45">
          <cell r="J45" t="str">
            <v>Poland</v>
          </cell>
          <cell r="O45">
            <v>1.5396200861942151</v>
          </cell>
        </row>
        <row r="46">
          <cell r="J46" t="str">
            <v>France</v>
          </cell>
          <cell r="K46">
            <v>1.1058591981084047</v>
          </cell>
          <cell r="L46">
            <v>0.15526322610584309</v>
          </cell>
          <cell r="M46">
            <v>8.5872252101759333E-2</v>
          </cell>
          <cell r="N46">
            <v>0.24257344206847339</v>
          </cell>
        </row>
        <row r="47">
          <cell r="J47" t="str">
            <v>Sweden</v>
          </cell>
          <cell r="K47">
            <v>1.1253895943012775</v>
          </cell>
          <cell r="L47">
            <v>0.16092528054172089</v>
          </cell>
          <cell r="M47">
            <v>3.2091358710648853E-2</v>
          </cell>
          <cell r="N47">
            <v>0.31622871722172224</v>
          </cell>
        </row>
        <row r="48">
          <cell r="J48" t="str">
            <v>Estonia</v>
          </cell>
          <cell r="K48">
            <v>1.0460658087910111</v>
          </cell>
          <cell r="L48">
            <v>0.33285877178693601</v>
          </cell>
          <cell r="M48">
            <v>0.19011565401531194</v>
          </cell>
          <cell r="N48">
            <v>9.0091220068415051E-2</v>
          </cell>
        </row>
        <row r="49">
          <cell r="J49" t="str">
            <v>Latvia</v>
          </cell>
          <cell r="K49">
            <v>1.2497502870178161</v>
          </cell>
          <cell r="L49">
            <v>0.19197396963123642</v>
          </cell>
          <cell r="M49">
            <v>8.7852494577006501E-2</v>
          </cell>
          <cell r="N49">
            <v>0.15401301518438176</v>
          </cell>
        </row>
        <row r="50">
          <cell r="J50" t="str">
            <v>Germany</v>
          </cell>
          <cell r="K50">
            <v>1.3100329558373698</v>
          </cell>
          <cell r="L50">
            <v>0.21031098515853147</v>
          </cell>
          <cell r="M50">
            <v>4.7292080761486312E-2</v>
          </cell>
          <cell r="N50">
            <v>0.18612073211079766</v>
          </cell>
        </row>
        <row r="51">
          <cell r="J51" t="str">
            <v>Denmark</v>
          </cell>
          <cell r="K51">
            <v>1.5335206266374011</v>
          </cell>
          <cell r="M51">
            <v>2.7892951375800976E-2</v>
          </cell>
          <cell r="N51">
            <v>0.26272144741801728</v>
          </cell>
        </row>
        <row r="52">
          <cell r="J52" t="str">
            <v>UK</v>
          </cell>
          <cell r="K52">
            <v>1.0727699468122849</v>
          </cell>
          <cell r="L52">
            <v>0.42060705058530301</v>
          </cell>
          <cell r="M52">
            <v>5.0920950434056055E-2</v>
          </cell>
          <cell r="N52">
            <v>0.2834338441083305</v>
          </cell>
        </row>
        <row r="53">
          <cell r="J53" t="str">
            <v>Norway</v>
          </cell>
          <cell r="K53">
            <v>0.92419918680880175</v>
          </cell>
          <cell r="L53">
            <v>0.39638783269961975</v>
          </cell>
          <cell r="M53">
            <v>7.9847908745247151E-2</v>
          </cell>
          <cell r="N53">
            <v>0.47528517110266161</v>
          </cell>
        </row>
        <row r="54">
          <cell r="J54" t="str">
            <v>Austria</v>
          </cell>
          <cell r="K54">
            <v>1.4476938686709209</v>
          </cell>
          <cell r="L54">
            <v>0.21533782944514901</v>
          </cell>
          <cell r="M54">
            <v>3.3085760253291123E-2</v>
          </cell>
          <cell r="N54">
            <v>0.22262791221282333</v>
          </cell>
        </row>
        <row r="55">
          <cell r="J55" t="str">
            <v>Belgium</v>
          </cell>
          <cell r="K55">
            <v>1.5341742313700197</v>
          </cell>
          <cell r="L55">
            <v>0.22290895525152327</v>
          </cell>
          <cell r="M55">
            <v>7.8492174153849945E-2</v>
          </cell>
          <cell r="N55">
            <v>0.23657894063786797</v>
          </cell>
        </row>
        <row r="56">
          <cell r="J56" t="str">
            <v>Ireland</v>
          </cell>
          <cell r="K56">
            <v>1.4255234115983804</v>
          </cell>
          <cell r="L56">
            <v>0.32826953203715625</v>
          </cell>
          <cell r="M56">
            <v>7.6054525244252033E-2</v>
          </cell>
          <cell r="N56">
            <v>0.25546520017941071</v>
          </cell>
        </row>
        <row r="57">
          <cell r="J57" t="str">
            <v>Finland</v>
          </cell>
          <cell r="K57">
            <v>1.2738032276220168</v>
          </cell>
          <cell r="L57">
            <v>0.44891995141101709</v>
          </cell>
          <cell r="N57">
            <v>0.49893331498176313</v>
          </cell>
        </row>
      </sheetData>
      <sheetData sheetId="11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O@123"/>
      <sheetName val="Base %"/>
      <sheetName val="Change %"/>
      <sheetName val="Result%"/>
      <sheetName val="HHFCe - CPNSA"/>
      <sheetName val="Menu"/>
      <sheetName val="old CPIO all downlist"/>
      <sheetName val="download"/>
      <sheetName val="download.old"/>
      <sheetName val="CPIO all downlist"/>
      <sheetName val="NEWLES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Macro economy_Energy balance"/>
      <sheetName val="Macro economy Eurostat"/>
      <sheetName val="ipi"/>
      <sheetName val="VA"/>
      <sheetName val="Industry"/>
      <sheetName val="Transport"/>
      <sheetName val="Households"/>
      <sheetName val="Services"/>
      <sheetName val="EEA CO2 emissions"/>
      <sheetName val="IPI Eurostat"/>
      <sheetName val="extract nrdweb ventil mac-veh"/>
      <sheetName val="extract nrdweb toccboi tocccon"/>
      <sheetName val="GlobalOdex"/>
      <sheetName val="industryODEX"/>
      <sheetName val="transportODEX"/>
      <sheetName val="householdsODEX"/>
      <sheetName val="DIVISIA Ind constant structure"/>
      <sheetName val="prd"/>
    </sheetNames>
    <sheetDataSet>
      <sheetData sheetId="0"/>
      <sheetData sheetId="1">
        <row r="135">
          <cell r="Z135">
            <v>2681.2340630415893</v>
          </cell>
        </row>
      </sheetData>
      <sheetData sheetId="2"/>
      <sheetData sheetId="3"/>
      <sheetData sheetId="4"/>
      <sheetData sheetId="5"/>
      <sheetData sheetId="6"/>
      <sheetData sheetId="7">
        <row r="8">
          <cell r="Z8">
            <v>168492.69945532054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/>
  <dimension ref="A1:AA164"/>
  <sheetViews>
    <sheetView tabSelected="1" zoomScaleNormal="100" workbookViewId="0">
      <selection activeCell="G33" sqref="G33"/>
    </sheetView>
  </sheetViews>
  <sheetFormatPr defaultColWidth="11.42578125" defaultRowHeight="15"/>
  <cols>
    <col min="1" max="1" width="18.5703125" customWidth="1"/>
    <col min="2" max="4" width="11.42578125" customWidth="1"/>
    <col min="5" max="5" width="14" customWidth="1"/>
    <col min="6" max="10" width="11.42578125" customWidth="1"/>
    <col min="11" max="15" width="8.7109375" customWidth="1"/>
  </cols>
  <sheetData>
    <row r="1" spans="1:8">
      <c r="A1" s="1" t="s">
        <v>0</v>
      </c>
    </row>
    <row r="2" spans="1:8" ht="18.75">
      <c r="A2" s="2"/>
      <c r="B2" s="3"/>
      <c r="C2" s="3"/>
      <c r="D2" s="3"/>
      <c r="E2" s="3"/>
      <c r="F2" s="3"/>
      <c r="G2" s="3"/>
      <c r="H2" s="4"/>
    </row>
    <row r="3" spans="1:8">
      <c r="A3" s="3"/>
      <c r="B3" s="3"/>
      <c r="C3" s="3"/>
      <c r="D3" s="3"/>
      <c r="E3" s="3"/>
      <c r="F3" s="3"/>
      <c r="G3" s="3"/>
      <c r="H3" s="3"/>
    </row>
    <row r="4" spans="1:8">
      <c r="A4" s="3"/>
      <c r="B4" s="3"/>
      <c r="C4" s="3"/>
      <c r="D4" s="3"/>
      <c r="E4" s="3"/>
      <c r="F4" s="3"/>
      <c r="G4" s="3"/>
      <c r="H4" s="3"/>
    </row>
    <row r="5" spans="1:8">
      <c r="A5" s="3"/>
      <c r="B5" s="3"/>
      <c r="C5" s="3"/>
      <c r="D5" s="3"/>
      <c r="E5" s="3"/>
      <c r="F5" s="3"/>
      <c r="G5" s="3"/>
      <c r="H5" s="3"/>
    </row>
    <row r="6" spans="1:8">
      <c r="A6" s="3"/>
      <c r="B6" s="5"/>
      <c r="C6" s="5"/>
      <c r="D6" s="3"/>
      <c r="E6" s="3"/>
      <c r="F6" s="6"/>
      <c r="G6" s="6"/>
      <c r="H6" s="3"/>
    </row>
    <row r="7" spans="1:8">
      <c r="A7" s="3"/>
      <c r="B7" s="5"/>
      <c r="C7" s="5"/>
      <c r="D7" s="3"/>
      <c r="E7" s="3"/>
      <c r="F7" s="6"/>
      <c r="G7" s="6"/>
      <c r="H7" s="3"/>
    </row>
    <row r="8" spans="1:8">
      <c r="A8" s="3"/>
      <c r="B8" s="5"/>
      <c r="C8" s="5"/>
      <c r="D8" s="3"/>
      <c r="E8" s="3"/>
      <c r="F8" s="6"/>
      <c r="G8" s="6"/>
      <c r="H8" s="3"/>
    </row>
    <row r="9" spans="1:8">
      <c r="A9" s="3"/>
      <c r="B9" s="5"/>
      <c r="C9" s="5"/>
      <c r="D9" s="3"/>
      <c r="E9" s="3"/>
      <c r="F9" s="6"/>
      <c r="G9" s="6"/>
      <c r="H9" s="3"/>
    </row>
    <row r="10" spans="1:8">
      <c r="A10" s="3"/>
      <c r="B10" s="5"/>
      <c r="C10" s="5"/>
      <c r="D10" s="3"/>
      <c r="E10" s="3"/>
      <c r="F10" s="3"/>
      <c r="G10" s="3"/>
      <c r="H10" s="3"/>
    </row>
    <row r="11" spans="1:8">
      <c r="B11" s="7"/>
      <c r="C11" s="7"/>
    </row>
    <row r="12" spans="1:8">
      <c r="B12" s="7"/>
      <c r="C12" s="7"/>
    </row>
    <row r="13" spans="1:8">
      <c r="B13" s="7"/>
      <c r="C13" s="7"/>
    </row>
    <row r="14" spans="1:8">
      <c r="B14" s="7"/>
      <c r="C14" s="7"/>
    </row>
    <row r="15" spans="1:8">
      <c r="B15" s="7"/>
      <c r="C15" s="7"/>
    </row>
    <row r="16" spans="1:8">
      <c r="B16" s="7"/>
      <c r="C16" s="7"/>
    </row>
    <row r="17" spans="1:18">
      <c r="B17" s="7"/>
      <c r="C17" s="7"/>
    </row>
    <row r="18" spans="1:18">
      <c r="B18" s="7"/>
      <c r="C18" s="7"/>
    </row>
    <row r="19" spans="1:18">
      <c r="B19" s="7"/>
      <c r="C19" s="7"/>
    </row>
    <row r="20" spans="1:18">
      <c r="B20" s="7"/>
      <c r="C20" s="7"/>
    </row>
    <row r="21" spans="1:18">
      <c r="B21" s="7"/>
      <c r="C21" s="7"/>
    </row>
    <row r="22" spans="1:18">
      <c r="B22" s="7"/>
      <c r="C22" s="7"/>
    </row>
    <row r="23" spans="1:18">
      <c r="B23" s="7"/>
      <c r="C23" s="7"/>
    </row>
    <row r="24" spans="1:18">
      <c r="B24" s="7"/>
      <c r="C24" s="7"/>
    </row>
    <row r="25" spans="1:18">
      <c r="B25" s="8" t="s">
        <v>1</v>
      </c>
      <c r="C25" s="7"/>
    </row>
    <row r="26" spans="1:18">
      <c r="B26" s="7"/>
      <c r="C26" s="7"/>
    </row>
    <row r="27" spans="1:18" ht="19.5" thickBot="1">
      <c r="A27" s="9" t="s">
        <v>2</v>
      </c>
      <c r="J27" t="s">
        <v>3</v>
      </c>
    </row>
    <row r="28" spans="1:18" ht="90.75" thickBot="1">
      <c r="A28" s="10"/>
      <c r="B28" s="11" t="s">
        <v>4</v>
      </c>
      <c r="C28" s="11" t="s">
        <v>5</v>
      </c>
      <c r="D28" s="11" t="s">
        <v>6</v>
      </c>
      <c r="E28" s="11" t="s">
        <v>7</v>
      </c>
      <c r="F28" s="12" t="s">
        <v>8</v>
      </c>
      <c r="J28" s="13"/>
      <c r="K28" s="13" t="s">
        <v>5</v>
      </c>
      <c r="L28" s="13" t="s">
        <v>6</v>
      </c>
      <c r="M28" s="13" t="s">
        <v>7</v>
      </c>
      <c r="N28" s="13" t="s">
        <v>8</v>
      </c>
      <c r="O28" s="13" t="s">
        <v>9</v>
      </c>
    </row>
    <row r="29" spans="1:18">
      <c r="A29" s="14" t="s">
        <v>10</v>
      </c>
      <c r="B29" s="15">
        <f t="shared" ref="B29:B34" si="0">C29+D29+E29+F29</f>
        <v>1.9187453705821844</v>
      </c>
      <c r="C29" s="15">
        <f>'[1]ODYSSEE data'!V580</f>
        <v>1.4476938686709209</v>
      </c>
      <c r="D29" s="15">
        <f>'[1]ODYSSEE data'!V616</f>
        <v>0.21533782944514901</v>
      </c>
      <c r="E29" s="15">
        <f>'[1]ODYSSEE data'!V652</f>
        <v>3.3085760253291123E-2</v>
      </c>
      <c r="F29" s="16">
        <f>'[1]ODYSSEE data'!V688*0.086/1000</f>
        <v>0.22262791221282333</v>
      </c>
      <c r="G29" s="17"/>
      <c r="H29" s="18"/>
      <c r="J29" t="s">
        <v>11</v>
      </c>
      <c r="O29" s="17">
        <v>0.62805493480294627</v>
      </c>
      <c r="R29" s="17"/>
    </row>
    <row r="30" spans="1:18">
      <c r="A30" s="19" t="s">
        <v>12</v>
      </c>
      <c r="B30" s="20">
        <f t="shared" si="0"/>
        <v>2.0721543014132608</v>
      </c>
      <c r="C30" s="20">
        <f>'[1]ODYSSEE data'!V581</f>
        <v>1.5341742313700197</v>
      </c>
      <c r="D30" s="20">
        <f>'[1]ODYSSEE data'!V617</f>
        <v>0.22290895525152327</v>
      </c>
      <c r="E30" s="20">
        <f>'[1]ODYSSEE data'!V653</f>
        <v>7.8492174153849945E-2</v>
      </c>
      <c r="F30" s="21">
        <f>'[1]ODYSSEE data'!V689*0.086/1000</f>
        <v>0.23657894063786797</v>
      </c>
      <c r="G30" s="17"/>
      <c r="H30" s="18"/>
      <c r="J30" t="s">
        <v>13</v>
      </c>
      <c r="K30" s="17">
        <v>0.47529947600203953</v>
      </c>
      <c r="L30" s="17">
        <v>4.1531473069435429E-2</v>
      </c>
      <c r="M30" s="17">
        <v>4.8345230369889677E-2</v>
      </c>
      <c r="N30" s="17">
        <v>0.11031797534068789</v>
      </c>
      <c r="O30" s="17"/>
      <c r="R30" s="17"/>
    </row>
    <row r="31" spans="1:18">
      <c r="A31" s="19" t="s">
        <v>13</v>
      </c>
      <c r="B31" s="20">
        <f t="shared" si="0"/>
        <v>0.67549415478205255</v>
      </c>
      <c r="C31" s="20">
        <f>'[1]ODYSSEE data'!V582</f>
        <v>0.47529947600203953</v>
      </c>
      <c r="D31" s="20">
        <f>'[1]ODYSSEE data'!V618</f>
        <v>4.1531473069435429E-2</v>
      </c>
      <c r="E31" s="20">
        <f>'[1]ODYSSEE data'!V654</f>
        <v>4.8345230369889677E-2</v>
      </c>
      <c r="F31" s="21">
        <f>'[1]ODYSSEE data'!V690*0.086/1000</f>
        <v>0.11031797534068789</v>
      </c>
      <c r="G31" s="17"/>
      <c r="H31" s="18"/>
      <c r="J31" t="s">
        <v>14</v>
      </c>
      <c r="K31" s="17"/>
      <c r="L31" s="17"/>
      <c r="M31" s="17"/>
      <c r="N31" s="17"/>
      <c r="O31" s="17">
        <v>0.7716111503918559</v>
      </c>
      <c r="R31" s="17"/>
    </row>
    <row r="32" spans="1:18">
      <c r="A32" s="19" t="s">
        <v>15</v>
      </c>
      <c r="B32" s="20">
        <f t="shared" si="0"/>
        <v>1.1179742217034754</v>
      </c>
      <c r="C32" s="20">
        <f>'[1]ODYSSEE data'!V583</f>
        <v>0.37923168851855915</v>
      </c>
      <c r="D32" s="20">
        <f>'[1]ODYSSEE data'!V619</f>
        <v>0.2507044795876413</v>
      </c>
      <c r="E32" s="20">
        <f>'[1]ODYSSEE data'!V655</f>
        <v>0.18050722530310173</v>
      </c>
      <c r="F32" s="21">
        <f>'[1]ODYSSEE data'!V691*0.086/1000</f>
        <v>0.30753082829417333</v>
      </c>
      <c r="G32" s="17"/>
      <c r="J32" t="s">
        <v>16</v>
      </c>
      <c r="K32" s="17">
        <v>0.41232790593636348</v>
      </c>
      <c r="L32" s="17">
        <v>0.25756540127309702</v>
      </c>
      <c r="M32" s="17">
        <v>6.2360454297104198E-2</v>
      </c>
      <c r="N32" s="17">
        <v>0.19191967400057067</v>
      </c>
      <c r="O32" s="17"/>
      <c r="R32" s="17"/>
    </row>
    <row r="33" spans="1:18">
      <c r="A33" s="19" t="s">
        <v>17</v>
      </c>
      <c r="B33" s="20">
        <f t="shared" si="0"/>
        <v>1.5267594894491503</v>
      </c>
      <c r="C33" s="20">
        <f>'[1]ODYSSEE data'!V584</f>
        <v>1.0744732279459497</v>
      </c>
      <c r="D33" s="20">
        <f>'[1]ODYSSEE data'!V620</f>
        <v>0.22626623534101326</v>
      </c>
      <c r="E33" s="20">
        <f>'[1]ODYSSEE data'!V656</f>
        <v>6.9184779250081319E-2</v>
      </c>
      <c r="F33" s="21">
        <f>'[1]ODYSSEE data'!V692*0.086/1000</f>
        <v>0.15683524691210604</v>
      </c>
      <c r="G33" s="17"/>
      <c r="H33" s="18"/>
      <c r="J33" t="s">
        <v>18</v>
      </c>
      <c r="K33" s="17">
        <v>0.74988049836463211</v>
      </c>
      <c r="L33" s="17">
        <v>7.6620895897487371E-2</v>
      </c>
      <c r="M33" s="17">
        <v>0.1049706273795577</v>
      </c>
      <c r="N33" s="17">
        <v>0.13255414990265313</v>
      </c>
      <c r="O33" s="17"/>
      <c r="R33" s="17"/>
    </row>
    <row r="34" spans="1:18">
      <c r="A34" s="19" t="s">
        <v>19</v>
      </c>
      <c r="B34" s="20">
        <f t="shared" si="0"/>
        <v>1.8241350254312194</v>
      </c>
      <c r="C34" s="20">
        <f>'[1]ODYSSEE data'!V585</f>
        <v>1.5335206266374011</v>
      </c>
      <c r="D34" s="20"/>
      <c r="E34" s="20">
        <f>'[1]ODYSSEE data'!V657</f>
        <v>2.7892951375800976E-2</v>
      </c>
      <c r="F34" s="21">
        <f>'[1]ODYSSEE data'!V693*0.086/1000</f>
        <v>0.26272144741801728</v>
      </c>
      <c r="G34" s="17"/>
      <c r="H34" s="18"/>
      <c r="J34" t="s">
        <v>15</v>
      </c>
      <c r="K34" s="17">
        <v>0.37923168851855915</v>
      </c>
      <c r="L34" s="17">
        <v>0.2507044795876413</v>
      </c>
      <c r="M34" s="17">
        <v>0.18050722530310173</v>
      </c>
      <c r="N34" s="17">
        <v>0.30753082829417333</v>
      </c>
      <c r="O34" s="17"/>
      <c r="R34" s="17"/>
    </row>
    <row r="35" spans="1:18">
      <c r="A35" s="19" t="s">
        <v>20</v>
      </c>
      <c r="B35" s="20">
        <f>'[1]ODYSSEE data'!U550</f>
        <v>1.6712864078058507</v>
      </c>
      <c r="C35" s="20">
        <f>'[1]ODYSSEE data'!U586</f>
        <v>1.0460658087910111</v>
      </c>
      <c r="D35" s="20">
        <f>'[1]ODYSSEE data'!U622</f>
        <v>0.33285877178693601</v>
      </c>
      <c r="E35" s="20">
        <f>'[1]ODYSSEE data'!U658</f>
        <v>0.19011565401531194</v>
      </c>
      <c r="F35" s="21">
        <f>'[1]ODYSSEE data'!U694*0.086/1000</f>
        <v>9.0091220068415051E-2</v>
      </c>
      <c r="G35" s="17"/>
      <c r="H35" s="18"/>
      <c r="J35" t="s">
        <v>21</v>
      </c>
      <c r="K35" s="17">
        <v>0.78616738255201635</v>
      </c>
      <c r="L35" s="17">
        <v>0.10073793111752219</v>
      </c>
      <c r="M35" s="17">
        <v>6.9110426751112244E-2</v>
      </c>
      <c r="N35" s="17">
        <v>0.18869290740637801</v>
      </c>
      <c r="O35" s="17"/>
      <c r="R35" s="17"/>
    </row>
    <row r="36" spans="1:18">
      <c r="A36" s="19" t="s">
        <v>22</v>
      </c>
      <c r="B36" s="20">
        <f>'[1]ODYSSEE data'!V551</f>
        <v>2.2272806331842938</v>
      </c>
      <c r="C36" s="20">
        <f>'[1]ODYSSEE data'!V587</f>
        <v>1.2738032276220168</v>
      </c>
      <c r="D36" s="20">
        <f>'[1]ODYSSEE data'!V623</f>
        <v>0.44891995141101709</v>
      </c>
      <c r="E36" s="20"/>
      <c r="F36" s="22">
        <f>'[1]ODYSSEE data'!V695*0.086/1000</f>
        <v>0.49893331498176313</v>
      </c>
      <c r="G36" s="17"/>
      <c r="H36" s="18"/>
      <c r="J36" t="s">
        <v>23</v>
      </c>
      <c r="K36" s="17">
        <v>0.55382753666424833</v>
      </c>
      <c r="L36" s="17">
        <v>0.14289144922355068</v>
      </c>
      <c r="M36" s="17">
        <v>0.34446075592293207</v>
      </c>
      <c r="N36" s="17">
        <v>0.11314503536427541</v>
      </c>
      <c r="O36" s="17"/>
      <c r="R36" s="17"/>
    </row>
    <row r="37" spans="1:18">
      <c r="A37" s="19" t="s">
        <v>24</v>
      </c>
      <c r="B37" s="20">
        <f>'[1]ODYSSEE data'!V552</f>
        <v>1.5972466102018121</v>
      </c>
      <c r="C37" s="20">
        <f>'[1]ODYSSEE data'!V588</f>
        <v>1.1058591981084047</v>
      </c>
      <c r="D37" s="20">
        <f>'[1]ODYSSEE data'!V624</f>
        <v>0.15526322610584309</v>
      </c>
      <c r="E37" s="20">
        <f>'[1]ODYSSEE data'!V660</f>
        <v>8.5872252101759333E-2</v>
      </c>
      <c r="F37" s="21">
        <f>'[1]ODYSSEE data'!V696*0.086/1000</f>
        <v>0.24257344206847339</v>
      </c>
      <c r="G37" s="17"/>
      <c r="H37" s="18"/>
      <c r="J37" t="s">
        <v>25</v>
      </c>
      <c r="K37" s="17">
        <v>0.74712944634905898</v>
      </c>
      <c r="L37" s="17">
        <v>0.12667353937997344</v>
      </c>
      <c r="M37" s="17">
        <v>0.1489087883136922</v>
      </c>
      <c r="N37" s="17">
        <v>0.21291935342591287</v>
      </c>
      <c r="O37" s="17"/>
      <c r="R37" s="17"/>
    </row>
    <row r="38" spans="1:18">
      <c r="A38" s="19" t="s">
        <v>26</v>
      </c>
      <c r="B38" s="20">
        <f>'[1]ODYSSEE data'!V553</f>
        <v>1.7539645218443267</v>
      </c>
      <c r="C38" s="20">
        <f>'[1]ODYSSEE data'!V589</f>
        <v>1.3100329558373698</v>
      </c>
      <c r="D38" s="20">
        <f>'[1]ODYSSEE data'!V625</f>
        <v>0.21031098515853147</v>
      </c>
      <c r="E38" s="20">
        <f>'[1]ODYSSEE data'!V661</f>
        <v>4.7292080761486312E-2</v>
      </c>
      <c r="F38" s="21">
        <f>'[1]ODYSSEE data'!V697*0.086/1000</f>
        <v>0.18612073211079766</v>
      </c>
      <c r="G38" s="17"/>
      <c r="H38" s="18"/>
      <c r="J38" t="s">
        <v>27</v>
      </c>
      <c r="K38" s="17">
        <v>0.88072076884580008</v>
      </c>
      <c r="L38" s="17">
        <v>9.3131548311990692E-2</v>
      </c>
      <c r="M38" s="17">
        <v>0.12584329845244641</v>
      </c>
      <c r="N38" s="17">
        <v>0.19615832363213043</v>
      </c>
      <c r="O38" s="17"/>
      <c r="R38" s="17"/>
    </row>
    <row r="39" spans="1:18">
      <c r="A39" s="19" t="s">
        <v>28</v>
      </c>
      <c r="B39" s="20">
        <f>'[1]ODYSSEE data'!V554</f>
        <v>1.3580456191373638</v>
      </c>
      <c r="C39" s="20">
        <f>'[1]ODYSSEE data'!V590</f>
        <v>0.92779124570742111</v>
      </c>
      <c r="D39" s="20">
        <f>'[1]ODYSSEE data'!V626</f>
        <v>8.5893337705452169E-2</v>
      </c>
      <c r="E39" s="20">
        <f>'[1]ODYSSEE data'!V662</f>
        <v>8.6415485655029392E-2</v>
      </c>
      <c r="F39" s="21">
        <f>'[1]ODYSSEE data'!V698*0.086/1000</f>
        <v>0.2571578651667793</v>
      </c>
      <c r="G39" s="17"/>
      <c r="H39" s="18"/>
      <c r="J39" t="s">
        <v>28</v>
      </c>
      <c r="K39" s="17">
        <v>0.92779124570742111</v>
      </c>
      <c r="L39" s="17">
        <v>8.5893337705452169E-2</v>
      </c>
      <c r="M39" s="17">
        <v>8.6415485655029392E-2</v>
      </c>
      <c r="N39" s="17">
        <v>0.2571578651667793</v>
      </c>
      <c r="O39" s="17"/>
      <c r="R39" s="17"/>
    </row>
    <row r="40" spans="1:18">
      <c r="A40" s="19" t="s">
        <v>29</v>
      </c>
      <c r="B40" s="20">
        <f>'[1]ODYSSEE data'!V555</f>
        <v>1.5082881674201043</v>
      </c>
      <c r="C40" s="23"/>
      <c r="D40" s="23"/>
      <c r="E40" s="23"/>
      <c r="F40" s="24"/>
      <c r="G40" s="17"/>
      <c r="H40" s="18"/>
      <c r="J40" t="s">
        <v>30</v>
      </c>
      <c r="K40" s="17">
        <v>0.91680762035310681</v>
      </c>
      <c r="L40" s="17">
        <v>0.25115446906074701</v>
      </c>
      <c r="M40" s="17">
        <v>6.3435922597817551E-2</v>
      </c>
      <c r="N40" s="17">
        <v>0.23173530908182327</v>
      </c>
      <c r="O40" s="17"/>
      <c r="R40" s="17"/>
    </row>
    <row r="41" spans="1:18">
      <c r="A41" s="19" t="s">
        <v>31</v>
      </c>
      <c r="B41" s="20">
        <f>'[1]ODYSSEE data'!V556</f>
        <v>2.0916466645120293</v>
      </c>
      <c r="C41" s="20">
        <f>'[1]ODYSSEE data'!V592</f>
        <v>1.4255234115983804</v>
      </c>
      <c r="D41" s="20">
        <f>'[1]ODYSSEE data'!V628</f>
        <v>0.32826953203715625</v>
      </c>
      <c r="E41" s="20">
        <f>'[1]ODYSSEE data'!V664</f>
        <v>7.6054525244252033E-2</v>
      </c>
      <c r="F41" s="21">
        <f>'[1]ODYSSEE data'!V700*0.086/1000</f>
        <v>0.25546520017941071</v>
      </c>
      <c r="G41" s="17"/>
      <c r="H41" s="18"/>
      <c r="J41" t="s">
        <v>29</v>
      </c>
      <c r="K41" s="17"/>
      <c r="L41" s="17"/>
      <c r="M41" s="17"/>
      <c r="N41" s="17"/>
      <c r="O41" s="17">
        <v>1.5082881674201043</v>
      </c>
      <c r="R41" s="17"/>
    </row>
    <row r="42" spans="1:18">
      <c r="A42" s="19" t="s">
        <v>21</v>
      </c>
      <c r="B42" s="20">
        <f>'[1]ODYSSEE data'!V557</f>
        <v>1.1539123337703838</v>
      </c>
      <c r="C42" s="20">
        <f>'[1]ODYSSEE data'!V593</f>
        <v>0.78616738255201635</v>
      </c>
      <c r="D42" s="20">
        <f>'[1]ODYSSEE data'!V629</f>
        <v>0.10073793111752219</v>
      </c>
      <c r="E42" s="20">
        <f>'[1]ODYSSEE data'!V665</f>
        <v>6.9110426751112244E-2</v>
      </c>
      <c r="F42" s="21">
        <f>'[1]ODYSSEE data'!V701*0.086/1000</f>
        <v>0.18869290740637801</v>
      </c>
      <c r="G42" s="17"/>
      <c r="H42" s="18"/>
      <c r="J42" t="s">
        <v>32</v>
      </c>
      <c r="K42" s="17">
        <v>1.0445771857032673</v>
      </c>
      <c r="L42" s="17">
        <v>0.20815596204283365</v>
      </c>
      <c r="M42" s="17">
        <v>5.7881953833243516E-2</v>
      </c>
      <c r="N42" s="17">
        <v>0.21585018196060995</v>
      </c>
      <c r="O42" s="17"/>
      <c r="R42" s="17"/>
    </row>
    <row r="43" spans="1:18">
      <c r="A43" s="19" t="s">
        <v>33</v>
      </c>
      <c r="B43" s="20">
        <f>'[1]ODYSSEE data'!V558</f>
        <v>1.7140018491866449</v>
      </c>
      <c r="C43" s="20">
        <f>'[1]ODYSSEE data'!V594</f>
        <v>1.2497502870178161</v>
      </c>
      <c r="D43" s="20">
        <f>'[1]ODYSSEE data'!V630</f>
        <v>0.19197396963123642</v>
      </c>
      <c r="E43" s="20">
        <f>'[1]ODYSSEE data'!V666</f>
        <v>8.7852494577006501E-2</v>
      </c>
      <c r="F43" s="21">
        <f>'[1]ODYSSEE data'!V702*0.086/1000</f>
        <v>0.15401301518438176</v>
      </c>
      <c r="G43" s="17"/>
      <c r="H43" s="18"/>
      <c r="J43" t="s">
        <v>17</v>
      </c>
      <c r="K43" s="17">
        <v>1.0744732279459497</v>
      </c>
      <c r="L43" s="17">
        <v>0.22626623534101326</v>
      </c>
      <c r="M43" s="17">
        <v>6.9184779250081319E-2</v>
      </c>
      <c r="N43" s="17">
        <v>0.15683524691210604</v>
      </c>
      <c r="O43" s="17"/>
      <c r="R43" s="17"/>
    </row>
    <row r="44" spans="1:18">
      <c r="A44" s="19" t="s">
        <v>18</v>
      </c>
      <c r="B44" s="20">
        <f>C44+D44+E44+F44</f>
        <v>1.0640261715443304</v>
      </c>
      <c r="C44" s="20">
        <f>'[1]ODYSSEE data'!U595</f>
        <v>0.74988049836463211</v>
      </c>
      <c r="D44" s="20">
        <f>'[1]ODYSSEE data'!U631</f>
        <v>7.6620895897487371E-2</v>
      </c>
      <c r="E44" s="20">
        <f>'[1]ODYSSEE data'!U667</f>
        <v>0.1049706273795577</v>
      </c>
      <c r="F44" s="21">
        <f>'[1]ODYSSEE data'!U703*0.086/1000</f>
        <v>0.13255414990265313</v>
      </c>
      <c r="G44" s="17"/>
      <c r="H44" s="18"/>
      <c r="J44" t="s">
        <v>34</v>
      </c>
      <c r="K44" s="17">
        <v>1.0317901700048415</v>
      </c>
      <c r="L44" s="17">
        <v>0.21627470783436734</v>
      </c>
      <c r="M44" s="17">
        <v>3.6214110517962778E-2</v>
      </c>
      <c r="N44" s="17">
        <v>0.24743904198528352</v>
      </c>
      <c r="O44" s="17"/>
      <c r="R44" s="17"/>
    </row>
    <row r="45" spans="1:18">
      <c r="A45" s="19" t="s">
        <v>35</v>
      </c>
      <c r="B45" s="20">
        <f>'[1]ODYSSEE data'!V560</f>
        <v>3.7852917930602006</v>
      </c>
      <c r="C45" s="23"/>
      <c r="D45" s="20"/>
      <c r="E45" s="20"/>
      <c r="F45" s="21"/>
      <c r="G45" s="17"/>
      <c r="H45" s="18"/>
      <c r="J45" t="s">
        <v>36</v>
      </c>
      <c r="K45" s="17"/>
      <c r="L45" s="17"/>
      <c r="M45" s="17"/>
      <c r="N45" s="17"/>
      <c r="O45" s="17">
        <v>1.5396200861942151</v>
      </c>
      <c r="R45" s="17"/>
    </row>
    <row r="46" spans="1:18">
      <c r="A46" s="19" t="s">
        <v>11</v>
      </c>
      <c r="B46" s="20">
        <f>'[1]ODYSSEE data'!V561</f>
        <v>0.62805493480294627</v>
      </c>
      <c r="C46" s="23"/>
      <c r="D46" s="20"/>
      <c r="E46" s="20"/>
      <c r="F46" s="21"/>
      <c r="G46" s="17"/>
      <c r="H46" s="18"/>
      <c r="J46" t="s">
        <v>24</v>
      </c>
      <c r="K46" s="17">
        <v>1.1058591981084047</v>
      </c>
      <c r="L46" s="17">
        <v>0.15526322610584309</v>
      </c>
      <c r="M46" s="17">
        <v>8.5872252101759333E-2</v>
      </c>
      <c r="N46" s="17">
        <v>0.24257344206847339</v>
      </c>
      <c r="O46" s="17"/>
      <c r="R46" s="17"/>
    </row>
    <row r="47" spans="1:18">
      <c r="A47" s="19" t="s">
        <v>34</v>
      </c>
      <c r="B47" s="20">
        <f>'[1]ODYSSEE data'!V562</f>
        <v>1.5323476043515574</v>
      </c>
      <c r="C47" s="20">
        <f>'[1]ODYSSEE data'!V598</f>
        <v>1.0317901700048415</v>
      </c>
      <c r="D47" s="20">
        <f>'[1]ODYSSEE data'!V634</f>
        <v>0.21627470783436734</v>
      </c>
      <c r="E47" s="20">
        <f>'[1]ODYSSEE data'!V670</f>
        <v>3.6214110517962778E-2</v>
      </c>
      <c r="F47" s="21">
        <f>'[1]ODYSSEE data'!V706*0.086/1000</f>
        <v>0.24743904198528352</v>
      </c>
      <c r="G47" s="17"/>
      <c r="H47" s="18"/>
      <c r="J47" t="s">
        <v>37</v>
      </c>
      <c r="K47" s="17">
        <v>1.1253895943012775</v>
      </c>
      <c r="L47" s="17">
        <v>0.16092528054172089</v>
      </c>
      <c r="M47" s="17">
        <v>3.2091358710648853E-2</v>
      </c>
      <c r="N47" s="17">
        <v>0.31622871722172224</v>
      </c>
      <c r="O47" s="17"/>
      <c r="R47" s="17"/>
    </row>
    <row r="48" spans="1:18">
      <c r="A48" s="19" t="s">
        <v>36</v>
      </c>
      <c r="B48" s="20">
        <f>'[1]ODYSSEE data'!V563</f>
        <v>1.5396200861942151</v>
      </c>
      <c r="C48" s="20">
        <f>'[1]ODYSSEE data'!V599</f>
        <v>1.1013653887301371</v>
      </c>
      <c r="D48" s="20"/>
      <c r="E48" s="20"/>
      <c r="F48" s="21"/>
      <c r="G48" s="17"/>
      <c r="H48" s="18"/>
      <c r="J48" t="s">
        <v>20</v>
      </c>
      <c r="K48" s="17">
        <v>1.0460658087910111</v>
      </c>
      <c r="L48" s="17">
        <v>0.33285877178693601</v>
      </c>
      <c r="M48" s="17">
        <v>0.19011565401531194</v>
      </c>
      <c r="N48" s="17">
        <v>9.0091220068415051E-2</v>
      </c>
      <c r="O48" s="17"/>
      <c r="R48" s="17"/>
    </row>
    <row r="49" spans="1:20">
      <c r="A49" s="19" t="s">
        <v>14</v>
      </c>
      <c r="B49" s="20">
        <f>'[1]ODYSSEE data'!V564</f>
        <v>0.7716111503918559</v>
      </c>
      <c r="C49" s="23"/>
      <c r="D49" s="20"/>
      <c r="E49" s="20"/>
      <c r="F49" s="21"/>
      <c r="G49" s="17"/>
      <c r="H49" s="18"/>
      <c r="J49" t="s">
        <v>33</v>
      </c>
      <c r="K49" s="17">
        <v>1.2497502870178161</v>
      </c>
      <c r="L49" s="17">
        <v>0.19197396963123642</v>
      </c>
      <c r="M49" s="17">
        <v>8.7852494577006501E-2</v>
      </c>
      <c r="N49" s="17">
        <v>0.15401301518438176</v>
      </c>
      <c r="O49" s="17"/>
      <c r="R49" s="17"/>
    </row>
    <row r="50" spans="1:20">
      <c r="A50" s="19" t="s">
        <v>23</v>
      </c>
      <c r="B50" s="20">
        <f>'[1]ODYSSEE data'!V565</f>
        <v>1.1545260184614683</v>
      </c>
      <c r="C50" s="20">
        <f>'[1]ODYSSEE data'!V601</f>
        <v>0.55382753666424833</v>
      </c>
      <c r="D50" s="20">
        <f>'[1]ODYSSEE data'!V637</f>
        <v>0.14289144922355068</v>
      </c>
      <c r="E50" s="20">
        <f>'[1]ODYSSEE data'!V673</f>
        <v>0.34446075592293207</v>
      </c>
      <c r="F50" s="21">
        <f>'[1]ODYSSEE data'!V709*0.086/1000</f>
        <v>0.11314503536427541</v>
      </c>
      <c r="G50" s="17"/>
      <c r="H50" s="18"/>
      <c r="J50" t="s">
        <v>26</v>
      </c>
      <c r="K50" s="17">
        <v>1.3100329558373698</v>
      </c>
      <c r="L50" s="17">
        <v>0.21031098515853147</v>
      </c>
      <c r="M50" s="17">
        <v>4.7292080761486312E-2</v>
      </c>
      <c r="N50" s="17">
        <v>0.18612073211079766</v>
      </c>
      <c r="O50" s="17"/>
      <c r="R50" s="17"/>
    </row>
    <row r="51" spans="1:20">
      <c r="A51" s="19" t="s">
        <v>27</v>
      </c>
      <c r="B51" s="20">
        <f>'[1]ODYSSEE data'!U566</f>
        <v>1.2958539392423676</v>
      </c>
      <c r="C51" s="20">
        <f>'[1]ODYSSEE data'!U602</f>
        <v>0.88072076884580008</v>
      </c>
      <c r="D51" s="20">
        <f>'[1]ODYSSEE data'!U638</f>
        <v>9.3131548311990692E-2</v>
      </c>
      <c r="E51" s="20">
        <f>B51-C51-D51-F51</f>
        <v>0.12584329845244641</v>
      </c>
      <c r="F51" s="21">
        <f>'[1]ODYSSEE data'!U710*0.086/1000</f>
        <v>0.19615832363213043</v>
      </c>
      <c r="G51" s="17"/>
      <c r="H51" s="18"/>
      <c r="J51" t="s">
        <v>19</v>
      </c>
      <c r="K51" s="17">
        <v>1.5335206266374011</v>
      </c>
      <c r="L51" s="17"/>
      <c r="M51" s="17">
        <v>2.7892951375800976E-2</v>
      </c>
      <c r="N51" s="17">
        <v>0.26272144741801728</v>
      </c>
      <c r="O51" s="17"/>
      <c r="R51" s="17"/>
    </row>
    <row r="52" spans="1:20">
      <c r="A52" s="19" t="s">
        <v>30</v>
      </c>
      <c r="B52" s="20">
        <f t="shared" ref="B52:B58" si="1">C52+D52+E52+F52</f>
        <v>1.4631333210934947</v>
      </c>
      <c r="C52" s="20">
        <f>'[1]ODYSSEE data'!V603</f>
        <v>0.91680762035310681</v>
      </c>
      <c r="D52" s="20">
        <f>'[1]ODYSSEE data'!V639</f>
        <v>0.25115446906074701</v>
      </c>
      <c r="E52" s="20">
        <f>'[1]ODYSSEE data'!V675</f>
        <v>6.3435922597817551E-2</v>
      </c>
      <c r="F52" s="21">
        <f>'[1]ODYSSEE data'!V711*0.086/1000</f>
        <v>0.23173530908182327</v>
      </c>
      <c r="G52" s="17"/>
      <c r="H52" s="18"/>
      <c r="J52" t="s">
        <v>38</v>
      </c>
      <c r="K52" s="17">
        <v>1.0727699468122849</v>
      </c>
      <c r="L52" s="17">
        <v>0.42060705058530301</v>
      </c>
      <c r="M52" s="17">
        <v>5.0920950434056055E-2</v>
      </c>
      <c r="N52" s="17">
        <v>0.2834338441083305</v>
      </c>
      <c r="O52" s="17"/>
      <c r="R52" s="17"/>
    </row>
    <row r="53" spans="1:20">
      <c r="A53" s="19" t="s">
        <v>16</v>
      </c>
      <c r="B53" s="20">
        <f t="shared" si="1"/>
        <v>0.92417343550713538</v>
      </c>
      <c r="C53" s="20">
        <f>'[1]ODYSSEE data'!V604</f>
        <v>0.41232790593636348</v>
      </c>
      <c r="D53" s="20">
        <f>'[1]ODYSSEE data'!V640</f>
        <v>0.25756540127309702</v>
      </c>
      <c r="E53" s="20">
        <f>'[1]ODYSSEE data'!V676</f>
        <v>6.2360454297104198E-2</v>
      </c>
      <c r="F53" s="21">
        <f>'[1]ODYSSEE data'!V712*0.086/1000</f>
        <v>0.19191967400057067</v>
      </c>
      <c r="G53" s="17"/>
      <c r="H53" s="18"/>
      <c r="J53" t="s">
        <v>39</v>
      </c>
      <c r="K53" s="17">
        <v>0.92419918680880175</v>
      </c>
      <c r="L53" s="17">
        <v>0.39638783269961975</v>
      </c>
      <c r="M53" s="17">
        <v>7.9847908745247151E-2</v>
      </c>
      <c r="N53" s="17">
        <v>0.47528517110266161</v>
      </c>
      <c r="O53" s="17"/>
      <c r="R53" s="17"/>
    </row>
    <row r="54" spans="1:20">
      <c r="A54" s="19" t="s">
        <v>37</v>
      </c>
      <c r="B54" s="20">
        <f t="shared" si="1"/>
        <v>1.6346349507753695</v>
      </c>
      <c r="C54" s="20">
        <f>'[1]ODYSSEE data'!V605</f>
        <v>1.1253895943012775</v>
      </c>
      <c r="D54" s="20">
        <f>'[1]ODYSSEE data'!V641</f>
        <v>0.16092528054172089</v>
      </c>
      <c r="E54" s="20">
        <f>'[1]ODYSSEE data'!V677</f>
        <v>3.2091358710648853E-2</v>
      </c>
      <c r="F54" s="21">
        <f>'[1]ODYSSEE data'!V713*0.086/1000</f>
        <v>0.31622871722172224</v>
      </c>
      <c r="G54" s="17"/>
      <c r="H54" s="18"/>
      <c r="J54" t="s">
        <v>10</v>
      </c>
      <c r="K54" s="17">
        <v>1.4476938686709209</v>
      </c>
      <c r="L54" s="17">
        <v>0.21533782944514901</v>
      </c>
      <c r="M54" s="17">
        <v>3.3085760253291123E-2</v>
      </c>
      <c r="N54" s="17">
        <v>0.22262791221282333</v>
      </c>
      <c r="O54" s="17"/>
      <c r="R54" s="17"/>
    </row>
    <row r="55" spans="1:20">
      <c r="A55" s="19" t="s">
        <v>38</v>
      </c>
      <c r="B55" s="20">
        <f t="shared" si="1"/>
        <v>1.8277317919399745</v>
      </c>
      <c r="C55" s="20">
        <f>'[1]ODYSSEE data'!V606</f>
        <v>1.0727699468122849</v>
      </c>
      <c r="D55" s="20">
        <f>'[1]ODYSSEE data'!V642</f>
        <v>0.42060705058530301</v>
      </c>
      <c r="E55" s="20">
        <f>'[1]ODYSSEE data'!V678</f>
        <v>5.0920950434056055E-2</v>
      </c>
      <c r="F55" s="21">
        <f>'[1]ODYSSEE data'!V714*0.086/1000</f>
        <v>0.2834338441083305</v>
      </c>
      <c r="G55" s="17"/>
      <c r="H55" s="18"/>
      <c r="J55" t="s">
        <v>12</v>
      </c>
      <c r="K55" s="17">
        <v>1.5341742313700197</v>
      </c>
      <c r="L55" s="17">
        <v>0.22290895525152327</v>
      </c>
      <c r="M55" s="17">
        <v>7.8492174153849945E-2</v>
      </c>
      <c r="N55" s="17">
        <v>0.23657894063786797</v>
      </c>
      <c r="O55" s="17"/>
      <c r="R55" s="17"/>
    </row>
    <row r="56" spans="1:20">
      <c r="A56" s="19" t="s">
        <v>32</v>
      </c>
      <c r="B56" s="20">
        <f t="shared" si="1"/>
        <v>1.5264652835399546</v>
      </c>
      <c r="C56" s="20">
        <f>'[1]ODYSSEE data'!V607</f>
        <v>1.0445771857032673</v>
      </c>
      <c r="D56" s="20">
        <f>'[1]ODYSSEE data'!V643</f>
        <v>0.20815596204283365</v>
      </c>
      <c r="E56" s="20">
        <f>'[1]ODYSSEE data'!V679</f>
        <v>5.7881953833243516E-2</v>
      </c>
      <c r="F56" s="21">
        <f>'[1]ODYSSEE data'!V715*0.086/1000</f>
        <v>0.21585018196060995</v>
      </c>
      <c r="G56" s="17"/>
      <c r="H56" s="18"/>
      <c r="J56" t="s">
        <v>31</v>
      </c>
      <c r="K56" s="17">
        <v>1.4255234115983804</v>
      </c>
      <c r="L56" s="17">
        <v>0.32826953203715625</v>
      </c>
      <c r="M56" s="17">
        <v>7.6054525244252033E-2</v>
      </c>
      <c r="N56" s="17">
        <v>0.25546520017941071</v>
      </c>
      <c r="O56" s="17"/>
      <c r="R56" s="17"/>
    </row>
    <row r="57" spans="1:20">
      <c r="A57" s="19" t="s">
        <v>25</v>
      </c>
      <c r="B57" s="20">
        <f t="shared" si="1"/>
        <v>1.2356311274686373</v>
      </c>
      <c r="C57" s="20">
        <f>'[1]ODYSSEE data'!V608</f>
        <v>0.74712944634905898</v>
      </c>
      <c r="D57" s="20">
        <f>'[1]ODYSSEE data'!V644</f>
        <v>0.12667353937997344</v>
      </c>
      <c r="E57" s="20">
        <f>'[1]ODYSSEE data'!V680</f>
        <v>0.1489087883136922</v>
      </c>
      <c r="F57" s="21">
        <f>'[1]ODYSSEE data'!V716*0.086/1000</f>
        <v>0.21291935342591287</v>
      </c>
      <c r="G57" s="17"/>
      <c r="H57" s="18"/>
      <c r="J57" t="s">
        <v>22</v>
      </c>
      <c r="K57" s="17">
        <v>1.2738032276220168</v>
      </c>
      <c r="L57" s="17">
        <v>0.44891995141101709</v>
      </c>
      <c r="M57" s="17"/>
      <c r="N57" s="17">
        <v>0.49893331498176313</v>
      </c>
      <c r="O57" s="17"/>
      <c r="R57" s="17"/>
    </row>
    <row r="58" spans="1:20" ht="15.75" thickBot="1">
      <c r="A58" s="25" t="s">
        <v>39</v>
      </c>
      <c r="B58" s="26">
        <f t="shared" si="1"/>
        <v>1.8757200993563301</v>
      </c>
      <c r="C58" s="26">
        <f>'[1]ODYSSEE data'!V609</f>
        <v>0.92419918680880175</v>
      </c>
      <c r="D58" s="26">
        <f>'[1]ODYSSEE data'!V645</f>
        <v>0.39638783269961975</v>
      </c>
      <c r="E58" s="26">
        <f>'[1]ODYSSEE data'!V681</f>
        <v>7.9847908745247151E-2</v>
      </c>
      <c r="F58" s="27">
        <f>'[1]ODYSSEE data'!V717*0.086/1000</f>
        <v>0.47528517110266161</v>
      </c>
      <c r="G58" s="17"/>
      <c r="H58" s="18"/>
      <c r="J58" t="s">
        <v>35</v>
      </c>
      <c r="O58" s="17">
        <v>3.7852917930602006</v>
      </c>
      <c r="R58" s="17"/>
    </row>
    <row r="59" spans="1:20">
      <c r="D59" s="17"/>
    </row>
    <row r="60" spans="1:20" s="29" customFormat="1" ht="19.5" thickBot="1">
      <c r="A60" s="28"/>
    </row>
    <row r="61" spans="1:20" s="29" customFormat="1">
      <c r="H61" s="30"/>
      <c r="Q61" s="14"/>
      <c r="R61" s="31"/>
      <c r="S61" s="31"/>
      <c r="T61" s="32"/>
    </row>
    <row r="62" spans="1:20" s="29" customFormat="1">
      <c r="B62" s="33"/>
      <c r="C62" s="33"/>
      <c r="D62" s="33"/>
      <c r="E62" s="34"/>
      <c r="Q62" s="19"/>
      <c r="R62" s="35"/>
      <c r="S62" s="35"/>
      <c r="T62" s="36"/>
    </row>
    <row r="63" spans="1:20" s="29" customFormat="1">
      <c r="B63" s="37"/>
      <c r="C63" s="33"/>
      <c r="D63" s="33"/>
      <c r="E63" s="34"/>
      <c r="Q63" s="19"/>
      <c r="R63" s="35"/>
      <c r="S63" s="35"/>
      <c r="T63" s="36"/>
    </row>
    <row r="64" spans="1:20" s="29" customFormat="1">
      <c r="B64" s="37"/>
      <c r="C64" s="33"/>
      <c r="D64" s="33"/>
      <c r="E64" s="34"/>
      <c r="Q64" s="19"/>
      <c r="R64" s="35"/>
      <c r="S64" s="35"/>
      <c r="T64" s="36"/>
    </row>
    <row r="65" spans="2:20" s="29" customFormat="1">
      <c r="B65" s="33"/>
      <c r="C65" s="33"/>
      <c r="D65" s="33"/>
      <c r="E65" s="34"/>
      <c r="Q65" s="19"/>
      <c r="R65" s="35"/>
      <c r="S65" s="35"/>
      <c r="T65" s="36"/>
    </row>
    <row r="66" spans="2:20" s="29" customFormat="1">
      <c r="B66" s="33"/>
      <c r="C66" s="33"/>
      <c r="D66" s="33"/>
      <c r="E66" s="34"/>
      <c r="Q66" s="19"/>
      <c r="R66" s="35"/>
      <c r="S66" s="35"/>
      <c r="T66" s="36"/>
    </row>
    <row r="67" spans="2:20" s="29" customFormat="1">
      <c r="B67" s="33"/>
      <c r="C67" s="33"/>
      <c r="D67" s="33"/>
      <c r="E67" s="34"/>
      <c r="Q67" s="19"/>
      <c r="R67" s="35"/>
      <c r="S67" s="35"/>
      <c r="T67" s="36"/>
    </row>
    <row r="68" spans="2:20" s="29" customFormat="1">
      <c r="B68" s="33"/>
      <c r="C68" s="33"/>
      <c r="D68" s="33"/>
      <c r="E68" s="34"/>
      <c r="Q68" s="19"/>
      <c r="R68" s="35"/>
      <c r="S68" s="35"/>
      <c r="T68" s="36"/>
    </row>
    <row r="69" spans="2:20" s="29" customFormat="1">
      <c r="B69" s="33"/>
      <c r="C69" s="33"/>
      <c r="D69" s="33"/>
      <c r="E69" s="34"/>
      <c r="Q69" s="19"/>
      <c r="R69" s="35"/>
      <c r="S69" s="35"/>
      <c r="T69" s="36"/>
    </row>
    <row r="70" spans="2:20" s="29" customFormat="1">
      <c r="B70" s="33"/>
      <c r="C70" s="33"/>
      <c r="D70" s="33"/>
      <c r="E70" s="34"/>
      <c r="Q70" s="19"/>
      <c r="R70" s="35"/>
      <c r="S70" s="35"/>
      <c r="T70" s="36"/>
    </row>
    <row r="71" spans="2:20" s="29" customFormat="1">
      <c r="B71" s="33"/>
      <c r="C71" s="33"/>
      <c r="D71" s="33"/>
      <c r="E71" s="34"/>
      <c r="Q71" s="19"/>
      <c r="R71" s="35"/>
      <c r="S71" s="35"/>
      <c r="T71" s="36"/>
    </row>
    <row r="72" spans="2:20" s="29" customFormat="1">
      <c r="B72" s="33"/>
      <c r="C72" s="33"/>
      <c r="D72" s="33"/>
      <c r="E72" s="34"/>
      <c r="Q72" s="19"/>
      <c r="R72" s="35"/>
      <c r="S72" s="35"/>
      <c r="T72" s="36"/>
    </row>
    <row r="73" spans="2:20" s="29" customFormat="1">
      <c r="B73" s="33"/>
      <c r="C73" s="33"/>
      <c r="D73" s="33"/>
      <c r="E73" s="34"/>
      <c r="Q73" s="19"/>
      <c r="R73" s="35"/>
      <c r="S73" s="35"/>
      <c r="T73" s="36"/>
    </row>
    <row r="74" spans="2:20" s="29" customFormat="1">
      <c r="B74" s="33"/>
      <c r="C74" s="33"/>
      <c r="D74" s="33"/>
      <c r="E74" s="34"/>
      <c r="Q74" s="19"/>
      <c r="R74" s="35"/>
      <c r="S74" s="35"/>
      <c r="T74" s="36"/>
    </row>
    <row r="75" spans="2:20" s="29" customFormat="1">
      <c r="B75" s="33"/>
      <c r="C75" s="33"/>
      <c r="D75" s="33"/>
      <c r="E75" s="34"/>
      <c r="Q75" s="19"/>
      <c r="R75" s="35"/>
      <c r="S75" s="35"/>
      <c r="T75" s="36"/>
    </row>
    <row r="76" spans="2:20" s="29" customFormat="1">
      <c r="B76" s="33"/>
      <c r="C76" s="33"/>
      <c r="D76" s="33"/>
      <c r="E76" s="34"/>
      <c r="Q76" s="19"/>
      <c r="R76" s="35"/>
      <c r="S76" s="35"/>
      <c r="T76" s="36"/>
    </row>
    <row r="77" spans="2:20" s="29" customFormat="1">
      <c r="B77" s="33"/>
      <c r="C77" s="33"/>
      <c r="D77" s="33"/>
      <c r="E77" s="34"/>
      <c r="Q77" s="19"/>
      <c r="R77" s="35"/>
      <c r="S77" s="35"/>
      <c r="T77" s="36"/>
    </row>
    <row r="78" spans="2:20" s="29" customFormat="1">
      <c r="B78" s="33"/>
      <c r="C78" s="33"/>
      <c r="D78" s="33"/>
      <c r="E78" s="34"/>
      <c r="Q78" s="19"/>
      <c r="R78" s="35"/>
      <c r="S78" s="35"/>
      <c r="T78" s="36"/>
    </row>
    <row r="79" spans="2:20" s="29" customFormat="1">
      <c r="B79" s="33"/>
      <c r="C79" s="33"/>
      <c r="D79" s="33"/>
      <c r="E79" s="34"/>
      <c r="Q79" s="19"/>
      <c r="R79" s="35"/>
      <c r="S79" s="35"/>
      <c r="T79" s="36"/>
    </row>
    <row r="80" spans="2:20" s="29" customFormat="1">
      <c r="B80" s="33"/>
      <c r="C80" s="33"/>
      <c r="D80" s="33"/>
      <c r="E80" s="34"/>
      <c r="Q80" s="19"/>
      <c r="R80" s="35"/>
      <c r="S80" s="35"/>
      <c r="T80" s="36"/>
    </row>
    <row r="81" spans="1:27" s="29" customFormat="1" ht="15.75" thickBot="1">
      <c r="B81" s="33"/>
      <c r="C81" s="33"/>
      <c r="D81" s="33"/>
      <c r="E81" s="34"/>
      <c r="Q81" s="25"/>
      <c r="R81" s="38"/>
      <c r="S81" s="38"/>
      <c r="T81" s="39"/>
    </row>
    <row r="82" spans="1:27" s="29" customFormat="1">
      <c r="B82" s="37"/>
      <c r="C82" s="33"/>
      <c r="D82" s="33"/>
      <c r="E82" s="34"/>
    </row>
    <row r="83" spans="1:27" s="29" customFormat="1">
      <c r="B83" s="37"/>
      <c r="C83" s="37"/>
      <c r="D83" s="33"/>
      <c r="E83" s="34"/>
    </row>
    <row r="84" spans="1:27" s="29" customFormat="1">
      <c r="B84" s="33"/>
      <c r="C84" s="33"/>
      <c r="D84" s="33"/>
      <c r="E84" s="34"/>
      <c r="R84" s="33"/>
      <c r="S84" s="33"/>
      <c r="T84" s="33"/>
    </row>
    <row r="85" spans="1:27" s="29" customFormat="1">
      <c r="B85" s="33"/>
      <c r="C85" s="33"/>
      <c r="D85" s="33"/>
      <c r="E85" s="34"/>
      <c r="R85" s="33"/>
      <c r="S85" s="33"/>
    </row>
    <row r="86" spans="1:27" s="29" customFormat="1">
      <c r="B86" s="33"/>
      <c r="C86" s="33"/>
      <c r="D86" s="33"/>
      <c r="E86" s="34"/>
      <c r="Q86" s="19"/>
      <c r="R86" s="35"/>
      <c r="S86" s="35"/>
      <c r="T86" s="36"/>
    </row>
    <row r="87" spans="1:27" s="29" customFormat="1">
      <c r="B87" s="33"/>
      <c r="C87" s="33"/>
      <c r="D87" s="33"/>
      <c r="E87" s="34"/>
    </row>
    <row r="88" spans="1:27" s="29" customFormat="1">
      <c r="B88" s="33"/>
      <c r="C88" s="33"/>
      <c r="D88" s="33"/>
      <c r="E88" s="34"/>
    </row>
    <row r="89" spans="1:27" s="40" customFormat="1">
      <c r="B89" s="35"/>
      <c r="C89" s="35"/>
      <c r="D89" s="35"/>
      <c r="E89" s="41"/>
    </row>
    <row r="90" spans="1:27" s="40" customFormat="1">
      <c r="B90" s="35"/>
      <c r="C90" s="35"/>
      <c r="D90" s="35"/>
      <c r="E90" s="41"/>
    </row>
    <row r="91" spans="1:27" s="40" customFormat="1">
      <c r="B91" s="35"/>
      <c r="C91" s="35"/>
      <c r="D91" s="35"/>
      <c r="E91" s="41"/>
    </row>
    <row r="92" spans="1:27" s="40" customFormat="1">
      <c r="W92" s="42"/>
      <c r="X92" s="42"/>
      <c r="Y92" s="42"/>
      <c r="Z92" s="42"/>
      <c r="AA92" s="42"/>
    </row>
    <row r="93" spans="1:27" s="40" customFormat="1" ht="18.75">
      <c r="A93" s="43"/>
      <c r="M93" s="44"/>
      <c r="W93" s="42"/>
      <c r="X93" s="42"/>
      <c r="Y93" s="42"/>
      <c r="Z93" s="42"/>
      <c r="AA93" s="42"/>
    </row>
    <row r="94" spans="1:27" s="40" customFormat="1">
      <c r="W94" s="45"/>
      <c r="X94" s="45"/>
      <c r="Y94" s="45"/>
      <c r="Z94" s="45"/>
      <c r="AA94" s="46"/>
    </row>
    <row r="95" spans="1:27" s="40" customFormat="1">
      <c r="B95" s="46"/>
      <c r="C95" s="46"/>
      <c r="D95" s="46"/>
      <c r="E95" s="46"/>
      <c r="H95" s="46"/>
      <c r="I95" s="46"/>
      <c r="J95" s="46"/>
      <c r="K95" s="46"/>
      <c r="W95" s="42"/>
      <c r="X95" s="47"/>
      <c r="Y95" s="42"/>
      <c r="Z95" s="42"/>
    </row>
    <row r="96" spans="1:27" s="40" customFormat="1">
      <c r="B96" s="48"/>
      <c r="C96" s="48"/>
      <c r="D96" s="48"/>
      <c r="E96" s="48"/>
      <c r="H96" s="48"/>
      <c r="I96" s="48"/>
      <c r="J96" s="48"/>
      <c r="K96" s="48"/>
      <c r="W96" s="42"/>
      <c r="X96" s="47"/>
      <c r="Y96" s="42"/>
      <c r="Z96" s="42"/>
    </row>
    <row r="97" spans="2:26" s="40" customFormat="1">
      <c r="B97" s="48"/>
      <c r="C97" s="48"/>
      <c r="D97" s="48"/>
      <c r="E97" s="48"/>
      <c r="H97" s="48"/>
      <c r="I97" s="48"/>
      <c r="J97" s="48"/>
      <c r="K97" s="48"/>
      <c r="W97" s="42"/>
      <c r="X97" s="47"/>
      <c r="Y97" s="42"/>
      <c r="Z97" s="42"/>
    </row>
    <row r="98" spans="2:26" s="40" customFormat="1">
      <c r="B98" s="48"/>
      <c r="C98" s="48"/>
      <c r="D98" s="48"/>
      <c r="E98" s="48"/>
      <c r="H98" s="48"/>
      <c r="I98" s="48"/>
      <c r="J98" s="48"/>
      <c r="K98" s="48"/>
      <c r="W98" s="42"/>
      <c r="X98" s="47"/>
      <c r="Y98" s="42"/>
      <c r="Z98" s="42"/>
    </row>
    <row r="99" spans="2:26" s="40" customFormat="1">
      <c r="B99" s="48"/>
      <c r="C99" s="48"/>
      <c r="D99" s="48"/>
      <c r="E99" s="48"/>
      <c r="H99" s="48"/>
      <c r="I99" s="48"/>
      <c r="J99" s="48"/>
      <c r="K99" s="48"/>
      <c r="W99" s="42"/>
      <c r="X99" s="47"/>
      <c r="Y99" s="42"/>
      <c r="Z99" s="42"/>
    </row>
    <row r="100" spans="2:26" s="40" customFormat="1">
      <c r="B100" s="48"/>
      <c r="C100" s="48"/>
      <c r="D100" s="48"/>
      <c r="E100" s="48"/>
      <c r="H100" s="48"/>
      <c r="I100" s="48"/>
      <c r="J100" s="48"/>
      <c r="K100" s="48"/>
      <c r="W100" s="42"/>
      <c r="X100" s="47"/>
      <c r="Y100" s="42"/>
      <c r="Z100" s="42"/>
    </row>
    <row r="101" spans="2:26" s="40" customFormat="1">
      <c r="B101" s="48"/>
      <c r="C101" s="48"/>
      <c r="D101" s="48"/>
      <c r="E101" s="48"/>
      <c r="H101" s="48"/>
      <c r="I101" s="48"/>
      <c r="J101" s="48"/>
      <c r="K101" s="48"/>
      <c r="W101" s="42"/>
      <c r="X101" s="47"/>
      <c r="Y101" s="42"/>
      <c r="Z101" s="42"/>
    </row>
    <row r="102" spans="2:26" s="40" customFormat="1">
      <c r="B102" s="48"/>
      <c r="C102" s="48"/>
      <c r="D102" s="48"/>
      <c r="E102" s="48"/>
      <c r="H102" s="48"/>
      <c r="I102" s="48"/>
      <c r="J102" s="48"/>
      <c r="K102" s="48"/>
      <c r="W102" s="42"/>
      <c r="X102" s="47"/>
      <c r="Y102" s="42"/>
      <c r="Z102" s="42"/>
    </row>
    <row r="103" spans="2:26" s="40" customFormat="1">
      <c r="B103" s="48"/>
      <c r="C103" s="48"/>
      <c r="D103" s="48"/>
      <c r="E103" s="48"/>
      <c r="H103" s="48"/>
      <c r="I103" s="48"/>
      <c r="J103" s="48"/>
      <c r="K103" s="48"/>
      <c r="W103" s="42"/>
      <c r="X103" s="47"/>
      <c r="Y103" s="42"/>
      <c r="Z103" s="42"/>
    </row>
    <row r="104" spans="2:26" s="40" customFormat="1">
      <c r="B104" s="48"/>
      <c r="C104" s="48"/>
      <c r="D104" s="48"/>
      <c r="E104" s="48"/>
      <c r="H104" s="48"/>
      <c r="I104" s="48"/>
      <c r="J104" s="48"/>
      <c r="K104" s="48"/>
      <c r="W104" s="42"/>
      <c r="X104" s="47"/>
      <c r="Y104" s="42"/>
      <c r="Z104" s="42"/>
    </row>
    <row r="105" spans="2:26" s="40" customFormat="1">
      <c r="B105" s="48"/>
      <c r="C105" s="48"/>
      <c r="D105" s="48"/>
      <c r="E105" s="48"/>
      <c r="H105" s="48"/>
      <c r="I105" s="48"/>
      <c r="J105" s="48"/>
      <c r="K105" s="48"/>
      <c r="W105" s="49"/>
      <c r="X105" s="47"/>
      <c r="Y105" s="42"/>
      <c r="Z105" s="42"/>
    </row>
    <row r="106" spans="2:26" s="40" customFormat="1">
      <c r="B106" s="48"/>
      <c r="C106" s="48"/>
      <c r="D106" s="48"/>
      <c r="E106" s="48"/>
      <c r="H106" s="48"/>
      <c r="I106" s="48"/>
      <c r="J106" s="48"/>
      <c r="K106" s="48"/>
      <c r="W106" s="42"/>
      <c r="X106" s="47"/>
      <c r="Y106" s="42"/>
      <c r="Z106" s="42"/>
    </row>
    <row r="107" spans="2:26" s="40" customFormat="1">
      <c r="B107" s="48"/>
      <c r="C107" s="48"/>
      <c r="D107" s="48"/>
      <c r="E107" s="48"/>
      <c r="H107" s="48"/>
      <c r="I107" s="48"/>
      <c r="J107" s="48"/>
      <c r="K107" s="48"/>
      <c r="W107" s="42"/>
      <c r="X107" s="47"/>
      <c r="Y107" s="42"/>
      <c r="Z107" s="42"/>
    </row>
    <row r="108" spans="2:26" s="40" customFormat="1">
      <c r="B108" s="48"/>
      <c r="C108" s="48"/>
      <c r="D108" s="48"/>
      <c r="E108" s="48"/>
      <c r="H108" s="48"/>
      <c r="I108" s="48"/>
      <c r="J108" s="48"/>
      <c r="K108" s="48"/>
      <c r="W108" s="42"/>
      <c r="X108" s="47"/>
      <c r="Y108" s="42"/>
      <c r="Z108" s="42"/>
    </row>
    <row r="109" spans="2:26" s="40" customFormat="1">
      <c r="B109" s="48"/>
      <c r="C109" s="48"/>
      <c r="D109" s="48"/>
      <c r="E109" s="48"/>
      <c r="H109" s="48"/>
      <c r="I109" s="48"/>
      <c r="J109" s="48"/>
      <c r="K109" s="48"/>
      <c r="W109" s="42"/>
      <c r="X109" s="47"/>
      <c r="Y109" s="42"/>
      <c r="Z109" s="42"/>
    </row>
    <row r="110" spans="2:26" s="40" customFormat="1">
      <c r="B110" s="48"/>
      <c r="C110" s="48"/>
      <c r="D110" s="48"/>
      <c r="E110" s="48"/>
      <c r="H110" s="48"/>
      <c r="I110" s="48"/>
      <c r="J110" s="48"/>
      <c r="K110" s="48"/>
      <c r="W110" s="42"/>
      <c r="X110" s="47"/>
      <c r="Y110" s="42"/>
      <c r="Z110" s="42"/>
    </row>
    <row r="111" spans="2:26" s="40" customFormat="1">
      <c r="B111" s="48"/>
      <c r="C111" s="48"/>
      <c r="D111" s="48"/>
      <c r="E111" s="48"/>
      <c r="H111" s="48"/>
      <c r="I111" s="48"/>
      <c r="J111" s="48"/>
      <c r="K111" s="48"/>
      <c r="W111" s="42"/>
      <c r="X111" s="47"/>
      <c r="Y111" s="42"/>
      <c r="Z111" s="42"/>
    </row>
    <row r="112" spans="2:26" s="40" customFormat="1">
      <c r="B112" s="48"/>
      <c r="C112" s="48"/>
      <c r="D112" s="48"/>
      <c r="E112" s="48"/>
      <c r="H112" s="48"/>
      <c r="I112" s="48"/>
      <c r="J112" s="48"/>
      <c r="K112" s="48"/>
      <c r="W112" s="42"/>
      <c r="X112" s="47"/>
      <c r="Y112" s="42"/>
      <c r="Z112" s="42"/>
    </row>
    <row r="113" spans="1:26" s="40" customFormat="1">
      <c r="B113" s="48"/>
      <c r="C113" s="48"/>
      <c r="D113" s="48"/>
      <c r="E113" s="48"/>
      <c r="H113" s="48"/>
      <c r="I113" s="48"/>
      <c r="J113" s="48"/>
      <c r="K113" s="48"/>
      <c r="W113" s="42"/>
      <c r="X113" s="47"/>
      <c r="Y113" s="42"/>
      <c r="Z113" s="42"/>
    </row>
    <row r="114" spans="1:26" s="40" customFormat="1">
      <c r="B114" s="48"/>
      <c r="C114" s="48"/>
      <c r="D114" s="48"/>
      <c r="E114" s="48"/>
      <c r="H114" s="48"/>
      <c r="I114" s="48"/>
      <c r="J114" s="48"/>
      <c r="K114" s="48"/>
      <c r="W114" s="42"/>
      <c r="X114" s="47"/>
      <c r="Y114" s="42"/>
      <c r="Z114" s="42"/>
    </row>
    <row r="115" spans="1:26" s="40" customFormat="1">
      <c r="B115" s="48"/>
      <c r="C115" s="48"/>
      <c r="D115" s="48"/>
      <c r="E115" s="48"/>
      <c r="H115" s="48"/>
      <c r="I115" s="48"/>
      <c r="J115" s="48"/>
      <c r="K115" s="48"/>
      <c r="W115" s="42"/>
      <c r="X115" s="47"/>
      <c r="Y115" s="42"/>
      <c r="Z115" s="42"/>
    </row>
    <row r="116" spans="1:26" s="40" customFormat="1">
      <c r="B116" s="48"/>
      <c r="C116" s="48"/>
      <c r="D116" s="48"/>
      <c r="E116" s="48"/>
      <c r="H116" s="48"/>
      <c r="I116" s="48"/>
      <c r="J116" s="48"/>
      <c r="K116" s="48"/>
      <c r="W116" s="42"/>
      <c r="X116" s="47"/>
      <c r="Y116" s="42"/>
      <c r="Z116" s="42"/>
    </row>
    <row r="117" spans="1:26" s="40" customFormat="1">
      <c r="B117" s="48"/>
      <c r="C117" s="48"/>
      <c r="D117" s="48"/>
      <c r="E117" s="48"/>
      <c r="H117" s="48"/>
      <c r="I117" s="48"/>
      <c r="J117" s="48"/>
      <c r="K117" s="48"/>
      <c r="M117" s="44"/>
      <c r="W117" s="42"/>
      <c r="X117" s="47"/>
      <c r="Y117" s="42"/>
      <c r="Z117" s="42"/>
    </row>
    <row r="118" spans="1:26" s="40" customFormat="1">
      <c r="B118" s="48"/>
      <c r="C118" s="48"/>
      <c r="D118" s="48"/>
      <c r="E118" s="48"/>
      <c r="H118" s="48"/>
      <c r="I118" s="48"/>
      <c r="J118" s="48"/>
      <c r="K118" s="48"/>
      <c r="Y118" s="42"/>
      <c r="Z118" s="42"/>
    </row>
    <row r="119" spans="1:26" s="40" customFormat="1">
      <c r="B119" s="48"/>
      <c r="C119" s="48"/>
      <c r="D119" s="48"/>
      <c r="E119" s="48"/>
      <c r="H119" s="48"/>
      <c r="I119" s="48"/>
      <c r="J119" s="48"/>
      <c r="K119" s="48"/>
      <c r="W119" s="42"/>
      <c r="X119" s="42"/>
      <c r="Y119" s="42"/>
      <c r="Z119" s="42"/>
    </row>
    <row r="120" spans="1:26" s="40" customFormat="1">
      <c r="B120" s="48"/>
      <c r="C120" s="48"/>
      <c r="D120" s="48"/>
      <c r="E120" s="48"/>
      <c r="H120" s="48"/>
      <c r="I120" s="48"/>
      <c r="J120" s="48"/>
      <c r="K120" s="48"/>
      <c r="W120" s="42"/>
      <c r="X120" s="42"/>
    </row>
    <row r="121" spans="1:26" s="40" customFormat="1">
      <c r="B121" s="48"/>
      <c r="C121" s="48"/>
      <c r="D121" s="48"/>
      <c r="E121" s="48"/>
      <c r="H121" s="48"/>
      <c r="I121" s="48"/>
      <c r="J121" s="48"/>
      <c r="K121" s="48"/>
      <c r="W121" s="42"/>
      <c r="X121" s="42"/>
      <c r="Y121" s="42"/>
      <c r="Z121" s="42"/>
    </row>
    <row r="122" spans="1:26" s="40" customFormat="1">
      <c r="B122" s="48"/>
      <c r="C122" s="48"/>
      <c r="D122" s="48"/>
      <c r="E122" s="48"/>
      <c r="H122" s="48"/>
      <c r="I122" s="48"/>
      <c r="J122" s="48"/>
      <c r="K122" s="48"/>
      <c r="W122" s="42"/>
      <c r="X122" s="42"/>
      <c r="Y122" s="42"/>
      <c r="Z122" s="42"/>
    </row>
    <row r="123" spans="1:26" s="40" customFormat="1">
      <c r="B123" s="48"/>
      <c r="C123" s="48"/>
      <c r="D123" s="48"/>
      <c r="E123" s="48"/>
      <c r="H123" s="48"/>
      <c r="I123" s="48"/>
      <c r="J123" s="48"/>
      <c r="K123" s="48"/>
      <c r="W123" s="42"/>
      <c r="X123" s="42"/>
      <c r="Y123" s="42"/>
      <c r="Z123" s="42"/>
    </row>
    <row r="124" spans="1:26" s="40" customFormat="1">
      <c r="B124" s="48"/>
      <c r="C124" s="48"/>
      <c r="D124" s="48"/>
      <c r="E124" s="48"/>
      <c r="H124" s="48"/>
      <c r="I124" s="48"/>
      <c r="J124" s="48"/>
      <c r="K124" s="48"/>
      <c r="W124" s="42"/>
      <c r="X124" s="42"/>
      <c r="Y124" s="42"/>
      <c r="Z124" s="42"/>
    </row>
    <row r="125" spans="1:26" s="40" customFormat="1">
      <c r="B125" s="48"/>
      <c r="C125" s="48"/>
      <c r="D125" s="48"/>
      <c r="E125" s="48"/>
      <c r="H125" s="48"/>
      <c r="I125" s="48"/>
      <c r="J125" s="48"/>
      <c r="K125" s="48"/>
    </row>
    <row r="126" spans="1:26" s="40" customFormat="1"/>
    <row r="127" spans="1:26" s="40" customFormat="1"/>
    <row r="128" spans="1:26" s="40" customFormat="1">
      <c r="A128" s="44"/>
      <c r="B128" s="44"/>
      <c r="C128" s="44"/>
    </row>
    <row r="129" spans="2:4" s="40" customFormat="1"/>
    <row r="130" spans="2:4" s="40" customFormat="1">
      <c r="B130" s="50"/>
      <c r="C130" s="50"/>
      <c r="D130" s="50"/>
    </row>
    <row r="131" spans="2:4" s="40" customFormat="1">
      <c r="B131" s="35"/>
      <c r="C131" s="35"/>
      <c r="D131" s="35"/>
    </row>
    <row r="132" spans="2:4" s="40" customFormat="1">
      <c r="B132" s="35"/>
      <c r="C132" s="35"/>
      <c r="D132" s="35"/>
    </row>
    <row r="133" spans="2:4" s="40" customFormat="1">
      <c r="B133" s="35"/>
      <c r="C133" s="35"/>
      <c r="D133" s="35"/>
    </row>
    <row r="134" spans="2:4" s="40" customFormat="1">
      <c r="B134" s="35"/>
      <c r="C134" s="35"/>
      <c r="D134" s="35"/>
    </row>
    <row r="135" spans="2:4" s="40" customFormat="1">
      <c r="B135" s="35"/>
      <c r="C135" s="35"/>
      <c r="D135" s="35"/>
    </row>
    <row r="136" spans="2:4" s="40" customFormat="1">
      <c r="B136" s="35"/>
      <c r="C136" s="35"/>
      <c r="D136" s="35"/>
    </row>
    <row r="137" spans="2:4" s="40" customFormat="1">
      <c r="B137" s="35"/>
      <c r="C137" s="35"/>
      <c r="D137" s="35"/>
    </row>
    <row r="138" spans="2:4" s="40" customFormat="1">
      <c r="B138" s="35"/>
      <c r="C138" s="35"/>
      <c r="D138" s="35"/>
    </row>
    <row r="139" spans="2:4" s="40" customFormat="1">
      <c r="B139" s="35"/>
      <c r="C139" s="35"/>
      <c r="D139" s="35"/>
    </row>
    <row r="140" spans="2:4" s="40" customFormat="1">
      <c r="B140" s="35"/>
      <c r="C140" s="35"/>
      <c r="D140" s="35"/>
    </row>
    <row r="141" spans="2:4" s="40" customFormat="1">
      <c r="B141" s="35"/>
      <c r="C141" s="35"/>
      <c r="D141" s="35"/>
    </row>
    <row r="142" spans="2:4" s="40" customFormat="1">
      <c r="B142" s="35"/>
      <c r="C142" s="35"/>
      <c r="D142" s="35"/>
    </row>
    <row r="143" spans="2:4" s="40" customFormat="1">
      <c r="B143" s="35"/>
      <c r="C143" s="35"/>
      <c r="D143" s="35"/>
    </row>
    <row r="144" spans="2:4" s="40" customFormat="1">
      <c r="B144" s="35"/>
      <c r="C144" s="35"/>
      <c r="D144" s="35"/>
    </row>
    <row r="145" spans="2:4" s="40" customFormat="1">
      <c r="B145" s="35"/>
      <c r="C145" s="35"/>
      <c r="D145" s="35"/>
    </row>
    <row r="146" spans="2:4" s="40" customFormat="1">
      <c r="B146" s="35"/>
      <c r="C146" s="35"/>
      <c r="D146" s="35"/>
    </row>
    <row r="147" spans="2:4" s="40" customFormat="1">
      <c r="B147" s="35"/>
      <c r="C147" s="35"/>
      <c r="D147" s="35"/>
    </row>
    <row r="148" spans="2:4" s="40" customFormat="1">
      <c r="B148" s="35"/>
      <c r="C148" s="35"/>
      <c r="D148" s="35"/>
    </row>
    <row r="149" spans="2:4" s="40" customFormat="1">
      <c r="B149" s="35"/>
      <c r="C149" s="35"/>
      <c r="D149" s="35"/>
    </row>
    <row r="150" spans="2:4" s="40" customFormat="1">
      <c r="B150" s="35"/>
      <c r="C150" s="35"/>
      <c r="D150" s="35"/>
    </row>
    <row r="151" spans="2:4" s="40" customFormat="1">
      <c r="B151" s="35"/>
      <c r="C151" s="35"/>
      <c r="D151" s="35"/>
    </row>
    <row r="152" spans="2:4" s="40" customFormat="1">
      <c r="B152" s="35"/>
      <c r="C152" s="35"/>
      <c r="D152" s="35"/>
    </row>
    <row r="153" spans="2:4" s="40" customFormat="1">
      <c r="B153" s="35"/>
      <c r="C153" s="35"/>
      <c r="D153" s="35"/>
    </row>
    <row r="154" spans="2:4" s="40" customFormat="1">
      <c r="B154" s="35"/>
      <c r="C154" s="35"/>
      <c r="D154" s="35"/>
    </row>
    <row r="155" spans="2:4" s="40" customFormat="1">
      <c r="B155" s="35"/>
      <c r="C155" s="35"/>
      <c r="D155" s="35"/>
    </row>
    <row r="156" spans="2:4" s="40" customFormat="1">
      <c r="B156" s="35"/>
      <c r="C156" s="35"/>
      <c r="D156" s="35"/>
    </row>
    <row r="157" spans="2:4" s="29" customFormat="1">
      <c r="B157" s="33"/>
      <c r="C157" s="33"/>
      <c r="D157" s="33"/>
    </row>
    <row r="158" spans="2:4" s="29" customFormat="1">
      <c r="B158" s="33"/>
      <c r="C158" s="33"/>
      <c r="D158" s="33"/>
    </row>
    <row r="159" spans="2:4" s="29" customFormat="1"/>
    <row r="160" spans="2:4" s="29" customFormat="1"/>
    <row r="161" spans="1:4" s="29" customFormat="1">
      <c r="A161" s="51"/>
      <c r="B161" s="52"/>
      <c r="C161" s="52"/>
    </row>
    <row r="162" spans="1:4" s="29" customFormat="1">
      <c r="B162" s="33"/>
      <c r="C162" s="33"/>
      <c r="D162" s="33"/>
    </row>
    <row r="163" spans="1:4" s="29" customFormat="1">
      <c r="B163" s="33"/>
      <c r="C163" s="33"/>
      <c r="D163" s="33"/>
    </row>
    <row r="164" spans="1:4" s="29" customFormat="1"/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7 end use countries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2011-06-22T12:09:02Z</dcterms:created>
  <dcterms:modified xsi:type="dcterms:W3CDTF">2011-06-22T12:09:12Z</dcterms:modified>
</cp:coreProperties>
</file>