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9020" windowHeight="11895"/>
  </bookViews>
  <sheets>
    <sheet name="Fig 11 CO2 per dw" sheetId="1" r:id="rId1"/>
  </sheets>
  <externalReferences>
    <externalReference r:id="rId2"/>
    <externalReference r:id="rId3"/>
    <externalReference r:id="rId4"/>
  </externalReferences>
  <definedNames>
    <definedName name="Colheads">#REF!</definedName>
    <definedName name="Datamat">#REF!</definedName>
    <definedName name="Leontief138">#REF!</definedName>
    <definedName name="Matrix138">#REF!</definedName>
    <definedName name="Rowtitles">#REF!</definedName>
  </definedNames>
  <calcPr calcId="144525"/>
</workbook>
</file>

<file path=xl/calcChain.xml><?xml version="1.0" encoding="utf-8"?>
<calcChain xmlns="http://schemas.openxmlformats.org/spreadsheetml/2006/main">
  <c r="T37" i="1" l="1"/>
  <c r="W37" i="1" s="1"/>
  <c r="S37" i="1"/>
  <c r="U37" i="1" s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V37" i="1" s="1"/>
  <c r="T33" i="1"/>
  <c r="W33" i="1" s="1"/>
  <c r="S33" i="1"/>
  <c r="U33" i="1" s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V33" i="1" s="1"/>
  <c r="T31" i="1"/>
  <c r="W31" i="1" s="1"/>
  <c r="S31" i="1"/>
  <c r="S32" i="1" s="1"/>
  <c r="R31" i="1"/>
  <c r="R32" i="1" s="1"/>
  <c r="Q31" i="1"/>
  <c r="Q32" i="1" s="1"/>
  <c r="P31" i="1"/>
  <c r="P32" i="1" s="1"/>
  <c r="O31" i="1"/>
  <c r="O32" i="1" s="1"/>
  <c r="N31" i="1"/>
  <c r="N32" i="1" s="1"/>
  <c r="M31" i="1"/>
  <c r="M32" i="1" s="1"/>
  <c r="L31" i="1"/>
  <c r="L32" i="1" s="1"/>
  <c r="K31" i="1"/>
  <c r="K32" i="1" s="1"/>
  <c r="J31" i="1"/>
  <c r="J32" i="1" s="1"/>
  <c r="I31" i="1"/>
  <c r="I32" i="1" s="1"/>
  <c r="H31" i="1"/>
  <c r="H32" i="1" s="1"/>
  <c r="G31" i="1"/>
  <c r="G32" i="1" s="1"/>
  <c r="F31" i="1"/>
  <c r="F32" i="1" s="1"/>
  <c r="E31" i="1"/>
  <c r="E32" i="1" s="1"/>
  <c r="D31" i="1"/>
  <c r="D32" i="1" s="1"/>
  <c r="C31" i="1"/>
  <c r="C32" i="1" s="1"/>
  <c r="B31" i="1"/>
  <c r="B32" i="1" s="1"/>
  <c r="C30" i="1"/>
  <c r="D30" i="1" s="1"/>
  <c r="E30" i="1" s="1"/>
  <c r="F30" i="1" s="1"/>
  <c r="G30" i="1" s="1"/>
  <c r="H30" i="1" s="1"/>
  <c r="I30" i="1" s="1"/>
  <c r="J30" i="1" s="1"/>
  <c r="K30" i="1" s="1"/>
  <c r="L30" i="1" s="1"/>
  <c r="M30" i="1" s="1"/>
  <c r="N30" i="1" s="1"/>
  <c r="O30" i="1" s="1"/>
  <c r="P30" i="1" s="1"/>
  <c r="Q30" i="1" s="1"/>
  <c r="R30" i="1" s="1"/>
  <c r="S30" i="1" s="1"/>
  <c r="T30" i="1" s="1"/>
  <c r="U32" i="1" l="1"/>
  <c r="V32" i="1"/>
  <c r="V31" i="1"/>
  <c r="T32" i="1"/>
  <c r="W32" i="1" s="1"/>
  <c r="U31" i="1"/>
</calcChain>
</file>

<file path=xl/sharedStrings.xml><?xml version="1.0" encoding="utf-8"?>
<sst xmlns="http://schemas.openxmlformats.org/spreadsheetml/2006/main" count="13" uniqueCount="13">
  <si>
    <t>Figure 11: Households CO2 emissions per dwelling (EU27)</t>
  </si>
  <si>
    <t>Direct emissions from EEA</t>
  </si>
  <si>
    <t>Indirected emissions : EEA/Odyssee</t>
  </si>
  <si>
    <t>Households CO2 emissions per dwelling, climate corrected (tCO2/dwelling)</t>
  </si>
  <si>
    <t>EU27</t>
  </si>
  <si>
    <t>1990-2008</t>
  </si>
  <si>
    <t>%/year</t>
  </si>
  <si>
    <t>2008/07</t>
  </si>
  <si>
    <t>Direct</t>
  </si>
  <si>
    <t>Electricity related</t>
  </si>
  <si>
    <t>Total</t>
  </si>
  <si>
    <t>Space heating : CO2 per m2</t>
  </si>
  <si>
    <t>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</si>
</sst>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0.0"/>
    <numFmt numFmtId="166" formatCode="#,##0.0_)"/>
  </numFmts>
  <fonts count="14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9"/>
      <name val="Times New Roman"/>
      <family val="1"/>
    </font>
    <font>
      <sz val="7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sz val="9"/>
      <name val="Arial"/>
      <family val="2"/>
    </font>
    <font>
      <sz val="10"/>
      <name val="Geneva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3" fillId="0" borderId="0" applyFont="0" applyFill="0" applyBorder="0" applyAlignment="0" applyProtection="0"/>
    <xf numFmtId="49" fontId="7" fillId="0" borderId="1" applyNumberFormat="0" applyFont="0" applyFill="0" applyBorder="0" applyProtection="0">
      <alignment horizontal="left" vertical="center" indent="2"/>
    </xf>
    <xf numFmtId="49" fontId="7" fillId="0" borderId="2" applyNumberFormat="0" applyFont="0" applyFill="0" applyBorder="0" applyProtection="0">
      <alignment horizontal="left" vertical="center" indent="5"/>
    </xf>
    <xf numFmtId="166" fontId="8" fillId="0" borderId="0" applyAlignment="0" applyProtection="0"/>
    <xf numFmtId="0" fontId="9" fillId="0" borderId="0"/>
    <xf numFmtId="0" fontId="9" fillId="0" borderId="0"/>
    <xf numFmtId="0" fontId="9" fillId="0" borderId="0"/>
    <xf numFmtId="49" fontId="10" fillId="0" borderId="1" applyNumberFormat="0" applyFill="0" applyBorder="0" applyProtection="0">
      <alignment horizontal="left" vertical="center"/>
    </xf>
    <xf numFmtId="9" fontId="12" fillId="0" borderId="0" applyFont="0" applyFill="0" applyBorder="0" applyAlignment="0" applyProtection="0"/>
    <xf numFmtId="0" fontId="13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2" fontId="0" fillId="0" borderId="0" xfId="0" applyNumberFormat="1"/>
    <xf numFmtId="9" fontId="3" fillId="0" borderId="0" xfId="1" applyFont="1"/>
    <xf numFmtId="164" fontId="3" fillId="0" borderId="0" xfId="1" applyNumberFormat="1" applyFont="1"/>
    <xf numFmtId="1" fontId="0" fillId="0" borderId="0" xfId="0" applyNumberFormat="1"/>
    <xf numFmtId="0" fontId="0" fillId="0" borderId="0" xfId="0" applyBorder="1"/>
    <xf numFmtId="0" fontId="4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Fill="1" applyBorder="1"/>
    <xf numFmtId="1" fontId="0" fillId="0" borderId="0" xfId="0" applyNumberFormat="1" applyBorder="1"/>
    <xf numFmtId="165" fontId="0" fillId="0" borderId="0" xfId="0" applyNumberFormat="1" applyBorder="1"/>
    <xf numFmtId="1" fontId="0" fillId="0" borderId="0" xfId="0" applyNumberFormat="1" applyFill="1" applyBorder="1"/>
    <xf numFmtId="0" fontId="0" fillId="0" borderId="0" xfId="0" applyFill="1" applyBorder="1" applyAlignment="1">
      <alignment wrapText="1"/>
    </xf>
    <xf numFmtId="2" fontId="0" fillId="0" borderId="0" xfId="0" applyNumberFormat="1" applyFill="1" applyBorder="1"/>
    <xf numFmtId="0" fontId="4" fillId="0" borderId="0" xfId="0" applyFont="1" applyFill="1" applyBorder="1"/>
    <xf numFmtId="0" fontId="0" fillId="0" borderId="0" xfId="0" applyFill="1" applyBorder="1" applyAlignment="1">
      <alignment horizontal="center"/>
    </xf>
    <xf numFmtId="165" fontId="0" fillId="0" borderId="0" xfId="0" applyNumberFormat="1" applyFill="1" applyBorder="1"/>
    <xf numFmtId="0" fontId="5" fillId="0" borderId="0" xfId="0" applyFont="1"/>
    <xf numFmtId="0" fontId="6" fillId="0" borderId="0" xfId="0" applyFont="1"/>
    <xf numFmtId="165" fontId="0" fillId="0" borderId="0" xfId="0" applyNumberFormat="1"/>
    <xf numFmtId="165" fontId="0" fillId="0" borderId="0" xfId="0" quotePrefix="1" applyNumberFormat="1"/>
  </cellXfs>
  <cellStyles count="11">
    <cellStyle name="2x indented GHG Textfiels" xfId="2"/>
    <cellStyle name="5x indented GHG Textfiels" xfId="3"/>
    <cellStyle name="AZ1" xfId="4"/>
    <cellStyle name="Normal" xfId="0" builtinId="0"/>
    <cellStyle name="Normal 2 4" xfId="5"/>
    <cellStyle name="Normal 3" xfId="6"/>
    <cellStyle name="Normal 4" xfId="7"/>
    <cellStyle name="Normal GHG Textfiels Bold" xfId="8"/>
    <cellStyle name="Percent" xfId="1" builtinId="5"/>
    <cellStyle name="Pourcentage 2" xfId="9"/>
    <cellStyle name="Standard_ENR_REF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917846360439293E-2"/>
          <c:y val="8.2769879117223027E-2"/>
          <c:w val="0.89084482507665075"/>
          <c:h val="0.6650572622084211"/>
        </c:manualLayout>
      </c:layout>
      <c:lineChart>
        <c:grouping val="standard"/>
        <c:varyColors val="0"/>
        <c:ser>
          <c:idx val="0"/>
          <c:order val="0"/>
          <c:tx>
            <c:strRef>
              <c:f>'Fig 11 CO2 per dw'!$A$31</c:f>
              <c:strCache>
                <c:ptCount val="1"/>
                <c:pt idx="0">
                  <c:v>Direct</c:v>
                </c:pt>
              </c:strCache>
            </c:strRef>
          </c:tx>
          <c:cat>
            <c:numRef>
              <c:f>'Fig 11 CO2 per dw'!$B$30:$T$30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'Fig 11 CO2 per dw'!$B$31:$T$31</c:f>
              <c:numCache>
                <c:formatCode>0.00</c:formatCode>
                <c:ptCount val="19"/>
                <c:pt idx="0">
                  <c:v>3.0919822904789251</c:v>
                </c:pt>
                <c:pt idx="1">
                  <c:v>2.9712022484583058</c:v>
                </c:pt>
                <c:pt idx="2">
                  <c:v>2.9486068276673514</c:v>
                </c:pt>
                <c:pt idx="3">
                  <c:v>2.9077697431385605</c:v>
                </c:pt>
                <c:pt idx="4">
                  <c:v>2.8644877700608093</c:v>
                </c:pt>
                <c:pt idx="5">
                  <c:v>2.7890323071628496</c:v>
                </c:pt>
                <c:pt idx="6">
                  <c:v>2.7956817572057653</c:v>
                </c:pt>
                <c:pt idx="7">
                  <c:v>2.8172811656283785</c:v>
                </c:pt>
                <c:pt idx="8">
                  <c:v>2.7412689951540372</c:v>
                </c:pt>
                <c:pt idx="9">
                  <c:v>2.6977271808293684</c:v>
                </c:pt>
                <c:pt idx="10">
                  <c:v>2.6462510001240118</c:v>
                </c:pt>
                <c:pt idx="11">
                  <c:v>2.696502867356374</c:v>
                </c:pt>
                <c:pt idx="12">
                  <c:v>2.6111808161540724</c:v>
                </c:pt>
                <c:pt idx="13">
                  <c:v>2.5546552759325816</c:v>
                </c:pt>
                <c:pt idx="14">
                  <c:v>2.4859303514079936</c:v>
                </c:pt>
                <c:pt idx="15">
                  <c:v>2.4552602706575679</c:v>
                </c:pt>
                <c:pt idx="16">
                  <c:v>2.4347905647749317</c:v>
                </c:pt>
                <c:pt idx="17">
                  <c:v>2.2014535641530006</c:v>
                </c:pt>
                <c:pt idx="18">
                  <c:v>2.2860911833557065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 11 CO2 per dw'!$A$32</c:f>
              <c:strCache>
                <c:ptCount val="1"/>
                <c:pt idx="0">
                  <c:v>Electricity related</c:v>
                </c:pt>
              </c:strCache>
            </c:strRef>
          </c:tx>
          <c:cat>
            <c:numRef>
              <c:f>'Fig 11 CO2 per dw'!$B$30:$T$30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'Fig 11 CO2 per dw'!$B$32:$T$32</c:f>
              <c:numCache>
                <c:formatCode>0.00</c:formatCode>
                <c:ptCount val="19"/>
                <c:pt idx="0">
                  <c:v>2.3504951250986066</c:v>
                </c:pt>
                <c:pt idx="1">
                  <c:v>2.4224012098050429</c:v>
                </c:pt>
                <c:pt idx="2">
                  <c:v>2.322297799752131</c:v>
                </c:pt>
                <c:pt idx="3">
                  <c:v>2.2332270536328176</c:v>
                </c:pt>
                <c:pt idx="4">
                  <c:v>2.1830053931506086</c:v>
                </c:pt>
                <c:pt idx="5">
                  <c:v>2.1306462403999555</c:v>
                </c:pt>
                <c:pt idx="6">
                  <c:v>2.2086103021245331</c:v>
                </c:pt>
                <c:pt idx="7">
                  <c:v>2.05373358222749</c:v>
                </c:pt>
                <c:pt idx="8">
                  <c:v>2.0719514979616669</c:v>
                </c:pt>
                <c:pt idx="9">
                  <c:v>1.9957356442641561</c:v>
                </c:pt>
                <c:pt idx="10">
                  <c:v>1.9681343328040666</c:v>
                </c:pt>
                <c:pt idx="11">
                  <c:v>2.0109643210254973</c:v>
                </c:pt>
                <c:pt idx="12">
                  <c:v>2.0271496033802325</c:v>
                </c:pt>
                <c:pt idx="13">
                  <c:v>2.1243517773795761</c:v>
                </c:pt>
                <c:pt idx="14">
                  <c:v>2.0664214732480679</c:v>
                </c:pt>
                <c:pt idx="15">
                  <c:v>2.0259959940092558</c:v>
                </c:pt>
                <c:pt idx="16">
                  <c:v>2.0007875940894952</c:v>
                </c:pt>
                <c:pt idx="17">
                  <c:v>1.9617648477947958</c:v>
                </c:pt>
                <c:pt idx="18">
                  <c:v>1.8602697138668329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 11 CO2 per dw'!$A$33</c:f>
              <c:strCache>
                <c:ptCount val="1"/>
                <c:pt idx="0">
                  <c:v>Total</c:v>
                </c:pt>
              </c:strCache>
            </c:strRef>
          </c:tx>
          <c:cat>
            <c:numRef>
              <c:f>'Fig 11 CO2 per dw'!$B$30:$T$30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'Fig 11 CO2 per dw'!$B$33:$T$33</c:f>
              <c:numCache>
                <c:formatCode>0.00</c:formatCode>
                <c:ptCount val="19"/>
                <c:pt idx="0">
                  <c:v>5.4424774155775317</c:v>
                </c:pt>
                <c:pt idx="1">
                  <c:v>5.3936034582633487</c:v>
                </c:pt>
                <c:pt idx="2">
                  <c:v>5.2709046274194824</c:v>
                </c:pt>
                <c:pt idx="3">
                  <c:v>5.1409967967713781</c:v>
                </c:pt>
                <c:pt idx="4">
                  <c:v>5.0474931632114179</c:v>
                </c:pt>
                <c:pt idx="5">
                  <c:v>4.9196785475628051</c:v>
                </c:pt>
                <c:pt idx="6">
                  <c:v>5.0042920593302984</c:v>
                </c:pt>
                <c:pt idx="7">
                  <c:v>4.8710147478558685</c:v>
                </c:pt>
                <c:pt idx="8">
                  <c:v>4.8132204931157041</c:v>
                </c:pt>
                <c:pt idx="9">
                  <c:v>4.6934628250935244</c:v>
                </c:pt>
                <c:pt idx="10">
                  <c:v>4.6143853329280784</c:v>
                </c:pt>
                <c:pt idx="11">
                  <c:v>4.7074671883818713</c:v>
                </c:pt>
                <c:pt idx="12">
                  <c:v>4.6383304195343049</c:v>
                </c:pt>
                <c:pt idx="13">
                  <c:v>4.6790070533121577</c:v>
                </c:pt>
                <c:pt idx="14">
                  <c:v>4.5523518246560615</c:v>
                </c:pt>
                <c:pt idx="15">
                  <c:v>4.4812562646668237</c:v>
                </c:pt>
                <c:pt idx="16">
                  <c:v>4.435578158864427</c:v>
                </c:pt>
                <c:pt idx="17">
                  <c:v>4.1632184119477964</c:v>
                </c:pt>
                <c:pt idx="18">
                  <c:v>4.1463608972225394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08128"/>
        <c:axId val="139809920"/>
      </c:lineChart>
      <c:catAx>
        <c:axId val="13980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9809920"/>
        <c:crosses val="autoZero"/>
        <c:auto val="1"/>
        <c:lblAlgn val="ctr"/>
        <c:lblOffset val="100"/>
        <c:noMultiLvlLbl val="0"/>
      </c:catAx>
      <c:valAx>
        <c:axId val="13980992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tCO2/dwelling</a:t>
                </a:r>
              </a:p>
            </c:rich>
          </c:tx>
          <c:layout>
            <c:manualLayout>
              <c:xMode val="edge"/>
              <c:yMode val="edge"/>
              <c:x val="6.4400783235428902E-2"/>
              <c:y val="3.6458208681361638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98081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6825396825396824"/>
          <c:y val="0.90881458966565354"/>
          <c:w val="0.46190476190476193"/>
          <c:h val="6.3829787234042548E-2"/>
        </c:manualLayout>
      </c:layout>
      <c:overlay val="0"/>
      <c:txPr>
        <a:bodyPr/>
        <a:lstStyle/>
        <a:p>
          <a:pPr>
            <a:defRPr sz="8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511056511056514E-2"/>
          <c:y val="2.569593147751606E-2"/>
          <c:w val="0.92137592137592139"/>
          <c:h val="0.646680942184154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11 CO2 per dw'!$B$171</c:f>
              <c:strCache>
                <c:ptCount val="1"/>
              </c:strCache>
            </c:strRef>
          </c:tx>
          <c:invertIfNegative val="0"/>
          <c:cat>
            <c:numRef>
              <c:f>'Fig 11 CO2 per dw'!$A$172:$A$221</c:f>
              <c:numCache>
                <c:formatCode>General</c:formatCode>
                <c:ptCount val="50"/>
              </c:numCache>
            </c:numRef>
          </c:cat>
          <c:val>
            <c:numRef>
              <c:f>'Fig 11 CO2 per dw'!$B$172:$B$221</c:f>
              <c:numCache>
                <c:formatCode>0.0</c:formatCode>
                <c:ptCount val="50"/>
              </c:numCache>
            </c:numRef>
          </c:val>
        </c:ser>
        <c:ser>
          <c:idx val="1"/>
          <c:order val="1"/>
          <c:tx>
            <c:strRef>
              <c:f>'Fig 11 CO2 per dw'!$C$171</c:f>
              <c:strCache>
                <c:ptCount val="1"/>
              </c:strCache>
            </c:strRef>
          </c:tx>
          <c:invertIfNegative val="0"/>
          <c:cat>
            <c:numRef>
              <c:f>'Fig 11 CO2 per dw'!$A$172:$A$221</c:f>
              <c:numCache>
                <c:formatCode>General</c:formatCode>
                <c:ptCount val="50"/>
              </c:numCache>
            </c:numRef>
          </c:cat>
          <c:val>
            <c:numRef>
              <c:f>'Fig 11 CO2 per dw'!$C$172:$C$221</c:f>
              <c:numCache>
                <c:formatCode>0.0</c:formatCode>
                <c:ptCount val="5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016768"/>
        <c:axId val="152018304"/>
      </c:barChart>
      <c:catAx>
        <c:axId val="15201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2018304"/>
        <c:crosses val="autoZero"/>
        <c:auto val="1"/>
        <c:lblAlgn val="ctr"/>
        <c:lblOffset val="100"/>
        <c:noMultiLvlLbl val="0"/>
      </c:catAx>
      <c:valAx>
        <c:axId val="152018304"/>
        <c:scaling>
          <c:orientation val="minMax"/>
          <c:max val="7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2016768"/>
        <c:crosses val="autoZero"/>
        <c:crossBetween val="between"/>
        <c:majorUnit val="0.5"/>
      </c:valAx>
    </c:plotArea>
    <c:legend>
      <c:legendPos val="r"/>
      <c:layout>
        <c:manualLayout>
          <c:xMode val="edge"/>
          <c:yMode val="edge"/>
          <c:x val="0.48157277044588981"/>
          <c:y val="0.93576017130620981"/>
          <c:w val="3.439805503184927E-2"/>
          <c:h val="4.4967880085653104E-2"/>
        </c:manualLayout>
      </c:layout>
      <c:overlay val="0"/>
      <c:txPr>
        <a:bodyPr/>
        <a:lstStyle/>
        <a:p>
          <a:pPr>
            <a:defRPr sz="8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1</xdr:row>
      <xdr:rowOff>85725</xdr:rowOff>
    </xdr:from>
    <xdr:to>
      <xdr:col>6</xdr:col>
      <xdr:colOff>533400</xdr:colOff>
      <xdr:row>17</xdr:row>
      <xdr:rowOff>171450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167</xdr:row>
      <xdr:rowOff>180975</xdr:rowOff>
    </xdr:from>
    <xdr:to>
      <xdr:col>20</xdr:col>
      <xdr:colOff>371475</xdr:colOff>
      <xdr:row>191</xdr:row>
      <xdr:rowOff>47625</xdr:rowOff>
    </xdr:to>
    <xdr:graphicFrame macro="">
      <xdr:nvGraphicFramePr>
        <xdr:cNvPr id="3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22%20Households_graphs-v3_15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o@123.xl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DD_EXPLOITATION\ODYSSEE\MAJ\ueur27_new09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Eurostat data"/>
      <sheetName val="ODYSSEE data"/>
      <sheetName val="EEA data"/>
      <sheetName val="Fig 1 ODEX EU"/>
      <sheetName val="Fig 2 % change in consumption"/>
      <sheetName val="Fig 3 Climatic var"/>
      <sheetName val="Fig 4 income price"/>
      <sheetName val="Fig 5 influence dw size"/>
      <sheetName val="Fig 6 end use EU"/>
      <sheetName val="Fig 7 end use countries"/>
      <sheetName val="Fig 8 Drivers "/>
      <sheetName val="Fig 9 heating"/>
      <sheetName val="Fig 10 ODEX"/>
      <sheetName val="Fig 11 CO2 per dw"/>
      <sheetName val="Fig 12 Drivers CO2"/>
      <sheetName val="Fig 13 CO2 SH"/>
      <sheetName val="EU-27 ODEX"/>
      <sheetName val="householdsODEX"/>
    </sheetNames>
    <sheetDataSet>
      <sheetData sheetId="0"/>
      <sheetData sheetId="1"/>
      <sheetData sheetId="2">
        <row r="253">
          <cell r="D253">
            <v>168492.69945532054</v>
          </cell>
          <cell r="E253">
            <v>170737.03177882012</v>
          </cell>
          <cell r="F253">
            <v>172240.92095640613</v>
          </cell>
          <cell r="G253">
            <v>173727.80894128533</v>
          </cell>
          <cell r="H253">
            <v>174995.34745490277</v>
          </cell>
          <cell r="I253">
            <v>176522.76835122489</v>
          </cell>
          <cell r="J253">
            <v>177839.30017</v>
          </cell>
          <cell r="K253">
            <v>179260.08463333335</v>
          </cell>
          <cell r="L253">
            <v>180629.92200000002</v>
          </cell>
          <cell r="M253">
            <v>182510.81135999996</v>
          </cell>
          <cell r="N253">
            <v>184670.77358000001</v>
          </cell>
          <cell r="O253">
            <v>186533.09435</v>
          </cell>
          <cell r="P253">
            <v>188215.04409000004</v>
          </cell>
          <cell r="Q253">
            <v>190416.07361000002</v>
          </cell>
          <cell r="R253">
            <v>192718.55732999998</v>
          </cell>
          <cell r="S253">
            <v>195064.59502000001</v>
          </cell>
          <cell r="T253">
            <v>197706.04441999999</v>
          </cell>
          <cell r="U253">
            <v>199642.85539666668</v>
          </cell>
          <cell r="V253">
            <v>202095.24725555559</v>
          </cell>
        </row>
        <row r="288">
          <cell r="D288">
            <v>80.871870333580972</v>
          </cell>
          <cell r="E288">
            <v>81.235527627347807</v>
          </cell>
          <cell r="F288">
            <v>81.721699317046159</v>
          </cell>
          <cell r="G288">
            <v>82.096106835545655</v>
          </cell>
          <cell r="H288">
            <v>82.724365163347031</v>
          </cell>
          <cell r="I288">
            <v>83.151736848960269</v>
          </cell>
          <cell r="J288">
            <v>83.613031252477626</v>
          </cell>
          <cell r="K288">
            <v>83.871502179320956</v>
          </cell>
          <cell r="L288">
            <v>84.2002202342467</v>
          </cell>
          <cell r="M288">
            <v>84.557690316629987</v>
          </cell>
          <cell r="N288">
            <v>84.896810720066497</v>
          </cell>
          <cell r="O288">
            <v>85.414755107608755</v>
          </cell>
          <cell r="P288">
            <v>85.643292807121284</v>
          </cell>
          <cell r="Q288">
            <v>85.992635973116805</v>
          </cell>
          <cell r="R288">
            <v>86.308634194457454</v>
          </cell>
          <cell r="S288">
            <v>86.514261253747918</v>
          </cell>
          <cell r="T288">
            <v>87.71733118904605</v>
          </cell>
          <cell r="U288">
            <v>87.49151863733546</v>
          </cell>
          <cell r="V288">
            <v>87.610132689497917</v>
          </cell>
        </row>
        <row r="491">
          <cell r="D491">
            <v>414.73540485807337</v>
          </cell>
          <cell r="E491">
            <v>453.81142225009046</v>
          </cell>
          <cell r="F491">
            <v>416.37667417005605</v>
          </cell>
          <cell r="G491">
            <v>432.00735750604031</v>
          </cell>
          <cell r="H491">
            <v>397.18996131794063</v>
          </cell>
          <cell r="I491">
            <v>398.0259633255082</v>
          </cell>
          <cell r="J491">
            <v>440.39234959643534</v>
          </cell>
          <cell r="K491">
            <v>411.71799460220018</v>
          </cell>
          <cell r="L491">
            <v>404.25556872986851</v>
          </cell>
          <cell r="M491">
            <v>392.46930112196975</v>
          </cell>
          <cell r="N491">
            <v>384.85265256845315</v>
          </cell>
          <cell r="O491">
            <v>406.1737802008949</v>
          </cell>
          <cell r="P491">
            <v>386.78319661526996</v>
          </cell>
          <cell r="Q491">
            <v>396.19687945248626</v>
          </cell>
          <cell r="R491">
            <v>395.97528708036691</v>
          </cell>
          <cell r="S491">
            <v>395.58505507531709</v>
          </cell>
          <cell r="T491">
            <v>386.61639648719989</v>
          </cell>
          <cell r="U491">
            <v>336.14642686034324</v>
          </cell>
          <cell r="V491">
            <v>364.33696945719635</v>
          </cell>
        </row>
        <row r="523">
          <cell r="D523">
            <v>89.15231553827148</v>
          </cell>
          <cell r="E523">
            <v>101.13379752779643</v>
          </cell>
          <cell r="F523">
            <v>93.64041184749928</v>
          </cell>
          <cell r="G523">
            <v>91.854418729130714</v>
          </cell>
          <cell r="H523">
            <v>82.847807252348801</v>
          </cell>
          <cell r="I523">
            <v>81.416595210283987</v>
          </cell>
          <cell r="J523">
            <v>89.270494099494755</v>
          </cell>
          <cell r="K523">
            <v>75.458159785246949</v>
          </cell>
          <cell r="L523">
            <v>79.580866461001506</v>
          </cell>
          <cell r="M523">
            <v>75.417244872028832</v>
          </cell>
          <cell r="N523">
            <v>72.512537392459421</v>
          </cell>
          <cell r="O523">
            <v>77.858743012721774</v>
          </cell>
          <cell r="P523">
            <v>73.312690508885936</v>
          </cell>
          <cell r="Q523">
            <v>81.453300610244881</v>
          </cell>
          <cell r="R523">
            <v>80.864536418828308</v>
          </cell>
          <cell r="S523">
            <v>78.684377574407577</v>
          </cell>
          <cell r="T523">
            <v>74.522703844732035</v>
          </cell>
          <cell r="U523">
            <v>69.799530169389499</v>
          </cell>
          <cell r="V523">
            <v>69.05256487161833</v>
          </cell>
        </row>
        <row r="961">
          <cell r="D961">
            <v>3.0919822904789251</v>
          </cell>
          <cell r="E961">
            <v>2.9712022484583058</v>
          </cell>
          <cell r="F961">
            <v>2.9486068276673514</v>
          </cell>
          <cell r="G961">
            <v>2.9077697431385605</v>
          </cell>
          <cell r="H961">
            <v>2.8644877700608093</v>
          </cell>
          <cell r="I961">
            <v>2.7890323071628496</v>
          </cell>
          <cell r="J961">
            <v>2.7956817572057653</v>
          </cell>
          <cell r="K961">
            <v>2.8172811656283785</v>
          </cell>
          <cell r="L961">
            <v>2.7412689951540372</v>
          </cell>
          <cell r="M961">
            <v>2.6977271808293684</v>
          </cell>
          <cell r="N961">
            <v>2.6462510001240118</v>
          </cell>
          <cell r="O961">
            <v>2.696502867356374</v>
          </cell>
          <cell r="P961">
            <v>2.6111808161540724</v>
          </cell>
          <cell r="Q961">
            <v>2.5546552759325816</v>
          </cell>
          <cell r="R961">
            <v>2.4859303514079936</v>
          </cell>
          <cell r="S961">
            <v>2.4552602706575679</v>
          </cell>
          <cell r="T961">
            <v>2.4347905647749317</v>
          </cell>
          <cell r="U961">
            <v>2.2014535641530006</v>
          </cell>
          <cell r="V961">
            <v>2.2860911833557065</v>
          </cell>
        </row>
        <row r="997">
          <cell r="D997">
            <v>5.4424774155775317</v>
          </cell>
          <cell r="E997">
            <v>5.3936034582633487</v>
          </cell>
          <cell r="F997">
            <v>5.2709046274194824</v>
          </cell>
          <cell r="G997">
            <v>5.1409967967713781</v>
          </cell>
          <cell r="H997">
            <v>5.0474931632114179</v>
          </cell>
          <cell r="I997">
            <v>4.9196785475628051</v>
          </cell>
          <cell r="J997">
            <v>5.0042920593302984</v>
          </cell>
          <cell r="K997">
            <v>4.8710147478558685</v>
          </cell>
          <cell r="L997">
            <v>4.8132204931157041</v>
          </cell>
          <cell r="M997">
            <v>4.6934628250935244</v>
          </cell>
          <cell r="N997">
            <v>4.6143853329280784</v>
          </cell>
          <cell r="O997">
            <v>4.7074671883818713</v>
          </cell>
          <cell r="P997">
            <v>4.6383304195343049</v>
          </cell>
          <cell r="Q997">
            <v>4.6790070533121577</v>
          </cell>
          <cell r="R997">
            <v>4.5523518246560615</v>
          </cell>
          <cell r="S997">
            <v>4.4812562646668237</v>
          </cell>
          <cell r="T997">
            <v>4.435578158864427</v>
          </cell>
          <cell r="U997">
            <v>4.1632184119477964</v>
          </cell>
          <cell r="V997">
            <v>4.1463608972225394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3"/>
      <sheetData sheetId="14">
        <row r="30">
          <cell r="B30">
            <v>1990</v>
          </cell>
          <cell r="C30">
            <v>1991</v>
          </cell>
          <cell r="D30">
            <v>1992</v>
          </cell>
          <cell r="E30">
            <v>1993</v>
          </cell>
          <cell r="F30">
            <v>1994</v>
          </cell>
          <cell r="G30">
            <v>1995</v>
          </cell>
          <cell r="H30">
            <v>1996</v>
          </cell>
          <cell r="I30">
            <v>1997</v>
          </cell>
          <cell r="J30">
            <v>1998</v>
          </cell>
          <cell r="K30">
            <v>1999</v>
          </cell>
          <cell r="L30">
            <v>2000</v>
          </cell>
          <cell r="M30">
            <v>2001</v>
          </cell>
          <cell r="N30">
            <v>2002</v>
          </cell>
          <cell r="O30">
            <v>2003</v>
          </cell>
          <cell r="P30">
            <v>2004</v>
          </cell>
          <cell r="Q30">
            <v>2005</v>
          </cell>
          <cell r="R30">
            <v>2006</v>
          </cell>
          <cell r="S30">
            <v>2007</v>
          </cell>
          <cell r="T30">
            <v>2008</v>
          </cell>
        </row>
        <row r="31">
          <cell r="A31" t="str">
            <v>Direct</v>
          </cell>
          <cell r="B31">
            <v>3.0919822904789251</v>
          </cell>
          <cell r="C31">
            <v>2.9712022484583058</v>
          </cell>
          <cell r="D31">
            <v>2.9486068276673514</v>
          </cell>
          <cell r="E31">
            <v>2.9077697431385605</v>
          </cell>
          <cell r="F31">
            <v>2.8644877700608093</v>
          </cell>
          <cell r="G31">
            <v>2.7890323071628496</v>
          </cell>
          <cell r="H31">
            <v>2.7956817572057653</v>
          </cell>
          <cell r="I31">
            <v>2.8172811656283785</v>
          </cell>
          <cell r="J31">
            <v>2.7412689951540372</v>
          </cell>
          <cell r="K31">
            <v>2.6977271808293684</v>
          </cell>
          <cell r="L31">
            <v>2.6462510001240118</v>
          </cell>
          <cell r="M31">
            <v>2.696502867356374</v>
          </cell>
          <cell r="N31">
            <v>2.6111808161540724</v>
          </cell>
          <cell r="O31">
            <v>2.5546552759325816</v>
          </cell>
          <cell r="P31">
            <v>2.4859303514079936</v>
          </cell>
          <cell r="Q31">
            <v>2.4552602706575679</v>
          </cell>
          <cell r="R31">
            <v>2.4347905647749317</v>
          </cell>
          <cell r="S31">
            <v>2.2014535641530006</v>
          </cell>
          <cell r="T31">
            <v>2.2860911833557065</v>
          </cell>
        </row>
        <row r="32">
          <cell r="A32" t="str">
            <v>Electricity related</v>
          </cell>
          <cell r="B32">
            <v>2.3504951250986066</v>
          </cell>
          <cell r="C32">
            <v>2.4224012098050429</v>
          </cell>
          <cell r="D32">
            <v>2.322297799752131</v>
          </cell>
          <cell r="E32">
            <v>2.2332270536328176</v>
          </cell>
          <cell r="F32">
            <v>2.1830053931506086</v>
          </cell>
          <cell r="G32">
            <v>2.1306462403999555</v>
          </cell>
          <cell r="H32">
            <v>2.2086103021245331</v>
          </cell>
          <cell r="I32">
            <v>2.05373358222749</v>
          </cell>
          <cell r="J32">
            <v>2.0719514979616669</v>
          </cell>
          <cell r="K32">
            <v>1.9957356442641561</v>
          </cell>
          <cell r="L32">
            <v>1.9681343328040666</v>
          </cell>
          <cell r="M32">
            <v>2.0109643210254973</v>
          </cell>
          <cell r="N32">
            <v>2.0271496033802325</v>
          </cell>
          <cell r="O32">
            <v>2.1243517773795761</v>
          </cell>
          <cell r="P32">
            <v>2.0664214732480679</v>
          </cell>
          <cell r="Q32">
            <v>2.0259959940092558</v>
          </cell>
          <cell r="R32">
            <v>2.0007875940894952</v>
          </cell>
          <cell r="S32">
            <v>1.9617648477947958</v>
          </cell>
          <cell r="T32">
            <v>1.8602697138668329</v>
          </cell>
        </row>
        <row r="33">
          <cell r="A33" t="str">
            <v>Total</v>
          </cell>
          <cell r="B33">
            <v>5.4424774155775317</v>
          </cell>
          <cell r="C33">
            <v>5.3936034582633487</v>
          </cell>
          <cell r="D33">
            <v>5.2709046274194824</v>
          </cell>
          <cell r="E33">
            <v>5.1409967967713781</v>
          </cell>
          <cell r="F33">
            <v>5.0474931632114179</v>
          </cell>
          <cell r="G33">
            <v>4.9196785475628051</v>
          </cell>
          <cell r="H33">
            <v>5.0042920593302984</v>
          </cell>
          <cell r="I33">
            <v>4.8710147478558685</v>
          </cell>
          <cell r="J33">
            <v>4.8132204931157041</v>
          </cell>
          <cell r="K33">
            <v>4.6934628250935244</v>
          </cell>
          <cell r="L33">
            <v>4.6143853329280784</v>
          </cell>
          <cell r="M33">
            <v>4.7074671883818713</v>
          </cell>
          <cell r="N33">
            <v>4.6383304195343049</v>
          </cell>
          <cell r="O33">
            <v>4.6790070533121577</v>
          </cell>
          <cell r="P33">
            <v>4.5523518246560615</v>
          </cell>
          <cell r="Q33">
            <v>4.4812562646668237</v>
          </cell>
          <cell r="R33">
            <v>4.435578158864427</v>
          </cell>
          <cell r="S33">
            <v>4.1632184119477964</v>
          </cell>
          <cell r="T33">
            <v>4.1463608972225394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O@123"/>
      <sheetName val="Base %"/>
      <sheetName val="Change %"/>
      <sheetName val="Result%"/>
      <sheetName val="HHFCe - CPNSA"/>
      <sheetName val="Menu"/>
      <sheetName val="old CPIO all downlist"/>
      <sheetName val="download"/>
      <sheetName val="download.old"/>
      <sheetName val="CPIO all downlist"/>
      <sheetName val="NEWLESS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Macro economy_Energy balance"/>
      <sheetName val="Macro economy Eurostat"/>
      <sheetName val="ipi"/>
      <sheetName val="VA"/>
      <sheetName val="Industry"/>
      <sheetName val="Transport"/>
      <sheetName val="Households"/>
      <sheetName val="Services"/>
      <sheetName val="EEA CO2 emissions"/>
      <sheetName val="IPI Eurostat"/>
      <sheetName val="extract nrdweb ventil mac-veh"/>
      <sheetName val="extract nrdweb toccboi tocccon"/>
      <sheetName val="GlobalOdex"/>
      <sheetName val="industryODEX"/>
      <sheetName val="transportODEX"/>
      <sheetName val="householdsODEX"/>
      <sheetName val="DIVISIA Ind constant structure"/>
      <sheetName val="prd"/>
    </sheetNames>
    <sheetDataSet>
      <sheetData sheetId="0"/>
      <sheetData sheetId="1">
        <row r="135">
          <cell r="Z135">
            <v>2681.2340630415893</v>
          </cell>
        </row>
      </sheetData>
      <sheetData sheetId="2"/>
      <sheetData sheetId="3"/>
      <sheetData sheetId="4"/>
      <sheetData sheetId="5"/>
      <sheetData sheetId="6"/>
      <sheetData sheetId="7">
        <row r="8">
          <cell r="Z8">
            <v>168492.69945532054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W266"/>
  <sheetViews>
    <sheetView tabSelected="1" zoomScale="80" zoomScaleNormal="80" workbookViewId="0">
      <selection activeCell="A47" sqref="A47"/>
    </sheetView>
  </sheetViews>
  <sheetFormatPr defaultColWidth="11.42578125" defaultRowHeight="15"/>
  <cols>
    <col min="1" max="1" width="34.85546875" customWidth="1"/>
    <col min="2" max="7" width="11.42578125" customWidth="1"/>
    <col min="8" max="19" width="8.28515625" customWidth="1"/>
  </cols>
  <sheetData>
    <row r="1" spans="1:1">
      <c r="A1" s="1" t="s">
        <v>0</v>
      </c>
    </row>
    <row r="24" spans="1:23">
      <c r="B24" t="s">
        <v>1</v>
      </c>
    </row>
    <row r="25" spans="1:23">
      <c r="B25" t="s">
        <v>2</v>
      </c>
    </row>
    <row r="28" spans="1:23" ht="18.75">
      <c r="A28" s="2" t="s">
        <v>3</v>
      </c>
    </row>
    <row r="29" spans="1:23">
      <c r="A29" t="s">
        <v>4</v>
      </c>
    </row>
    <row r="30" spans="1:23">
      <c r="B30">
        <v>1990</v>
      </c>
      <c r="C30">
        <f>B30+1</f>
        <v>1991</v>
      </c>
      <c r="D30">
        <f t="shared" ref="D30:T30" si="0">C30+1</f>
        <v>1992</v>
      </c>
      <c r="E30">
        <f t="shared" si="0"/>
        <v>1993</v>
      </c>
      <c r="F30">
        <f t="shared" si="0"/>
        <v>1994</v>
      </c>
      <c r="G30">
        <f t="shared" si="0"/>
        <v>1995</v>
      </c>
      <c r="H30">
        <f t="shared" si="0"/>
        <v>1996</v>
      </c>
      <c r="I30">
        <f t="shared" si="0"/>
        <v>1997</v>
      </c>
      <c r="J30">
        <f t="shared" si="0"/>
        <v>1998</v>
      </c>
      <c r="K30">
        <f t="shared" si="0"/>
        <v>1999</v>
      </c>
      <c r="L30">
        <f t="shared" si="0"/>
        <v>2000</v>
      </c>
      <c r="M30">
        <f t="shared" si="0"/>
        <v>2001</v>
      </c>
      <c r="N30">
        <f t="shared" si="0"/>
        <v>2002</v>
      </c>
      <c r="O30">
        <f t="shared" si="0"/>
        <v>2003</v>
      </c>
      <c r="P30">
        <f t="shared" si="0"/>
        <v>2004</v>
      </c>
      <c r="Q30">
        <f>P30+1</f>
        <v>2005</v>
      </c>
      <c r="R30">
        <f t="shared" si="0"/>
        <v>2006</v>
      </c>
      <c r="S30">
        <f t="shared" si="0"/>
        <v>2007</v>
      </c>
      <c r="T30">
        <f t="shared" si="0"/>
        <v>2008</v>
      </c>
      <c r="U30" t="s">
        <v>5</v>
      </c>
      <c r="V30" t="s">
        <v>6</v>
      </c>
      <c r="W30" t="s">
        <v>7</v>
      </c>
    </row>
    <row r="31" spans="1:23">
      <c r="A31" t="s">
        <v>8</v>
      </c>
      <c r="B31" s="3">
        <f>'[1]ODYSSEE data'!D961</f>
        <v>3.0919822904789251</v>
      </c>
      <c r="C31" s="3">
        <f>'[1]ODYSSEE data'!E961</f>
        <v>2.9712022484583058</v>
      </c>
      <c r="D31" s="3">
        <f>'[1]ODYSSEE data'!F961</f>
        <v>2.9486068276673514</v>
      </c>
      <c r="E31" s="3">
        <f>'[1]ODYSSEE data'!G961</f>
        <v>2.9077697431385605</v>
      </c>
      <c r="F31" s="3">
        <f>'[1]ODYSSEE data'!H961</f>
        <v>2.8644877700608093</v>
      </c>
      <c r="G31" s="3">
        <f>'[1]ODYSSEE data'!I961</f>
        <v>2.7890323071628496</v>
      </c>
      <c r="H31" s="3">
        <f>'[1]ODYSSEE data'!J961</f>
        <v>2.7956817572057653</v>
      </c>
      <c r="I31" s="3">
        <f>'[1]ODYSSEE data'!K961</f>
        <v>2.8172811656283785</v>
      </c>
      <c r="J31" s="3">
        <f>'[1]ODYSSEE data'!L961</f>
        <v>2.7412689951540372</v>
      </c>
      <c r="K31" s="3">
        <f>'[1]ODYSSEE data'!M961</f>
        <v>2.6977271808293684</v>
      </c>
      <c r="L31" s="3">
        <f>'[1]ODYSSEE data'!N961</f>
        <v>2.6462510001240118</v>
      </c>
      <c r="M31" s="3">
        <f>'[1]ODYSSEE data'!O961</f>
        <v>2.696502867356374</v>
      </c>
      <c r="N31" s="3">
        <f>'[1]ODYSSEE data'!P961</f>
        <v>2.6111808161540724</v>
      </c>
      <c r="O31" s="3">
        <f>'[1]ODYSSEE data'!Q961</f>
        <v>2.5546552759325816</v>
      </c>
      <c r="P31" s="3">
        <f>'[1]ODYSSEE data'!R961</f>
        <v>2.4859303514079936</v>
      </c>
      <c r="Q31" s="3">
        <f>'[1]ODYSSEE data'!S961</f>
        <v>2.4552602706575679</v>
      </c>
      <c r="R31" s="3">
        <f>'[1]ODYSSEE data'!T961</f>
        <v>2.4347905647749317</v>
      </c>
      <c r="S31" s="3">
        <f>'[1]ODYSSEE data'!U961</f>
        <v>2.2014535641530006</v>
      </c>
      <c r="T31" s="3">
        <f>'[1]ODYSSEE data'!V961</f>
        <v>2.2860911833557065</v>
      </c>
      <c r="U31" s="4">
        <f>S31/B31-1</f>
        <v>-0.28801223379193031</v>
      </c>
      <c r="V31" s="5">
        <f>((S31/B31)^(1/17))-1</f>
        <v>-1.9783714671778307E-2</v>
      </c>
      <c r="W31" s="5">
        <f>T31/S31-1</f>
        <v>3.844624323714485E-2</v>
      </c>
    </row>
    <row r="32" spans="1:23">
      <c r="A32" t="s">
        <v>9</v>
      </c>
      <c r="B32" s="3">
        <f>(B33-B31)</f>
        <v>2.3504951250986066</v>
      </c>
      <c r="C32" s="3">
        <f t="shared" ref="C32:S32" si="1">(C33-C31)</f>
        <v>2.4224012098050429</v>
      </c>
      <c r="D32" s="3">
        <f t="shared" si="1"/>
        <v>2.322297799752131</v>
      </c>
      <c r="E32" s="3">
        <f t="shared" si="1"/>
        <v>2.2332270536328176</v>
      </c>
      <c r="F32" s="3">
        <f t="shared" si="1"/>
        <v>2.1830053931506086</v>
      </c>
      <c r="G32" s="3">
        <f t="shared" si="1"/>
        <v>2.1306462403999555</v>
      </c>
      <c r="H32" s="3">
        <f t="shared" si="1"/>
        <v>2.2086103021245331</v>
      </c>
      <c r="I32" s="3">
        <f t="shared" si="1"/>
        <v>2.05373358222749</v>
      </c>
      <c r="J32" s="3">
        <f t="shared" si="1"/>
        <v>2.0719514979616669</v>
      </c>
      <c r="K32" s="3">
        <f t="shared" si="1"/>
        <v>1.9957356442641561</v>
      </c>
      <c r="L32" s="3">
        <f t="shared" si="1"/>
        <v>1.9681343328040666</v>
      </c>
      <c r="M32" s="3">
        <f t="shared" si="1"/>
        <v>2.0109643210254973</v>
      </c>
      <c r="N32" s="3">
        <f t="shared" si="1"/>
        <v>2.0271496033802325</v>
      </c>
      <c r="O32" s="3">
        <f t="shared" si="1"/>
        <v>2.1243517773795761</v>
      </c>
      <c r="P32" s="3">
        <f t="shared" si="1"/>
        <v>2.0664214732480679</v>
      </c>
      <c r="Q32" s="3">
        <f t="shared" si="1"/>
        <v>2.0259959940092558</v>
      </c>
      <c r="R32" s="3">
        <f t="shared" si="1"/>
        <v>2.0007875940894952</v>
      </c>
      <c r="S32" s="3">
        <f t="shared" si="1"/>
        <v>1.9617648477947958</v>
      </c>
      <c r="T32" s="3">
        <f>(T33-T31)</f>
        <v>1.8602697138668329</v>
      </c>
      <c r="U32" s="4">
        <f>S32/B32-1</f>
        <v>-0.16538229462930842</v>
      </c>
      <c r="V32" s="5">
        <f>((S32/B32)^(1/17))-1</f>
        <v>-1.0577862430508622E-2</v>
      </c>
      <c r="W32" s="5">
        <f>T32/S32-1</f>
        <v>-5.1736646235685524E-2</v>
      </c>
    </row>
    <row r="33" spans="1:23">
      <c r="A33" t="s">
        <v>10</v>
      </c>
      <c r="B33" s="3">
        <f>'[1]ODYSSEE data'!D997</f>
        <v>5.4424774155775317</v>
      </c>
      <c r="C33" s="3">
        <f>'[1]ODYSSEE data'!E997</f>
        <v>5.3936034582633487</v>
      </c>
      <c r="D33" s="3">
        <f>'[1]ODYSSEE data'!F997</f>
        <v>5.2709046274194824</v>
      </c>
      <c r="E33" s="3">
        <f>'[1]ODYSSEE data'!G997</f>
        <v>5.1409967967713781</v>
      </c>
      <c r="F33" s="3">
        <f>'[1]ODYSSEE data'!H997</f>
        <v>5.0474931632114179</v>
      </c>
      <c r="G33" s="3">
        <f>'[1]ODYSSEE data'!I997</f>
        <v>4.9196785475628051</v>
      </c>
      <c r="H33" s="3">
        <f>'[1]ODYSSEE data'!J997</f>
        <v>5.0042920593302984</v>
      </c>
      <c r="I33" s="3">
        <f>'[1]ODYSSEE data'!K997</f>
        <v>4.8710147478558685</v>
      </c>
      <c r="J33" s="3">
        <f>'[1]ODYSSEE data'!L997</f>
        <v>4.8132204931157041</v>
      </c>
      <c r="K33" s="3">
        <f>'[1]ODYSSEE data'!M997</f>
        <v>4.6934628250935244</v>
      </c>
      <c r="L33" s="3">
        <f>'[1]ODYSSEE data'!N997</f>
        <v>4.6143853329280784</v>
      </c>
      <c r="M33" s="3">
        <f>'[1]ODYSSEE data'!O997</f>
        <v>4.7074671883818713</v>
      </c>
      <c r="N33" s="3">
        <f>'[1]ODYSSEE data'!P997</f>
        <v>4.6383304195343049</v>
      </c>
      <c r="O33" s="3">
        <f>'[1]ODYSSEE data'!Q997</f>
        <v>4.6790070533121577</v>
      </c>
      <c r="P33" s="3">
        <f>'[1]ODYSSEE data'!R997</f>
        <v>4.5523518246560615</v>
      </c>
      <c r="Q33" s="3">
        <f>'[1]ODYSSEE data'!S997</f>
        <v>4.4812562646668237</v>
      </c>
      <c r="R33" s="3">
        <f>'[1]ODYSSEE data'!T997</f>
        <v>4.435578158864427</v>
      </c>
      <c r="S33" s="3">
        <f>'[1]ODYSSEE data'!U997</f>
        <v>4.1632184119477964</v>
      </c>
      <c r="T33" s="3">
        <f>'[1]ODYSSEE data'!V997</f>
        <v>4.1463608972225394</v>
      </c>
      <c r="U33" s="4">
        <f>S33/B33-1</f>
        <v>-0.23505086120674068</v>
      </c>
      <c r="V33" s="5">
        <f>((S33/B33)^(1/17))-1</f>
        <v>-1.5637962636284808E-2</v>
      </c>
      <c r="W33" s="5">
        <f>T33/S33-1</f>
        <v>-4.0491545379599536E-3</v>
      </c>
    </row>
    <row r="36" spans="1:23">
      <c r="A36" t="s">
        <v>11</v>
      </c>
    </row>
    <row r="37" spans="1:23">
      <c r="A37" t="s">
        <v>12</v>
      </c>
      <c r="B37">
        <f>('[1]ODYSSEE data'!D491+'[1]ODYSSEE data'!D523)/('[1]ODYSSEE data'!D253*'[1]ODYSSEE data'!D288)*1000000</f>
        <v>36.979003129107994</v>
      </c>
      <c r="C37">
        <f>('[1]ODYSSEE data'!E491+'[1]ODYSSEE data'!E523)/('[1]ODYSSEE data'!E253*'[1]ODYSSEE data'!E288)*1000000</f>
        <v>40.010721429628113</v>
      </c>
      <c r="D37">
        <f>('[1]ODYSSEE data'!F491+'[1]ODYSSEE data'!F523)/('[1]ODYSSEE data'!F253*'[1]ODYSSEE data'!F288)*1000000</f>
        <v>36.233559306111104</v>
      </c>
      <c r="E37">
        <f>('[1]ODYSSEE data'!G491+'[1]ODYSSEE data'!G523)/('[1]ODYSSEE data'!G253*'[1]ODYSSEE data'!G288)*1000000</f>
        <v>36.730327976520677</v>
      </c>
      <c r="F37">
        <f>('[1]ODYSSEE data'!H491+'[1]ODYSSEE data'!H523)/('[1]ODYSSEE data'!H253*'[1]ODYSSEE data'!H288)*1000000</f>
        <v>33.160071848747862</v>
      </c>
      <c r="G37">
        <f>('[1]ODYSSEE data'!I491+'[1]ODYSSEE data'!I523)/('[1]ODYSSEE data'!I253*'[1]ODYSSEE data'!I288)*1000000</f>
        <v>32.663636021732316</v>
      </c>
      <c r="H37">
        <f>('[1]ODYSSEE data'!J491+'[1]ODYSSEE data'!J523)/('[1]ODYSSEE data'!J253*'[1]ODYSSEE data'!J288)*1000000</f>
        <v>35.620318537571237</v>
      </c>
      <c r="I37">
        <f>('[1]ODYSSEE data'!K491+'[1]ODYSSEE data'!K523)/('[1]ODYSSEE data'!K253*'[1]ODYSSEE data'!K288)*1000000</f>
        <v>32.403207677376869</v>
      </c>
      <c r="J37">
        <f>('[1]ODYSSEE data'!L491+'[1]ODYSSEE data'!L523)/('[1]ODYSSEE data'!L253*'[1]ODYSSEE data'!L288)*1000000</f>
        <v>31.81234237822439</v>
      </c>
      <c r="K37">
        <f>('[1]ODYSSEE data'!M491+'[1]ODYSSEE data'!M523)/('[1]ODYSSEE data'!M253*'[1]ODYSSEE data'!M288)*1000000</f>
        <v>30.317881403301826</v>
      </c>
      <c r="L37">
        <f>('[1]ODYSSEE data'!N491+'[1]ODYSSEE data'!N523)/('[1]ODYSSEE data'!N253*'[1]ODYSSEE data'!N288)*1000000</f>
        <v>29.172494279649531</v>
      </c>
      <c r="M37">
        <f>('[1]ODYSSEE data'!O491+'[1]ODYSSEE data'!O523)/('[1]ODYSSEE data'!O253*'[1]ODYSSEE data'!O288)*1000000</f>
        <v>30.379858664985594</v>
      </c>
      <c r="N37">
        <f>('[1]ODYSSEE data'!P491+'[1]ODYSSEE data'!P523)/('[1]ODYSSEE data'!P253*'[1]ODYSSEE data'!P288)*1000000</f>
        <v>28.543068554654894</v>
      </c>
      <c r="O37">
        <f>('[1]ODYSSEE data'!Q491+'[1]ODYSSEE data'!Q523)/('[1]ODYSSEE data'!Q253*'[1]ODYSSEE data'!Q288)*1000000</f>
        <v>29.170580938366221</v>
      </c>
      <c r="P37">
        <f>('[1]ODYSSEE data'!R491+'[1]ODYSSEE data'!R523)/('[1]ODYSSEE data'!R253*'[1]ODYSSEE data'!R288)*1000000</f>
        <v>28.667824593116475</v>
      </c>
      <c r="Q37">
        <f>('[1]ODYSSEE data'!S491+'[1]ODYSSEE data'!S523)/('[1]ODYSSEE data'!S253*'[1]ODYSSEE data'!S288)*1000000</f>
        <v>28.103407488966699</v>
      </c>
      <c r="R37">
        <f>('[1]ODYSSEE data'!T491+'[1]ODYSSEE data'!T523)/('[1]ODYSSEE data'!T253*'[1]ODYSSEE data'!T288)*1000000</f>
        <v>26.590505347659459</v>
      </c>
      <c r="S37">
        <f>('[1]ODYSSEE data'!U491+'[1]ODYSSEE data'!U523)/('[1]ODYSSEE data'!U253*'[1]ODYSSEE data'!U288)*1000000</f>
        <v>23.240661906518298</v>
      </c>
      <c r="T37">
        <f>('[1]ODYSSEE data'!V491+'[1]ODYSSEE data'!V523)/('[1]ODYSSEE data'!V253*'[1]ODYSSEE data'!V288)*1000000</f>
        <v>24.477551969488456</v>
      </c>
      <c r="U37" s="4">
        <f>S37/B37-1</f>
        <v>-0.37151734930830438</v>
      </c>
      <c r="V37" s="5">
        <f>((S37/B37)^(1/17))-1</f>
        <v>-2.6950576646867175E-2</v>
      </c>
      <c r="W37" s="5">
        <f>T37/S37-1</f>
        <v>5.3220948178900551E-2</v>
      </c>
    </row>
    <row r="53" spans="1:2">
      <c r="A53" s="1"/>
    </row>
    <row r="55" spans="1:2">
      <c r="B55" s="6"/>
    </row>
    <row r="56" spans="1:2">
      <c r="B56" s="6"/>
    </row>
    <row r="57" spans="1:2">
      <c r="B57" s="6"/>
    </row>
    <row r="58" spans="1:2">
      <c r="B58" s="6"/>
    </row>
    <row r="59" spans="1:2">
      <c r="B59" s="6"/>
    </row>
    <row r="73" spans="1:16" s="7" customFormat="1"/>
    <row r="74" spans="1:16" s="7" customFormat="1" ht="15.75">
      <c r="A74" s="8"/>
      <c r="J74" s="8"/>
    </row>
    <row r="75" spans="1:16" s="7" customFormat="1">
      <c r="B75" s="9"/>
      <c r="C75" s="9"/>
      <c r="D75" s="9"/>
      <c r="E75" s="9"/>
      <c r="F75" s="9"/>
      <c r="G75" s="9"/>
      <c r="K75" s="9"/>
      <c r="L75" s="9"/>
      <c r="M75" s="9"/>
      <c r="N75" s="9"/>
      <c r="O75" s="9"/>
      <c r="P75" s="9"/>
    </row>
    <row r="76" spans="1:16" s="10" customFormat="1"/>
    <row r="77" spans="1:16" s="7" customFormat="1">
      <c r="A77" s="11"/>
      <c r="B77" s="12"/>
      <c r="C77" s="12"/>
      <c r="D77" s="12"/>
      <c r="E77" s="12"/>
      <c r="F77" s="12"/>
      <c r="G77" s="12"/>
      <c r="J77" s="11"/>
      <c r="K77" s="13"/>
      <c r="L77" s="13"/>
      <c r="M77" s="13"/>
      <c r="N77" s="13"/>
      <c r="O77" s="13"/>
      <c r="P77" s="13"/>
    </row>
    <row r="78" spans="1:16" s="7" customFormat="1">
      <c r="A78" s="11"/>
      <c r="B78" s="12"/>
      <c r="C78" s="12"/>
      <c r="D78" s="12"/>
      <c r="E78" s="12"/>
      <c r="F78" s="12"/>
      <c r="G78" s="12"/>
      <c r="J78" s="11"/>
      <c r="K78" s="13"/>
      <c r="L78" s="13"/>
      <c r="M78" s="13"/>
      <c r="N78" s="13"/>
      <c r="O78" s="13"/>
      <c r="P78" s="13"/>
    </row>
    <row r="79" spans="1:16" s="7" customFormat="1">
      <c r="A79" s="11"/>
      <c r="B79" s="12"/>
      <c r="C79" s="12"/>
      <c r="D79" s="12"/>
      <c r="E79" s="12"/>
      <c r="F79" s="12"/>
      <c r="G79" s="12"/>
      <c r="J79" s="11"/>
      <c r="K79" s="13"/>
      <c r="L79" s="13"/>
      <c r="M79" s="13"/>
      <c r="N79" s="13"/>
      <c r="O79" s="13"/>
      <c r="P79" s="13"/>
    </row>
    <row r="80" spans="1:16" s="7" customFormat="1">
      <c r="A80" s="11"/>
      <c r="B80" s="12"/>
      <c r="C80" s="12"/>
      <c r="D80" s="12"/>
      <c r="E80" s="12"/>
      <c r="F80" s="12"/>
      <c r="G80" s="12"/>
      <c r="J80" s="11"/>
      <c r="K80" s="13"/>
      <c r="L80" s="13"/>
      <c r="M80" s="13"/>
      <c r="N80" s="13"/>
      <c r="O80" s="13"/>
      <c r="P80" s="13"/>
    </row>
    <row r="81" spans="1:16" s="7" customFormat="1">
      <c r="A81" s="11"/>
      <c r="B81" s="12"/>
      <c r="C81" s="12"/>
      <c r="D81" s="12"/>
      <c r="E81" s="12"/>
      <c r="F81" s="12"/>
      <c r="G81" s="12"/>
      <c r="J81" s="11"/>
      <c r="K81" s="13"/>
      <c r="L81" s="13"/>
      <c r="M81" s="13"/>
      <c r="N81" s="13"/>
      <c r="O81" s="13"/>
      <c r="P81" s="13"/>
    </row>
    <row r="82" spans="1:16" s="7" customFormat="1">
      <c r="A82" s="11"/>
      <c r="B82" s="12"/>
      <c r="C82" s="12"/>
      <c r="D82" s="12"/>
      <c r="E82" s="12"/>
      <c r="F82" s="12"/>
      <c r="G82" s="12"/>
      <c r="J82" s="11"/>
      <c r="K82" s="13"/>
      <c r="L82" s="13"/>
      <c r="M82" s="13"/>
      <c r="N82" s="13"/>
      <c r="O82" s="13"/>
      <c r="P82" s="13"/>
    </row>
    <row r="83" spans="1:16" s="7" customFormat="1">
      <c r="A83" s="11"/>
      <c r="B83" s="12"/>
      <c r="C83" s="12"/>
      <c r="D83" s="12"/>
      <c r="E83" s="12"/>
      <c r="F83" s="12"/>
      <c r="G83" s="12"/>
      <c r="J83" s="11"/>
      <c r="K83" s="13"/>
      <c r="L83" s="13"/>
      <c r="M83" s="13"/>
      <c r="N83" s="13"/>
      <c r="O83" s="13"/>
      <c r="P83" s="13"/>
    </row>
    <row r="84" spans="1:16" s="7" customFormat="1">
      <c r="A84" s="11"/>
      <c r="B84" s="12"/>
      <c r="C84" s="12"/>
      <c r="D84" s="12"/>
      <c r="E84" s="12"/>
      <c r="F84" s="12"/>
      <c r="G84" s="12"/>
      <c r="J84" s="11"/>
      <c r="K84" s="13"/>
      <c r="L84" s="13"/>
      <c r="M84" s="13"/>
      <c r="N84" s="13"/>
      <c r="O84" s="13"/>
      <c r="P84" s="13"/>
    </row>
    <row r="85" spans="1:16" s="7" customFormat="1">
      <c r="A85" s="11"/>
      <c r="B85" s="12"/>
      <c r="C85" s="12"/>
      <c r="D85" s="12"/>
      <c r="E85" s="12"/>
      <c r="F85" s="12"/>
      <c r="G85" s="12"/>
      <c r="J85" s="11"/>
      <c r="K85" s="13"/>
      <c r="L85" s="13"/>
      <c r="M85" s="13"/>
      <c r="N85" s="13"/>
      <c r="O85" s="13"/>
      <c r="P85" s="13"/>
    </row>
    <row r="86" spans="1:16" s="7" customFormat="1">
      <c r="A86" s="11"/>
      <c r="B86" s="12"/>
      <c r="C86" s="12"/>
      <c r="D86" s="12"/>
      <c r="E86" s="12"/>
      <c r="F86" s="12"/>
      <c r="G86" s="12"/>
      <c r="J86" s="11"/>
      <c r="K86" s="13"/>
      <c r="L86" s="13"/>
      <c r="M86" s="13"/>
      <c r="N86" s="13"/>
      <c r="O86" s="13"/>
      <c r="P86" s="13"/>
    </row>
    <row r="87" spans="1:16" s="7" customFormat="1">
      <c r="A87" s="11"/>
      <c r="B87" s="12"/>
      <c r="C87" s="12"/>
      <c r="D87" s="12"/>
      <c r="E87" s="12"/>
      <c r="F87" s="12"/>
      <c r="G87" s="12"/>
      <c r="J87" s="11"/>
      <c r="K87" s="13"/>
      <c r="L87" s="13"/>
      <c r="M87" s="13"/>
      <c r="N87" s="13"/>
      <c r="O87" s="13"/>
      <c r="P87" s="13"/>
    </row>
    <row r="88" spans="1:16" s="7" customFormat="1">
      <c r="A88" s="11"/>
      <c r="B88" s="12"/>
      <c r="C88" s="12"/>
      <c r="D88" s="12"/>
      <c r="E88" s="12"/>
      <c r="F88" s="12"/>
      <c r="G88" s="12"/>
      <c r="J88" s="11"/>
      <c r="K88" s="13"/>
      <c r="L88" s="13"/>
      <c r="M88" s="13"/>
      <c r="N88" s="13"/>
      <c r="O88" s="13"/>
      <c r="P88" s="13"/>
    </row>
    <row r="89" spans="1:16" s="7" customFormat="1">
      <c r="A89" s="11"/>
      <c r="B89" s="12"/>
      <c r="C89" s="12"/>
      <c r="D89" s="12"/>
      <c r="E89" s="12"/>
      <c r="F89" s="12"/>
      <c r="G89" s="12"/>
      <c r="J89" s="11"/>
      <c r="K89" s="13"/>
      <c r="L89" s="13"/>
      <c r="M89" s="13"/>
      <c r="N89" s="13"/>
      <c r="O89" s="13"/>
      <c r="P89" s="13"/>
    </row>
    <row r="90" spans="1:16" s="7" customFormat="1">
      <c r="A90" s="11"/>
      <c r="B90" s="12"/>
      <c r="C90" s="12"/>
      <c r="D90" s="12"/>
      <c r="E90" s="12"/>
      <c r="F90" s="12"/>
      <c r="G90" s="12"/>
      <c r="J90" s="11"/>
      <c r="K90" s="13"/>
      <c r="L90" s="13"/>
      <c r="M90" s="13"/>
      <c r="N90" s="13"/>
      <c r="O90" s="13"/>
      <c r="P90" s="13"/>
    </row>
    <row r="91" spans="1:16" s="7" customFormat="1">
      <c r="A91" s="11"/>
      <c r="B91" s="12"/>
      <c r="C91" s="12"/>
      <c r="D91" s="12"/>
      <c r="E91" s="12"/>
      <c r="F91" s="12"/>
      <c r="G91" s="12"/>
      <c r="J91" s="11"/>
      <c r="K91" s="13"/>
      <c r="L91" s="13"/>
      <c r="M91" s="13"/>
      <c r="N91" s="13"/>
      <c r="O91" s="13"/>
      <c r="P91" s="13"/>
    </row>
    <row r="92" spans="1:16" s="7" customFormat="1">
      <c r="A92" s="11"/>
      <c r="B92" s="12"/>
      <c r="C92" s="12"/>
      <c r="D92" s="12"/>
      <c r="E92" s="12"/>
      <c r="F92" s="12"/>
      <c r="G92" s="12"/>
      <c r="J92" s="11"/>
      <c r="K92" s="13"/>
      <c r="L92" s="13"/>
      <c r="M92" s="13"/>
      <c r="N92" s="13"/>
      <c r="O92" s="13"/>
      <c r="P92" s="13"/>
    </row>
    <row r="93" spans="1:16" s="7" customFormat="1">
      <c r="A93" s="11"/>
      <c r="B93" s="12"/>
      <c r="C93" s="12"/>
      <c r="D93" s="12"/>
      <c r="E93" s="12"/>
      <c r="F93" s="12"/>
      <c r="G93" s="12"/>
      <c r="J93" s="11"/>
      <c r="K93" s="13"/>
      <c r="L93" s="13"/>
      <c r="M93" s="13"/>
      <c r="N93" s="13"/>
      <c r="O93" s="13"/>
      <c r="P93" s="13"/>
    </row>
    <row r="94" spans="1:16" s="7" customFormat="1">
      <c r="A94" s="11"/>
      <c r="B94" s="12"/>
      <c r="C94" s="12"/>
      <c r="D94" s="12"/>
      <c r="E94" s="12"/>
      <c r="F94" s="12"/>
      <c r="G94" s="12"/>
      <c r="J94" s="11"/>
      <c r="K94" s="13"/>
      <c r="L94" s="13"/>
      <c r="M94" s="13"/>
      <c r="N94" s="13"/>
      <c r="O94" s="13"/>
      <c r="P94" s="13"/>
    </row>
    <row r="95" spans="1:16" s="7" customFormat="1">
      <c r="A95" s="11"/>
      <c r="B95" s="12"/>
      <c r="C95" s="12"/>
      <c r="D95" s="12"/>
      <c r="E95" s="12"/>
      <c r="F95" s="12"/>
      <c r="G95" s="12"/>
      <c r="J95" s="11"/>
      <c r="K95" s="13"/>
      <c r="L95" s="13"/>
      <c r="M95" s="13"/>
      <c r="N95" s="13"/>
      <c r="O95" s="13"/>
      <c r="P95" s="13"/>
    </row>
    <row r="96" spans="1:16" s="7" customFormat="1">
      <c r="A96" s="11"/>
      <c r="B96" s="12"/>
      <c r="C96" s="12"/>
      <c r="D96" s="12"/>
      <c r="E96" s="12"/>
      <c r="F96" s="12"/>
      <c r="G96" s="12"/>
      <c r="J96" s="11"/>
      <c r="K96" s="13"/>
      <c r="L96" s="13"/>
      <c r="M96" s="13"/>
      <c r="N96" s="13"/>
      <c r="O96" s="13"/>
      <c r="P96" s="13"/>
    </row>
    <row r="97" spans="1:16" s="7" customFormat="1">
      <c r="A97" s="11"/>
      <c r="B97" s="12"/>
      <c r="C97" s="12"/>
      <c r="D97" s="12"/>
      <c r="E97" s="12"/>
      <c r="F97" s="12"/>
      <c r="G97" s="12"/>
      <c r="J97" s="11"/>
      <c r="K97" s="13"/>
      <c r="L97" s="13"/>
      <c r="M97" s="13"/>
      <c r="N97" s="13"/>
      <c r="O97" s="13"/>
      <c r="P97" s="13"/>
    </row>
    <row r="98" spans="1:16" s="7" customFormat="1">
      <c r="A98" s="11"/>
      <c r="B98" s="12"/>
      <c r="C98" s="12"/>
      <c r="D98" s="12"/>
      <c r="E98" s="12"/>
      <c r="F98" s="12"/>
      <c r="G98" s="12"/>
      <c r="J98" s="11"/>
      <c r="K98" s="13"/>
      <c r="L98" s="13"/>
      <c r="M98" s="13"/>
      <c r="N98" s="13"/>
      <c r="O98" s="13"/>
      <c r="P98" s="13"/>
    </row>
    <row r="99" spans="1:16" s="7" customFormat="1">
      <c r="A99" s="11"/>
      <c r="B99" s="12"/>
      <c r="C99" s="12"/>
      <c r="D99" s="12"/>
      <c r="E99" s="12"/>
      <c r="F99" s="12"/>
      <c r="G99" s="12"/>
      <c r="J99" s="11"/>
      <c r="K99" s="13"/>
      <c r="L99" s="13"/>
      <c r="M99" s="13"/>
      <c r="N99" s="13"/>
      <c r="O99" s="13"/>
      <c r="P99" s="13"/>
    </row>
    <row r="100" spans="1:16" s="7" customFormat="1">
      <c r="A100" s="11"/>
      <c r="B100" s="12"/>
      <c r="C100" s="12"/>
      <c r="D100" s="12"/>
      <c r="E100" s="12"/>
      <c r="F100" s="12"/>
      <c r="G100" s="12"/>
      <c r="J100" s="11"/>
      <c r="K100" s="13"/>
      <c r="L100" s="13"/>
      <c r="M100" s="13"/>
      <c r="N100" s="13"/>
      <c r="O100" s="13"/>
      <c r="P100" s="13"/>
    </row>
    <row r="101" spans="1:16" s="7" customFormat="1">
      <c r="A101" s="11"/>
      <c r="B101" s="12"/>
      <c r="C101" s="12"/>
      <c r="D101" s="12"/>
      <c r="E101" s="12"/>
      <c r="F101" s="12"/>
      <c r="G101" s="12"/>
      <c r="J101" s="11"/>
      <c r="K101" s="13"/>
      <c r="L101" s="13"/>
      <c r="M101" s="13"/>
      <c r="N101" s="13"/>
      <c r="O101" s="13"/>
      <c r="P101" s="13"/>
    </row>
    <row r="102" spans="1:16" s="7" customFormat="1">
      <c r="A102" s="11"/>
      <c r="B102" s="12"/>
      <c r="C102" s="12"/>
      <c r="D102" s="12"/>
      <c r="E102" s="12"/>
      <c r="F102" s="12"/>
      <c r="G102" s="12"/>
      <c r="J102" s="11"/>
      <c r="K102" s="13"/>
      <c r="L102" s="13"/>
      <c r="M102" s="13"/>
      <c r="N102" s="13"/>
      <c r="O102" s="13"/>
      <c r="P102" s="13"/>
    </row>
    <row r="103" spans="1:16" s="7" customFormat="1">
      <c r="A103" s="11"/>
      <c r="B103" s="12"/>
      <c r="C103" s="12"/>
      <c r="D103" s="12"/>
      <c r="E103" s="12"/>
      <c r="F103" s="12"/>
      <c r="G103" s="12"/>
      <c r="J103" s="11"/>
      <c r="K103" s="13"/>
      <c r="L103" s="13"/>
      <c r="M103" s="13"/>
      <c r="N103" s="13"/>
      <c r="O103" s="13"/>
      <c r="P103" s="13"/>
    </row>
    <row r="104" spans="1:16" s="7" customFormat="1">
      <c r="A104" s="11"/>
      <c r="B104" s="12"/>
      <c r="C104" s="12"/>
      <c r="D104" s="12"/>
      <c r="E104" s="12"/>
      <c r="F104" s="12"/>
      <c r="G104" s="12"/>
      <c r="J104" s="11"/>
      <c r="K104" s="13"/>
      <c r="L104" s="13"/>
      <c r="M104" s="13"/>
      <c r="N104" s="13"/>
      <c r="O104" s="13"/>
      <c r="P104" s="13"/>
    </row>
    <row r="105" spans="1:16" s="7" customFormat="1">
      <c r="A105" s="11"/>
      <c r="B105" s="12"/>
      <c r="C105" s="12"/>
      <c r="D105" s="12"/>
      <c r="E105" s="12"/>
      <c r="F105" s="12"/>
      <c r="G105" s="12"/>
      <c r="J105" s="11"/>
      <c r="K105" s="13"/>
      <c r="L105" s="13"/>
      <c r="M105" s="13"/>
      <c r="N105" s="13"/>
      <c r="O105" s="13"/>
      <c r="P105" s="13"/>
    </row>
    <row r="106" spans="1:16" s="7" customFormat="1">
      <c r="A106" s="11"/>
      <c r="B106" s="12"/>
      <c r="C106" s="12"/>
      <c r="D106" s="12"/>
      <c r="E106" s="12"/>
      <c r="F106" s="12"/>
      <c r="G106" s="12"/>
      <c r="J106" s="11"/>
      <c r="K106" s="13"/>
      <c r="L106" s="13"/>
      <c r="M106" s="13"/>
      <c r="N106" s="13"/>
      <c r="O106" s="13"/>
      <c r="P106" s="13"/>
    </row>
    <row r="107" spans="1:16" s="7" customFormat="1">
      <c r="A107" s="11"/>
      <c r="B107" s="12"/>
      <c r="C107" s="12"/>
      <c r="D107" s="12"/>
      <c r="E107" s="12"/>
      <c r="F107" s="12"/>
      <c r="G107" s="12"/>
      <c r="J107" s="11"/>
      <c r="K107" s="13"/>
      <c r="L107" s="13"/>
      <c r="M107" s="13"/>
      <c r="N107" s="13"/>
      <c r="O107" s="13"/>
      <c r="P107" s="13"/>
    </row>
    <row r="108" spans="1:16" s="7" customFormat="1"/>
    <row r="109" spans="1:16" s="11" customFormat="1"/>
    <row r="110" spans="1:16" s="11" customFormat="1"/>
    <row r="111" spans="1:16" s="11" customFormat="1">
      <c r="C111" s="14"/>
      <c r="E111" s="14"/>
      <c r="G111" s="14"/>
    </row>
    <row r="112" spans="1:16" s="11" customFormat="1">
      <c r="C112" s="14"/>
      <c r="E112" s="14"/>
      <c r="G112" s="14"/>
    </row>
    <row r="113" spans="1:5" s="11" customFormat="1"/>
    <row r="114" spans="1:5" s="11" customFormat="1"/>
    <row r="115" spans="1:5" s="11" customFormat="1">
      <c r="A115" s="15"/>
      <c r="B115" s="15"/>
      <c r="C115" s="15"/>
    </row>
    <row r="116" spans="1:5" s="11" customFormat="1">
      <c r="B116" s="16"/>
      <c r="C116" s="16"/>
    </row>
    <row r="117" spans="1:5" s="11" customFormat="1">
      <c r="B117" s="16"/>
      <c r="C117" s="16"/>
      <c r="E117" s="16"/>
    </row>
    <row r="118" spans="1:5" s="11" customFormat="1">
      <c r="B118" s="16"/>
      <c r="C118" s="16"/>
    </row>
    <row r="119" spans="1:5" s="11" customFormat="1">
      <c r="B119" s="16"/>
      <c r="C119" s="16"/>
      <c r="E119" s="16"/>
    </row>
    <row r="120" spans="1:5" s="11" customFormat="1">
      <c r="B120" s="16"/>
      <c r="C120" s="16"/>
    </row>
    <row r="121" spans="1:5" s="11" customFormat="1">
      <c r="B121" s="16"/>
      <c r="C121" s="16"/>
      <c r="E121" s="16"/>
    </row>
    <row r="122" spans="1:5" s="11" customFormat="1">
      <c r="B122" s="16"/>
      <c r="C122" s="16"/>
    </row>
    <row r="123" spans="1:5" s="11" customFormat="1">
      <c r="B123" s="16"/>
      <c r="C123" s="16"/>
      <c r="E123" s="16"/>
    </row>
    <row r="124" spans="1:5" s="11" customFormat="1">
      <c r="B124" s="16"/>
      <c r="C124" s="16"/>
    </row>
    <row r="125" spans="1:5" s="11" customFormat="1">
      <c r="B125" s="16"/>
      <c r="C125" s="16"/>
      <c r="E125" s="16"/>
    </row>
    <row r="126" spans="1:5" s="11" customFormat="1">
      <c r="B126" s="16"/>
      <c r="C126" s="16"/>
    </row>
    <row r="127" spans="1:5" s="11" customFormat="1">
      <c r="B127" s="16"/>
      <c r="C127" s="16"/>
      <c r="E127" s="16"/>
    </row>
    <row r="128" spans="1:5" s="11" customFormat="1">
      <c r="B128" s="16"/>
      <c r="C128" s="16"/>
    </row>
    <row r="129" spans="2:5" s="11" customFormat="1">
      <c r="B129" s="16"/>
      <c r="C129" s="16"/>
      <c r="E129" s="16"/>
    </row>
    <row r="130" spans="2:5" s="11" customFormat="1">
      <c r="B130" s="16"/>
      <c r="C130" s="16"/>
    </row>
    <row r="131" spans="2:5" s="11" customFormat="1">
      <c r="B131" s="16"/>
      <c r="C131" s="16"/>
      <c r="E131" s="16"/>
    </row>
    <row r="132" spans="2:5" s="11" customFormat="1">
      <c r="B132" s="16"/>
      <c r="C132" s="16"/>
    </row>
    <row r="133" spans="2:5" s="11" customFormat="1">
      <c r="B133" s="16"/>
      <c r="C133" s="16"/>
      <c r="E133" s="16"/>
    </row>
    <row r="134" spans="2:5" s="11" customFormat="1">
      <c r="B134" s="16"/>
      <c r="C134" s="16"/>
    </row>
    <row r="135" spans="2:5" s="11" customFormat="1">
      <c r="B135" s="16"/>
      <c r="C135" s="16"/>
      <c r="E135" s="16"/>
    </row>
    <row r="136" spans="2:5" s="11" customFormat="1">
      <c r="B136" s="16"/>
      <c r="C136" s="16"/>
    </row>
    <row r="137" spans="2:5" s="11" customFormat="1">
      <c r="B137" s="16"/>
      <c r="C137" s="16"/>
      <c r="E137" s="16"/>
    </row>
    <row r="138" spans="2:5" s="11" customFormat="1">
      <c r="B138" s="16"/>
      <c r="C138" s="16"/>
    </row>
    <row r="139" spans="2:5" s="11" customFormat="1">
      <c r="B139" s="16"/>
      <c r="C139" s="16"/>
      <c r="E139" s="16"/>
    </row>
    <row r="140" spans="2:5" s="11" customFormat="1">
      <c r="B140" s="16"/>
      <c r="C140" s="16"/>
    </row>
    <row r="141" spans="2:5" s="11" customFormat="1">
      <c r="B141" s="16"/>
      <c r="C141" s="16"/>
      <c r="E141" s="16"/>
    </row>
    <row r="142" spans="2:5" s="11" customFormat="1">
      <c r="B142" s="16"/>
      <c r="C142" s="16"/>
    </row>
    <row r="143" spans="2:5" s="11" customFormat="1">
      <c r="B143" s="16"/>
      <c r="C143" s="16"/>
      <c r="E143" s="16"/>
    </row>
    <row r="144" spans="2:5" s="11" customFormat="1">
      <c r="B144" s="16"/>
      <c r="C144" s="16"/>
    </row>
    <row r="145" spans="2:5" s="11" customFormat="1">
      <c r="B145" s="16"/>
      <c r="C145" s="16"/>
      <c r="E145" s="16"/>
    </row>
    <row r="146" spans="2:5" s="11" customFormat="1">
      <c r="B146" s="16"/>
      <c r="C146" s="16"/>
    </row>
    <row r="147" spans="2:5" s="11" customFormat="1">
      <c r="B147" s="16"/>
      <c r="C147" s="16"/>
      <c r="E147" s="16"/>
    </row>
    <row r="148" spans="2:5" s="11" customFormat="1">
      <c r="B148" s="16"/>
      <c r="C148" s="16"/>
    </row>
    <row r="149" spans="2:5" s="11" customFormat="1">
      <c r="B149" s="16"/>
      <c r="C149" s="16"/>
      <c r="E149" s="16"/>
    </row>
    <row r="150" spans="2:5" s="11" customFormat="1">
      <c r="B150" s="16"/>
      <c r="C150" s="16"/>
      <c r="E150" s="16"/>
    </row>
    <row r="151" spans="2:5" s="11" customFormat="1">
      <c r="B151" s="16"/>
      <c r="C151" s="16"/>
      <c r="E151" s="16"/>
    </row>
    <row r="152" spans="2:5" s="11" customFormat="1">
      <c r="B152" s="16"/>
      <c r="C152" s="16"/>
    </row>
    <row r="153" spans="2:5" s="11" customFormat="1">
      <c r="B153" s="16"/>
      <c r="C153" s="16"/>
      <c r="E153" s="16"/>
    </row>
    <row r="154" spans="2:5" s="11" customFormat="1">
      <c r="B154" s="16"/>
      <c r="C154" s="16"/>
    </row>
    <row r="155" spans="2:5" s="11" customFormat="1">
      <c r="B155" s="16"/>
      <c r="C155" s="16"/>
      <c r="E155" s="16"/>
    </row>
    <row r="156" spans="2:5" s="11" customFormat="1">
      <c r="B156" s="16"/>
      <c r="C156" s="16"/>
    </row>
    <row r="157" spans="2:5" s="11" customFormat="1">
      <c r="B157" s="16"/>
      <c r="C157" s="16"/>
      <c r="E157" s="16"/>
    </row>
    <row r="158" spans="2:5" s="11" customFormat="1">
      <c r="B158" s="16"/>
      <c r="C158" s="16"/>
    </row>
    <row r="159" spans="2:5" s="11" customFormat="1">
      <c r="B159" s="16"/>
      <c r="C159" s="16"/>
      <c r="E159" s="16"/>
    </row>
    <row r="160" spans="2:5" s="11" customFormat="1">
      <c r="B160" s="16"/>
      <c r="C160" s="16"/>
    </row>
    <row r="161" spans="1:5" s="11" customFormat="1">
      <c r="B161" s="16"/>
      <c r="C161" s="16"/>
      <c r="E161" s="16"/>
    </row>
    <row r="162" spans="1:5" s="11" customFormat="1">
      <c r="B162" s="16"/>
      <c r="C162" s="16"/>
    </row>
    <row r="163" spans="1:5" s="11" customFormat="1">
      <c r="B163" s="16"/>
      <c r="C163" s="16"/>
      <c r="E163" s="16"/>
    </row>
    <row r="164" spans="1:5" s="11" customFormat="1">
      <c r="B164" s="16"/>
      <c r="C164" s="16"/>
    </row>
    <row r="165" spans="1:5" s="11" customFormat="1">
      <c r="B165" s="16"/>
      <c r="C165" s="16"/>
      <c r="E165" s="16"/>
    </row>
    <row r="166" spans="1:5" s="11" customFormat="1"/>
    <row r="167" spans="1:5" s="11" customFormat="1"/>
    <row r="168" spans="1:5" s="11" customFormat="1"/>
    <row r="169" spans="1:5" s="11" customFormat="1" ht="15.75">
      <c r="A169" s="17"/>
    </row>
    <row r="170" spans="1:5" s="11" customFormat="1">
      <c r="B170" s="18"/>
      <c r="C170" s="18"/>
      <c r="D170" s="18"/>
      <c r="E170" s="18"/>
    </row>
    <row r="171" spans="1:5" s="11" customFormat="1">
      <c r="A171" s="15"/>
      <c r="B171" s="15"/>
      <c r="C171" s="15"/>
      <c r="D171" s="15"/>
      <c r="E171" s="15"/>
    </row>
    <row r="172" spans="1:5" s="11" customFormat="1">
      <c r="B172" s="19"/>
      <c r="C172" s="19"/>
    </row>
    <row r="173" spans="1:5" s="11" customFormat="1">
      <c r="B173" s="19"/>
      <c r="C173" s="19"/>
      <c r="D173" s="19"/>
      <c r="E173" s="19"/>
    </row>
    <row r="174" spans="1:5" s="11" customFormat="1">
      <c r="B174" s="19"/>
      <c r="C174" s="19"/>
    </row>
    <row r="175" spans="1:5" s="11" customFormat="1">
      <c r="B175" s="19"/>
      <c r="C175" s="19"/>
      <c r="D175" s="19"/>
      <c r="E175" s="19"/>
    </row>
    <row r="176" spans="1:5" s="11" customFormat="1">
      <c r="B176" s="19"/>
      <c r="C176" s="19"/>
    </row>
    <row r="177" spans="2:5" s="11" customFormat="1">
      <c r="B177" s="19"/>
      <c r="C177" s="19"/>
      <c r="D177" s="19"/>
      <c r="E177" s="19"/>
    </row>
    <row r="178" spans="2:5" s="11" customFormat="1">
      <c r="B178" s="19"/>
      <c r="C178" s="19"/>
    </row>
    <row r="179" spans="2:5" s="11" customFormat="1">
      <c r="B179" s="19"/>
      <c r="C179" s="19"/>
      <c r="D179" s="19"/>
      <c r="E179" s="19"/>
    </row>
    <row r="180" spans="2:5" s="11" customFormat="1">
      <c r="B180" s="19"/>
      <c r="C180" s="19"/>
    </row>
    <row r="181" spans="2:5" s="11" customFormat="1">
      <c r="B181" s="19"/>
      <c r="C181" s="19"/>
      <c r="D181" s="19"/>
      <c r="E181" s="19"/>
    </row>
    <row r="182" spans="2:5" s="11" customFormat="1">
      <c r="B182" s="19"/>
      <c r="C182" s="19"/>
    </row>
    <row r="183" spans="2:5" s="11" customFormat="1">
      <c r="B183" s="19"/>
      <c r="C183" s="19"/>
      <c r="D183" s="19"/>
      <c r="E183" s="19"/>
    </row>
    <row r="184" spans="2:5" s="11" customFormat="1">
      <c r="B184" s="19"/>
      <c r="C184" s="19"/>
    </row>
    <row r="185" spans="2:5" s="11" customFormat="1">
      <c r="B185" s="19"/>
      <c r="C185" s="19"/>
      <c r="D185" s="19"/>
      <c r="E185" s="19"/>
    </row>
    <row r="186" spans="2:5" s="11" customFormat="1">
      <c r="B186" s="19"/>
      <c r="C186" s="19"/>
    </row>
    <row r="187" spans="2:5" s="11" customFormat="1">
      <c r="B187" s="19"/>
      <c r="C187" s="19"/>
      <c r="D187" s="19"/>
      <c r="E187" s="19"/>
    </row>
    <row r="188" spans="2:5" s="11" customFormat="1">
      <c r="B188" s="19"/>
      <c r="C188" s="19"/>
    </row>
    <row r="189" spans="2:5" s="11" customFormat="1">
      <c r="B189" s="19"/>
      <c r="C189" s="19"/>
      <c r="D189" s="19"/>
      <c r="E189" s="19"/>
    </row>
    <row r="190" spans="2:5" s="11" customFormat="1">
      <c r="B190" s="19"/>
      <c r="C190" s="19"/>
    </row>
    <row r="191" spans="2:5" s="11" customFormat="1">
      <c r="B191" s="19"/>
      <c r="C191" s="19"/>
      <c r="D191" s="19"/>
      <c r="E191" s="19"/>
    </row>
    <row r="192" spans="2:5" s="11" customFormat="1">
      <c r="B192" s="19"/>
      <c r="C192" s="19"/>
    </row>
    <row r="193" spans="2:5" s="11" customFormat="1">
      <c r="B193" s="19"/>
      <c r="C193" s="19"/>
      <c r="D193" s="19"/>
      <c r="E193" s="19"/>
    </row>
    <row r="194" spans="2:5" s="11" customFormat="1">
      <c r="B194" s="19"/>
      <c r="C194" s="19"/>
    </row>
    <row r="195" spans="2:5" s="11" customFormat="1">
      <c r="B195" s="19"/>
      <c r="C195" s="19"/>
      <c r="D195" s="19"/>
      <c r="E195" s="19"/>
    </row>
    <row r="196" spans="2:5" s="11" customFormat="1">
      <c r="B196" s="19"/>
      <c r="C196" s="19"/>
    </row>
    <row r="197" spans="2:5" s="11" customFormat="1">
      <c r="B197" s="19"/>
      <c r="C197" s="19"/>
      <c r="D197" s="19"/>
      <c r="E197" s="19"/>
    </row>
    <row r="198" spans="2:5" s="11" customFormat="1">
      <c r="B198" s="19"/>
      <c r="C198" s="19"/>
    </row>
    <row r="199" spans="2:5" s="11" customFormat="1">
      <c r="B199" s="19"/>
      <c r="C199" s="19"/>
      <c r="D199" s="19"/>
      <c r="E199" s="19"/>
    </row>
    <row r="200" spans="2:5" s="11" customFormat="1">
      <c r="B200" s="19"/>
      <c r="C200" s="19"/>
    </row>
    <row r="201" spans="2:5" s="11" customFormat="1">
      <c r="B201" s="19"/>
      <c r="C201" s="19"/>
      <c r="D201" s="19"/>
      <c r="E201" s="19"/>
    </row>
    <row r="202" spans="2:5" s="11" customFormat="1">
      <c r="B202" s="19"/>
      <c r="C202" s="19"/>
    </row>
    <row r="203" spans="2:5" s="11" customFormat="1">
      <c r="B203" s="19"/>
      <c r="C203" s="19"/>
      <c r="D203" s="19"/>
      <c r="E203" s="19"/>
    </row>
    <row r="204" spans="2:5" s="11" customFormat="1">
      <c r="B204" s="19"/>
      <c r="C204" s="19"/>
    </row>
    <row r="205" spans="2:5" s="11" customFormat="1">
      <c r="B205" s="19"/>
      <c r="C205" s="19"/>
      <c r="D205" s="19"/>
      <c r="E205" s="19"/>
    </row>
    <row r="206" spans="2:5" s="11" customFormat="1">
      <c r="B206" s="19"/>
      <c r="C206" s="19"/>
    </row>
    <row r="207" spans="2:5" s="11" customFormat="1">
      <c r="B207" s="19"/>
      <c r="C207" s="19"/>
      <c r="D207" s="19"/>
      <c r="E207" s="19"/>
    </row>
    <row r="208" spans="2:5" s="11" customFormat="1">
      <c r="B208" s="19"/>
      <c r="C208" s="19"/>
    </row>
    <row r="209" spans="2:5" s="11" customFormat="1">
      <c r="B209" s="19"/>
      <c r="C209" s="19"/>
      <c r="D209" s="19"/>
      <c r="E209" s="19"/>
    </row>
    <row r="210" spans="2:5" s="11" customFormat="1">
      <c r="B210" s="19"/>
      <c r="C210" s="19"/>
    </row>
    <row r="211" spans="2:5" s="11" customFormat="1">
      <c r="B211" s="19"/>
      <c r="C211" s="19"/>
      <c r="D211" s="19"/>
      <c r="E211" s="19"/>
    </row>
    <row r="212" spans="2:5" s="11" customFormat="1">
      <c r="B212" s="19"/>
      <c r="C212" s="19"/>
    </row>
    <row r="213" spans="2:5" s="11" customFormat="1">
      <c r="B213" s="19"/>
      <c r="C213" s="19"/>
      <c r="D213" s="19"/>
      <c r="E213" s="19"/>
    </row>
    <row r="214" spans="2:5" s="11" customFormat="1">
      <c r="B214" s="19"/>
      <c r="C214" s="19"/>
    </row>
    <row r="215" spans="2:5" s="11" customFormat="1">
      <c r="B215" s="19"/>
      <c r="C215" s="19"/>
      <c r="D215" s="19"/>
      <c r="E215" s="19"/>
    </row>
    <row r="216" spans="2:5" s="11" customFormat="1">
      <c r="B216" s="19"/>
      <c r="C216" s="19"/>
    </row>
    <row r="217" spans="2:5" s="11" customFormat="1">
      <c r="B217" s="19"/>
      <c r="C217" s="19"/>
      <c r="D217" s="19"/>
      <c r="E217" s="19"/>
    </row>
    <row r="218" spans="2:5" s="11" customFormat="1">
      <c r="B218" s="19"/>
      <c r="C218" s="19"/>
    </row>
    <row r="219" spans="2:5" s="11" customFormat="1">
      <c r="B219" s="19"/>
      <c r="C219" s="19"/>
      <c r="D219" s="19"/>
      <c r="E219" s="19"/>
    </row>
    <row r="220" spans="2:5" s="11" customFormat="1">
      <c r="B220" s="19"/>
      <c r="C220" s="19"/>
    </row>
    <row r="221" spans="2:5" s="11" customFormat="1">
      <c r="B221" s="19"/>
      <c r="C221" s="19"/>
      <c r="D221" s="19"/>
      <c r="E221" s="19"/>
    </row>
    <row r="222" spans="2:5" s="11" customFormat="1"/>
    <row r="223" spans="2:5" s="11" customFormat="1">
      <c r="E223" s="19"/>
    </row>
    <row r="224" spans="2:5">
      <c r="E224" s="7"/>
    </row>
    <row r="225" spans="1:7">
      <c r="E225" s="13"/>
    </row>
    <row r="234" spans="1:7">
      <c r="A234" s="20"/>
      <c r="B234" s="21"/>
      <c r="C234" s="21"/>
      <c r="D234" s="21"/>
      <c r="E234" s="21"/>
      <c r="F234" s="21"/>
      <c r="G234" s="21"/>
    </row>
    <row r="235" spans="1:7">
      <c r="B235" s="21"/>
      <c r="C235" s="21"/>
      <c r="D235" s="21"/>
      <c r="E235" s="21"/>
      <c r="F235" s="21"/>
      <c r="G235" s="21"/>
    </row>
    <row r="236" spans="1:7">
      <c r="B236" s="22"/>
      <c r="C236" s="22"/>
      <c r="D236" s="22"/>
      <c r="E236" s="22"/>
      <c r="F236" s="22"/>
      <c r="G236" s="23"/>
    </row>
    <row r="237" spans="1:7">
      <c r="B237" s="22"/>
      <c r="C237" s="22"/>
      <c r="D237" s="22"/>
      <c r="E237" s="22"/>
      <c r="F237" s="22"/>
      <c r="G237" s="23"/>
    </row>
    <row r="238" spans="1:7">
      <c r="B238" s="22"/>
      <c r="C238" s="22"/>
      <c r="D238" s="22"/>
      <c r="E238" s="22"/>
      <c r="F238" s="22"/>
      <c r="G238" s="23"/>
    </row>
    <row r="239" spans="1:7">
      <c r="B239" s="22"/>
      <c r="C239" s="22"/>
      <c r="D239" s="22"/>
      <c r="E239" s="22"/>
      <c r="F239" s="22"/>
      <c r="G239" s="23"/>
    </row>
    <row r="240" spans="1:7">
      <c r="B240" s="22"/>
      <c r="C240" s="22"/>
      <c r="D240" s="22"/>
      <c r="E240" s="22"/>
      <c r="F240" s="22"/>
      <c r="G240" s="23"/>
    </row>
    <row r="241" spans="2:7">
      <c r="B241" s="22"/>
      <c r="C241" s="22"/>
      <c r="D241" s="22"/>
      <c r="E241" s="22"/>
      <c r="F241" s="22"/>
      <c r="G241" s="23"/>
    </row>
    <row r="242" spans="2:7">
      <c r="B242" s="22"/>
      <c r="C242" s="22"/>
      <c r="D242" s="22"/>
      <c r="E242" s="22"/>
      <c r="F242" s="22"/>
      <c r="G242" s="23"/>
    </row>
    <row r="243" spans="2:7">
      <c r="B243" s="22"/>
      <c r="C243" s="22"/>
      <c r="D243" s="22"/>
      <c r="E243" s="22"/>
      <c r="F243" s="22"/>
      <c r="G243" s="23"/>
    </row>
    <row r="244" spans="2:7">
      <c r="B244" s="22"/>
      <c r="C244" s="22"/>
      <c r="D244" s="22"/>
      <c r="E244" s="22"/>
      <c r="F244" s="22"/>
      <c r="G244" s="23"/>
    </row>
    <row r="245" spans="2:7">
      <c r="B245" s="22"/>
      <c r="C245" s="22"/>
      <c r="D245" s="22"/>
      <c r="E245" s="22"/>
      <c r="F245" s="22"/>
      <c r="G245" s="23"/>
    </row>
    <row r="246" spans="2:7">
      <c r="B246" s="22"/>
      <c r="C246" s="22"/>
      <c r="D246" s="22"/>
      <c r="E246" s="22"/>
      <c r="F246" s="22"/>
      <c r="G246" s="23"/>
    </row>
    <row r="247" spans="2:7">
      <c r="B247" s="22"/>
      <c r="C247" s="22"/>
      <c r="D247" s="22"/>
      <c r="E247" s="22"/>
      <c r="F247" s="22"/>
      <c r="G247" s="23"/>
    </row>
    <row r="248" spans="2:7">
      <c r="B248" s="22"/>
      <c r="C248" s="22"/>
      <c r="D248" s="22"/>
      <c r="E248" s="22"/>
      <c r="F248" s="22"/>
      <c r="G248" s="23"/>
    </row>
    <row r="249" spans="2:7">
      <c r="B249" s="22"/>
      <c r="C249" s="22"/>
      <c r="D249" s="22"/>
      <c r="E249" s="22"/>
      <c r="F249" s="22"/>
      <c r="G249" s="23"/>
    </row>
    <row r="250" spans="2:7">
      <c r="B250" s="22"/>
      <c r="C250" s="22"/>
      <c r="D250" s="22"/>
      <c r="E250" s="22"/>
      <c r="F250" s="22"/>
      <c r="G250" s="23"/>
    </row>
    <row r="251" spans="2:7">
      <c r="B251" s="22"/>
      <c r="C251" s="22"/>
      <c r="D251" s="22"/>
      <c r="E251" s="22"/>
      <c r="F251" s="22"/>
      <c r="G251" s="23"/>
    </row>
    <row r="252" spans="2:7">
      <c r="B252" s="22"/>
      <c r="C252" s="22"/>
      <c r="D252" s="22"/>
      <c r="E252" s="22"/>
      <c r="F252" s="22"/>
      <c r="G252" s="23"/>
    </row>
    <row r="253" spans="2:7">
      <c r="B253" s="22"/>
      <c r="C253" s="22"/>
      <c r="D253" s="22"/>
      <c r="E253" s="22"/>
      <c r="F253" s="22"/>
      <c r="G253" s="23"/>
    </row>
    <row r="254" spans="2:7">
      <c r="B254" s="22"/>
      <c r="C254" s="22"/>
      <c r="D254" s="22"/>
      <c r="E254" s="22"/>
      <c r="F254" s="22"/>
      <c r="G254" s="23"/>
    </row>
    <row r="255" spans="2:7">
      <c r="B255" s="22"/>
      <c r="C255" s="22"/>
      <c r="D255" s="22"/>
      <c r="E255" s="22"/>
      <c r="F255" s="22"/>
      <c r="G255" s="23"/>
    </row>
    <row r="256" spans="2:7">
      <c r="B256" s="22"/>
      <c r="C256" s="22"/>
      <c r="D256" s="22"/>
      <c r="E256" s="22"/>
      <c r="F256" s="22"/>
      <c r="G256" s="23"/>
    </row>
    <row r="257" spans="2:7">
      <c r="B257" s="22"/>
      <c r="C257" s="22"/>
      <c r="D257" s="22"/>
      <c r="E257" s="22"/>
      <c r="F257" s="22"/>
      <c r="G257" s="23"/>
    </row>
    <row r="258" spans="2:7">
      <c r="B258" s="22"/>
      <c r="C258" s="22"/>
      <c r="D258" s="22"/>
      <c r="E258" s="22"/>
      <c r="F258" s="22"/>
      <c r="G258" s="23"/>
    </row>
    <row r="259" spans="2:7">
      <c r="B259" s="22"/>
      <c r="C259" s="22"/>
      <c r="D259" s="22"/>
      <c r="E259" s="22"/>
      <c r="F259" s="22"/>
      <c r="G259" s="23"/>
    </row>
    <row r="260" spans="2:7">
      <c r="B260" s="22"/>
      <c r="C260" s="22"/>
      <c r="D260" s="22"/>
      <c r="E260" s="22"/>
      <c r="F260" s="22"/>
      <c r="G260" s="23"/>
    </row>
    <row r="261" spans="2:7">
      <c r="B261" s="22"/>
      <c r="C261" s="22"/>
      <c r="D261" s="22"/>
      <c r="E261" s="22"/>
      <c r="F261" s="22"/>
      <c r="G261" s="23"/>
    </row>
    <row r="262" spans="2:7">
      <c r="B262" s="22"/>
      <c r="C262" s="22"/>
      <c r="D262" s="22"/>
      <c r="E262" s="22"/>
      <c r="F262" s="22"/>
      <c r="G262" s="23"/>
    </row>
    <row r="263" spans="2:7">
      <c r="B263" s="22"/>
      <c r="C263" s="22"/>
      <c r="D263" s="22"/>
      <c r="E263" s="22"/>
      <c r="F263" s="22"/>
      <c r="G263" s="23"/>
    </row>
    <row r="264" spans="2:7">
      <c r="B264" s="22"/>
      <c r="C264" s="22"/>
      <c r="D264" s="22"/>
      <c r="E264" s="22"/>
      <c r="F264" s="22"/>
      <c r="G264" s="23"/>
    </row>
    <row r="265" spans="2:7">
      <c r="B265" s="22"/>
      <c r="C265" s="22"/>
      <c r="D265" s="22"/>
      <c r="E265" s="22"/>
      <c r="F265" s="22"/>
      <c r="G265" s="23"/>
    </row>
    <row r="266" spans="2:7">
      <c r="B266" s="22"/>
      <c r="C266" s="22"/>
      <c r="D266" s="22"/>
      <c r="E266" s="22"/>
      <c r="F266" s="22"/>
      <c r="G266" s="23"/>
    </row>
  </sheetData>
  <mergeCells count="8">
    <mergeCell ref="B170:C170"/>
    <mergeCell ref="D170:E170"/>
    <mergeCell ref="B75:C75"/>
    <mergeCell ref="D75:E75"/>
    <mergeCell ref="F75:G75"/>
    <mergeCell ref="K75:L75"/>
    <mergeCell ref="M75:N75"/>
    <mergeCell ref="O75:P7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11 CO2 per dw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Iversen</dc:creator>
  <cp:lastModifiedBy>Carsten Iversen</cp:lastModifiedBy>
  <dcterms:created xsi:type="dcterms:W3CDTF">2011-06-22T13:44:09Z</dcterms:created>
  <dcterms:modified xsi:type="dcterms:W3CDTF">2011-06-22T13:44:20Z</dcterms:modified>
</cp:coreProperties>
</file>