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graph 1_intensity-UC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M27" i="1" l="1"/>
  <c r="T27" i="1" s="1"/>
  <c r="L27" i="1"/>
  <c r="S27" i="1" s="1"/>
  <c r="K27" i="1"/>
  <c r="J27" i="1"/>
  <c r="I27" i="1"/>
  <c r="H27" i="1"/>
  <c r="G27" i="1"/>
  <c r="F27" i="1"/>
  <c r="E27" i="1"/>
  <c r="R27" i="1" s="1"/>
  <c r="D27" i="1"/>
  <c r="C27" i="1"/>
  <c r="B27" i="1"/>
  <c r="Q26" i="1"/>
  <c r="M26" i="1"/>
  <c r="T26" i="1" s="1"/>
  <c r="L26" i="1"/>
  <c r="K26" i="1"/>
  <c r="J26" i="1"/>
  <c r="I26" i="1"/>
  <c r="H26" i="1"/>
  <c r="G26" i="1"/>
  <c r="F26" i="1"/>
  <c r="E26" i="1"/>
  <c r="S26" i="1" s="1"/>
  <c r="D26" i="1"/>
  <c r="C26" i="1"/>
  <c r="B26" i="1"/>
  <c r="P26" i="1" l="1"/>
  <c r="R26" i="1"/>
  <c r="Q27" i="1"/>
  <c r="P27" i="1"/>
</calcChain>
</file>

<file path=xl/sharedStrings.xml><?xml version="1.0" encoding="utf-8"?>
<sst xmlns="http://schemas.openxmlformats.org/spreadsheetml/2006/main" count="12" uniqueCount="12">
  <si>
    <t>graph 2 : Energy intensity and unit consumption in services in EU27</t>
  </si>
  <si>
    <t>Total</t>
  </si>
  <si>
    <t>ODYSSEE</t>
  </si>
  <si>
    <t>1997-2008</t>
  </si>
  <si>
    <t>1997-2007</t>
  </si>
  <si>
    <t>1997-2000</t>
  </si>
  <si>
    <t>2000-2007</t>
  </si>
  <si>
    <t>2008-2007</t>
  </si>
  <si>
    <t>Intensity</t>
  </si>
  <si>
    <t>koe/E00</t>
  </si>
  <si>
    <t>Unit consumption</t>
  </si>
  <si>
    <t>toe/emp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</si>
</sst>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0" borderId="0" xfId="0" applyFont="1" applyFill="1"/>
    <xf numFmtId="165" fontId="2" fillId="0" borderId="0" xfId="1" applyNumberFormat="1" applyFont="1"/>
    <xf numFmtId="165" fontId="1" fillId="0" borderId="0" xfId="1" applyNumberFormat="1" applyFont="1"/>
    <xf numFmtId="0" fontId="0" fillId="0" borderId="0" xfId="0" applyFill="1"/>
    <xf numFmtId="2" fontId="0" fillId="0" borderId="0" xfId="0" applyNumberFormat="1"/>
    <xf numFmtId="1" fontId="0" fillId="0" borderId="0" xfId="0" applyNumberFormat="1"/>
    <xf numFmtId="0" fontId="3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30183727034116E-2"/>
          <c:y val="0.17364919385076874"/>
          <c:w val="0.81677296587926485"/>
          <c:h val="0.61090693663292084"/>
        </c:manualLayout>
      </c:layout>
      <c:lineChart>
        <c:grouping val="stacked"/>
        <c:varyColors val="0"/>
        <c:ser>
          <c:idx val="1"/>
          <c:order val="1"/>
          <c:tx>
            <c:strRef>
              <c:f>'graph 1_intensity-UC'!$A$27</c:f>
              <c:strCache>
                <c:ptCount val="1"/>
                <c:pt idx="0">
                  <c:v>Unit consumption</c:v>
                </c:pt>
              </c:strCache>
            </c:strRef>
          </c:tx>
          <c:cat>
            <c:numRef>
              <c:f>'graph 1_intensity-UC'!$B$25:$M$25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</c:numCache>
            </c:numRef>
          </c:cat>
          <c:val>
            <c:numRef>
              <c:f>'graph 1_intensity-UC'!$B$27:$M$27</c:f>
              <c:numCache>
                <c:formatCode>0.000</c:formatCode>
                <c:ptCount val="12"/>
                <c:pt idx="0">
                  <c:v>1.0849900401197794</c:v>
                </c:pt>
                <c:pt idx="1">
                  <c:v>1.0809900377876278</c:v>
                </c:pt>
                <c:pt idx="2">
                  <c:v>1.0685017106877019</c:v>
                </c:pt>
                <c:pt idx="3">
                  <c:v>1.049391915830143</c:v>
                </c:pt>
                <c:pt idx="4">
                  <c:v>1.0691022410491675</c:v>
                </c:pt>
                <c:pt idx="5">
                  <c:v>1.0625576453849583</c:v>
                </c:pt>
                <c:pt idx="6">
                  <c:v>1.0493696767071263</c:v>
                </c:pt>
                <c:pt idx="7">
                  <c:v>1.0789572246564432</c:v>
                </c:pt>
                <c:pt idx="8">
                  <c:v>1.0414113132251257</c:v>
                </c:pt>
                <c:pt idx="9">
                  <c:v>1.0681176440295361</c:v>
                </c:pt>
                <c:pt idx="10">
                  <c:v>1.0206865760943153</c:v>
                </c:pt>
                <c:pt idx="11">
                  <c:v>1.0247630642860586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2864"/>
        <c:axId val="177958912"/>
      </c:lineChart>
      <c:lineChart>
        <c:grouping val="stacked"/>
        <c:varyColors val="0"/>
        <c:ser>
          <c:idx val="0"/>
          <c:order val="0"/>
          <c:tx>
            <c:strRef>
              <c:f>'graph 1_intensity-UC'!$A$26</c:f>
              <c:strCache>
                <c:ptCount val="1"/>
                <c:pt idx="0">
                  <c:v>Intensity</c:v>
                </c:pt>
              </c:strCache>
            </c:strRef>
          </c:tx>
          <c:cat>
            <c:numRef>
              <c:f>'graph 1_intensity-UC'!$B$25:$M$25</c:f>
              <c:numCache>
                <c:formatCode>General</c:formatCode>
                <c:ptCount val="1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</c:numCache>
            </c:numRef>
          </c:cat>
          <c:val>
            <c:numRef>
              <c:f>'graph 1_intensity-UC'!$B$26:$M$26</c:f>
              <c:numCache>
                <c:formatCode>0.000</c:formatCode>
                <c:ptCount val="12"/>
                <c:pt idx="0">
                  <c:v>2.589332622656464E-2</c:v>
                </c:pt>
                <c:pt idx="1">
                  <c:v>2.5512598211890256E-2</c:v>
                </c:pt>
                <c:pt idx="2">
                  <c:v>2.5056004594045132E-2</c:v>
                </c:pt>
                <c:pt idx="3">
                  <c:v>2.4362481826234583E-2</c:v>
                </c:pt>
                <c:pt idx="4">
                  <c:v>2.4650483492315425E-2</c:v>
                </c:pt>
                <c:pt idx="5">
                  <c:v>2.4487157003804352E-2</c:v>
                </c:pt>
                <c:pt idx="6">
                  <c:v>2.4036894993613604E-2</c:v>
                </c:pt>
                <c:pt idx="7">
                  <c:v>2.4510004652306329E-2</c:v>
                </c:pt>
                <c:pt idx="8">
                  <c:v>2.3492245037153407E-2</c:v>
                </c:pt>
                <c:pt idx="9">
                  <c:v>2.3804651016576882E-2</c:v>
                </c:pt>
                <c:pt idx="10">
                  <c:v>2.2492402711272674E-2</c:v>
                </c:pt>
                <c:pt idx="11">
                  <c:v>2.2563986164104266E-2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60832"/>
        <c:axId val="177962368"/>
      </c:lineChart>
      <c:catAx>
        <c:axId val="977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58912"/>
        <c:crosses val="autoZero"/>
        <c:auto val="1"/>
        <c:lblAlgn val="ctr"/>
        <c:lblOffset val="100"/>
        <c:noMultiLvlLbl val="0"/>
      </c:catAx>
      <c:valAx>
        <c:axId val="177958912"/>
        <c:scaling>
          <c:orientation val="minMax"/>
          <c:max val="1.6"/>
          <c:min val="0.60000000000000031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unit consumption : toe/employee</a:t>
                </a:r>
              </a:p>
            </c:rich>
          </c:tx>
          <c:layout>
            <c:manualLayout>
              <c:xMode val="edge"/>
              <c:yMode val="edge"/>
              <c:x val="2.7776824926587147E-3"/>
              <c:y val="1.7100862392200975E-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32864"/>
        <c:crosses val="autoZero"/>
        <c:crossBetween val="between"/>
        <c:majorUnit val="0.2"/>
      </c:valAx>
      <c:catAx>
        <c:axId val="17796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962368"/>
        <c:crosses val="autoZero"/>
        <c:auto val="1"/>
        <c:lblAlgn val="ctr"/>
        <c:lblOffset val="100"/>
        <c:noMultiLvlLbl val="0"/>
      </c:catAx>
      <c:valAx>
        <c:axId val="177962368"/>
        <c:scaling>
          <c:orientation val="minMax"/>
          <c:min val="1.0000000000000005E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intensity,</a:t>
                </a:r>
              </a:p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koe/€2000</a:t>
                </a:r>
              </a:p>
            </c:rich>
          </c:tx>
          <c:layout>
            <c:manualLayout>
              <c:xMode val="edge"/>
              <c:yMode val="edge"/>
              <c:x val="0.84206938489124505"/>
              <c:y val="2.8905886764154481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960832"/>
        <c:crosses val="max"/>
        <c:crossBetween val="between"/>
        <c:majorUnit val="5.0000000000000027E-3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171450</xdr:rowOff>
    </xdr:from>
    <xdr:to>
      <xdr:col>9</xdr:col>
      <xdr:colOff>390525</xdr:colOff>
      <xdr:row>20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4_Tertiary%20graph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GDP ECFIN"/>
      <sheetName val="graph 1_intensity-UC"/>
      <sheetName val="graph 2_elec intensity-UC"/>
      <sheetName val="graph 3 electricity intensity"/>
      <sheetName val="graph 4 % change cons cap"/>
    </sheetNames>
    <sheetDataSet>
      <sheetData sheetId="0"/>
      <sheetData sheetId="1"/>
      <sheetData sheetId="2">
        <row r="14">
          <cell r="J14">
            <v>1.0849900401197794</v>
          </cell>
          <cell r="K14">
            <v>1.0809900377876278</v>
          </cell>
          <cell r="L14">
            <v>1.0685017106877019</v>
          </cell>
          <cell r="M14">
            <v>1.049391915830143</v>
          </cell>
          <cell r="N14">
            <v>1.0691022410491675</v>
          </cell>
          <cell r="O14">
            <v>1.0625576453849583</v>
          </cell>
          <cell r="P14">
            <v>1.0493696767071263</v>
          </cell>
          <cell r="Q14">
            <v>1.0789572246564432</v>
          </cell>
          <cell r="R14">
            <v>1.0414113132251257</v>
          </cell>
          <cell r="S14">
            <v>1.0681176440295361</v>
          </cell>
          <cell r="T14">
            <v>1.0206865760943153</v>
          </cell>
          <cell r="U14">
            <v>1.0247630642860586</v>
          </cell>
        </row>
        <row r="16">
          <cell r="J16">
            <v>2.589332622656464E-2</v>
          </cell>
          <cell r="K16">
            <v>2.5512598211890256E-2</v>
          </cell>
          <cell r="L16">
            <v>2.5056004594045132E-2</v>
          </cell>
          <cell r="M16">
            <v>2.4362481826234583E-2</v>
          </cell>
          <cell r="N16">
            <v>2.4650483492315425E-2</v>
          </cell>
          <cell r="O16">
            <v>2.4487157003804352E-2</v>
          </cell>
          <cell r="P16">
            <v>2.4036894993613604E-2</v>
          </cell>
          <cell r="Q16">
            <v>2.4510004652306329E-2</v>
          </cell>
          <cell r="R16">
            <v>2.3492245037153407E-2</v>
          </cell>
          <cell r="S16">
            <v>2.3804651016576882E-2</v>
          </cell>
          <cell r="T16">
            <v>2.2492402711272674E-2</v>
          </cell>
          <cell r="U16">
            <v>2.2563986164104266E-2</v>
          </cell>
        </row>
      </sheetData>
      <sheetData sheetId="3"/>
      <sheetData sheetId="4">
        <row r="25">
          <cell r="B25">
            <v>1997</v>
          </cell>
          <cell r="C25">
            <v>1998</v>
          </cell>
          <cell r="D25">
            <v>1999</v>
          </cell>
          <cell r="E25">
            <v>2000</v>
          </cell>
          <cell r="F25">
            <v>2001</v>
          </cell>
          <cell r="G25">
            <v>2002</v>
          </cell>
          <cell r="H25">
            <v>2003</v>
          </cell>
          <cell r="I25">
            <v>2004</v>
          </cell>
          <cell r="J25">
            <v>2005</v>
          </cell>
          <cell r="K25">
            <v>2006</v>
          </cell>
          <cell r="L25">
            <v>2007</v>
          </cell>
          <cell r="M25">
            <v>2008</v>
          </cell>
        </row>
        <row r="26">
          <cell r="A26" t="str">
            <v>Intensity</v>
          </cell>
          <cell r="B26">
            <v>2.589332622656464E-2</v>
          </cell>
          <cell r="C26">
            <v>2.5512598211890256E-2</v>
          </cell>
          <cell r="D26">
            <v>2.5056004594045132E-2</v>
          </cell>
          <cell r="E26">
            <v>2.4362481826234583E-2</v>
          </cell>
          <cell r="F26">
            <v>2.4650483492315425E-2</v>
          </cell>
          <cell r="G26">
            <v>2.4487157003804352E-2</v>
          </cell>
          <cell r="H26">
            <v>2.4036894993613604E-2</v>
          </cell>
          <cell r="I26">
            <v>2.4510004652306329E-2</v>
          </cell>
          <cell r="J26">
            <v>2.3492245037153407E-2</v>
          </cell>
          <cell r="K26">
            <v>2.3804651016576882E-2</v>
          </cell>
          <cell r="L26">
            <v>2.2492402711272674E-2</v>
          </cell>
          <cell r="M26">
            <v>2.2563986164104266E-2</v>
          </cell>
        </row>
        <row r="27">
          <cell r="A27" t="str">
            <v>Unit consumption</v>
          </cell>
          <cell r="B27">
            <v>1.0849900401197794</v>
          </cell>
          <cell r="C27">
            <v>1.0809900377876278</v>
          </cell>
          <cell r="D27">
            <v>1.0685017106877019</v>
          </cell>
          <cell r="E27">
            <v>1.049391915830143</v>
          </cell>
          <cell r="F27">
            <v>1.0691022410491675</v>
          </cell>
          <cell r="G27">
            <v>1.0625576453849583</v>
          </cell>
          <cell r="H27">
            <v>1.0493696767071263</v>
          </cell>
          <cell r="I27">
            <v>1.0789572246564432</v>
          </cell>
          <cell r="J27">
            <v>1.0414113132251257</v>
          </cell>
          <cell r="K27">
            <v>1.0681176440295361</v>
          </cell>
          <cell r="L27">
            <v>1.0206865760943153</v>
          </cell>
          <cell r="M27">
            <v>1.0247630642860586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tabSelected="1" workbookViewId="0">
      <selection activeCell="R26" sqref="R26"/>
    </sheetView>
  </sheetViews>
  <sheetFormatPr defaultRowHeight="15" x14ac:dyDescent="0.25"/>
  <cols>
    <col min="1" max="1" width="11.42578125" customWidth="1"/>
    <col min="2" max="14" width="7.28515625" customWidth="1"/>
    <col min="15" max="256" width="11.42578125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24" spans="1:20" x14ac:dyDescent="0.25">
      <c r="A24" s="1" t="s">
        <v>1</v>
      </c>
      <c r="B24" t="s">
        <v>2</v>
      </c>
    </row>
    <row r="25" spans="1:20" x14ac:dyDescent="0.25">
      <c r="B25">
        <v>1997</v>
      </c>
      <c r="C25">
        <v>1998</v>
      </c>
      <c r="D25">
        <v>1999</v>
      </c>
      <c r="E25">
        <v>2000</v>
      </c>
      <c r="F25">
        <v>2001</v>
      </c>
      <c r="G25">
        <v>2002</v>
      </c>
      <c r="H25">
        <v>2003</v>
      </c>
      <c r="I25">
        <v>2004</v>
      </c>
      <c r="J25">
        <v>2005</v>
      </c>
      <c r="K25">
        <v>2006</v>
      </c>
      <c r="L25">
        <v>2007</v>
      </c>
      <c r="M25">
        <v>2008</v>
      </c>
      <c r="O25" s="1"/>
      <c r="P25" s="1" t="s">
        <v>3</v>
      </c>
      <c r="Q25" t="s">
        <v>4</v>
      </c>
      <c r="R25" t="s">
        <v>5</v>
      </c>
      <c r="S25" t="s">
        <v>6</v>
      </c>
      <c r="T25" t="s">
        <v>7</v>
      </c>
    </row>
    <row r="26" spans="1:20" x14ac:dyDescent="0.25">
      <c r="A26" t="s">
        <v>8</v>
      </c>
      <c r="B26" s="2">
        <f>'[1]ODYSSEE data'!J16</f>
        <v>2.589332622656464E-2</v>
      </c>
      <c r="C26" s="2">
        <f>'[1]ODYSSEE data'!K16</f>
        <v>2.5512598211890256E-2</v>
      </c>
      <c r="D26" s="2">
        <f>'[1]ODYSSEE data'!L16</f>
        <v>2.5056004594045132E-2</v>
      </c>
      <c r="E26" s="2">
        <f>'[1]ODYSSEE data'!M16</f>
        <v>2.4362481826234583E-2</v>
      </c>
      <c r="F26" s="2">
        <f>'[1]ODYSSEE data'!N16</f>
        <v>2.4650483492315425E-2</v>
      </c>
      <c r="G26" s="2">
        <f>'[1]ODYSSEE data'!O16</f>
        <v>2.4487157003804352E-2</v>
      </c>
      <c r="H26" s="2">
        <f>'[1]ODYSSEE data'!P16</f>
        <v>2.4036894993613604E-2</v>
      </c>
      <c r="I26" s="2">
        <f>'[1]ODYSSEE data'!Q16</f>
        <v>2.4510004652306329E-2</v>
      </c>
      <c r="J26" s="2">
        <f>'[1]ODYSSEE data'!R16</f>
        <v>2.3492245037153407E-2</v>
      </c>
      <c r="K26" s="2">
        <f>'[1]ODYSSEE data'!S16</f>
        <v>2.3804651016576882E-2</v>
      </c>
      <c r="L26" s="2">
        <f>'[1]ODYSSEE data'!T16</f>
        <v>2.2492402711272674E-2</v>
      </c>
      <c r="M26" s="2">
        <f>'[1]ODYSSEE data'!U16</f>
        <v>2.2563986164104266E-2</v>
      </c>
      <c r="O26" s="3" t="s">
        <v>9</v>
      </c>
      <c r="P26" s="4">
        <f>((M26/B26)^(1/11))-1</f>
        <v>-1.2433885010441514E-2</v>
      </c>
      <c r="Q26" s="5">
        <f>((L26/B26)^(1/10))-1</f>
        <v>-1.3982096260664933E-2</v>
      </c>
      <c r="R26" s="5">
        <f>((E26/B26)^(1/3))-1</f>
        <v>-2.0108715182075354E-2</v>
      </c>
      <c r="S26" s="5">
        <f>((L26/E26)^(1/7))-1</f>
        <v>-1.1344690121558587E-2</v>
      </c>
      <c r="T26" s="5">
        <f>M26/L26-1</f>
        <v>3.1825614075331465E-3</v>
      </c>
    </row>
    <row r="27" spans="1:20" x14ac:dyDescent="0.25">
      <c r="A27" t="s">
        <v>10</v>
      </c>
      <c r="B27" s="2">
        <f>'[1]ODYSSEE data'!J14</f>
        <v>1.0849900401197794</v>
      </c>
      <c r="C27" s="2">
        <f>'[1]ODYSSEE data'!K14</f>
        <v>1.0809900377876278</v>
      </c>
      <c r="D27" s="2">
        <f>'[1]ODYSSEE data'!L14</f>
        <v>1.0685017106877019</v>
      </c>
      <c r="E27" s="2">
        <f>'[1]ODYSSEE data'!M14</f>
        <v>1.049391915830143</v>
      </c>
      <c r="F27" s="2">
        <f>'[1]ODYSSEE data'!N14</f>
        <v>1.0691022410491675</v>
      </c>
      <c r="G27" s="2">
        <f>'[1]ODYSSEE data'!O14</f>
        <v>1.0625576453849583</v>
      </c>
      <c r="H27" s="2">
        <f>'[1]ODYSSEE data'!P14</f>
        <v>1.0493696767071263</v>
      </c>
      <c r="I27" s="2">
        <f>'[1]ODYSSEE data'!Q14</f>
        <v>1.0789572246564432</v>
      </c>
      <c r="J27" s="2">
        <f>'[1]ODYSSEE data'!R14</f>
        <v>1.0414113132251257</v>
      </c>
      <c r="K27" s="2">
        <f>'[1]ODYSSEE data'!S14</f>
        <v>1.0681176440295361</v>
      </c>
      <c r="L27" s="2">
        <f>'[1]ODYSSEE data'!T14</f>
        <v>1.0206865760943153</v>
      </c>
      <c r="M27" s="2">
        <f>'[1]ODYSSEE data'!U14</f>
        <v>1.0247630642860586</v>
      </c>
      <c r="O27" s="3" t="s">
        <v>11</v>
      </c>
      <c r="P27" s="4">
        <f>((M27/B27)^(1/11))-1</f>
        <v>-5.1783077588107851E-3</v>
      </c>
      <c r="Q27" s="5">
        <f>((L27/B27)^(1/10))-1</f>
        <v>-6.0909040420813465E-3</v>
      </c>
      <c r="R27" s="5">
        <f>((E27/B27)^(1/3))-1</f>
        <v>-1.105838113234392E-2</v>
      </c>
      <c r="S27" s="5">
        <f>((L27/E27)^(1/7))-1</f>
        <v>-3.9543542905474682E-3</v>
      </c>
      <c r="T27" s="5">
        <f>M27/L27-1</f>
        <v>3.9938687225045122E-3</v>
      </c>
    </row>
    <row r="28" spans="1:20" x14ac:dyDescent="0.25">
      <c r="P28" s="5"/>
    </row>
    <row r="29" spans="1:20" x14ac:dyDescent="0.25">
      <c r="P29" s="5"/>
    </row>
    <row r="30" spans="1:20" x14ac:dyDescent="0.25">
      <c r="A30" s="1"/>
      <c r="P30" s="5"/>
    </row>
    <row r="32" spans="1:20" x14ac:dyDescent="0.25">
      <c r="O32" s="6"/>
      <c r="P32" s="5"/>
      <c r="Q32" s="5"/>
      <c r="R32" s="5"/>
      <c r="S32" s="7"/>
    </row>
    <row r="33" spans="1:19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/>
      <c r="P33" s="5"/>
      <c r="Q33" s="5"/>
      <c r="R33" s="5"/>
      <c r="S33" s="7"/>
    </row>
    <row r="35" spans="1:19" s="6" customFormat="1" x14ac:dyDescent="0.25">
      <c r="A35" s="9"/>
    </row>
    <row r="36" spans="1:19" s="6" customFormat="1" x14ac:dyDescent="0.25">
      <c r="A36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1_intensity-UC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2011-07-01T11:45:25Z</dcterms:created>
  <dcterms:modified xsi:type="dcterms:W3CDTF">2011-07-01T11:47:18Z</dcterms:modified>
</cp:coreProperties>
</file>