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charts/chart2.xml" ContentType="application/vnd.openxmlformats-officedocument.drawingml.chart+xml"/>
  <Override PartName="/xl/theme/themeOverride2.xml" ContentType="application/vnd.openxmlformats-officedocument.themeOverrid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020" windowHeight="11895"/>
  </bookViews>
  <sheets>
    <sheet name="Fig 7.5" sheetId="1" r:id="rId1"/>
  </sheets>
  <externalReferences>
    <externalReference r:id="rId2"/>
    <externalReference r:id="rId3"/>
    <externalReference r:id="rId4"/>
    <externalReference r:id="rId5"/>
    <externalReference r:id="rId6"/>
    <externalReference r:id="rId7"/>
    <externalReference r:id="rId8"/>
    <externalReference r:id="rId9"/>
  </externalReferences>
  <definedNames>
    <definedName name="_f408d64f_STF_Fuss_1_CN1">#REF!</definedName>
    <definedName name="_f408d64f_STF_Tabellenkopf_1_CN1">#REF!</definedName>
    <definedName name="_f408d64f_STF_Titel_1_CN1">#REF!</definedName>
    <definedName name="_f408d64f_STF_Vorspalte_1_CN1">#REF!</definedName>
    <definedName name="Aggregates">[2]Aggregates!$B$1:$B$65536</definedName>
    <definedName name="bb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ChosenCountry">[3]Cover!$G$105</definedName>
    <definedName name="ChosenYear">[3]Cover!$G$117</definedName>
    <definedName name="Colheads">#REF!</definedName>
    <definedName name="Countries">[3]Cover!$K$105:$N$161</definedName>
    <definedName name="Country">[4]Cover!$G$107</definedName>
    <definedName name="CountryList">[3]Cover!$K$105:$K$161</definedName>
    <definedName name="CRF_CountryName">[5]Sheet1!$C$4</definedName>
    <definedName name="CRF_InventoryYear">[5]Sheet1!$C$6</definedName>
    <definedName name="CRF_Submission">[5]Sheet1!$C$30</definedName>
    <definedName name="CRF_Table10s1_Dyn10">[6]CO2!#REF!</definedName>
    <definedName name="CRF_Table10s1_Dyn11">[6]CO2!#REF!</definedName>
    <definedName name="CRF_Table10s1_Dyn12">[6]CO2!#REF!</definedName>
    <definedName name="CRF_Table10s1_Dyn13">[6]CO2!#REF!</definedName>
    <definedName name="CRF_Table10s1_Dyn14">[6]CO2!#REF!</definedName>
    <definedName name="CRF_Table10s1_Dyn15">[6]CO2!#REF!</definedName>
    <definedName name="CRF_Table10s1_Dyn16">[6]CO2!#REF!</definedName>
    <definedName name="CRF_Table10s1_Dyn17">[6]CO2!#REF!</definedName>
    <definedName name="CRF_Table10s1_Dyn18">[6]CO2!#REF!</definedName>
    <definedName name="CRF_Table10s1_Dyn19">[6]CO2!#REF!</definedName>
    <definedName name="CRF_Table10s1_Dyn20">[6]CO2!#REF!</definedName>
    <definedName name="CRF_Table10s2_Dyn10">[6]CH4!#REF!</definedName>
    <definedName name="CRF_Table10s2_Dyn11">[6]CH4!#REF!</definedName>
    <definedName name="CRF_Table10s2_Dyn12">[6]CH4!#REF!</definedName>
    <definedName name="CRF_Table10s2_Dyn13">[6]CH4!#REF!</definedName>
    <definedName name="CRF_Table10s2_Dyn14">[6]CH4!#REF!</definedName>
    <definedName name="CRF_Table10s2_Dyn15">[6]CH4!#REF!</definedName>
    <definedName name="CRF_Table10s2_Dyn16">[6]CH4!#REF!</definedName>
    <definedName name="CRF_Table10s2_Dyn17">[6]CH4!#REF!</definedName>
    <definedName name="CRF_Table10s2_Dyn18">[6]CH4!#REF!</definedName>
    <definedName name="CRF_Table10s2_Dyn19">[6]CH4!#REF!</definedName>
    <definedName name="CRF_Table10s2_Dyn20">[6]CH4!#REF!</definedName>
    <definedName name="CRF_Table10s3_Dyn10">[6]N2O!#REF!</definedName>
    <definedName name="CRF_Table10s3_Dyn11">[6]N2O!$B$15:$B$15</definedName>
    <definedName name="CRF_Table10s3_Dyn12">[6]N2O!$C$15:$C$15</definedName>
    <definedName name="CRF_Table10s3_Dyn13">[6]N2O!$D$15:$D$15</definedName>
    <definedName name="CRF_Table10s3_Dyn14">[6]N2O!$E$15:$E$15</definedName>
    <definedName name="CRF_Table10s3_Dyn15">[6]N2O!$F$15:$F$15</definedName>
    <definedName name="CRF_Table10s3_Dyn16">[6]N2O!$G$15:$G$15</definedName>
    <definedName name="CRF_Table10s3_Dyn17">[6]N2O!$H$15:$H$15</definedName>
    <definedName name="CRF_Table10s3_Dyn18">[6]N2O!$I$15:$I$15</definedName>
    <definedName name="CRF_Table10s3_Dyn19">[6]N2O!$J$15:$J$15</definedName>
    <definedName name="CRF_Table10s3_Dyn20">[6]N2O!$K$15:$K$15</definedName>
    <definedName name="Datamat">#REF!</definedName>
    <definedName name="DateOfChange">#REF!</definedName>
    <definedName name="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2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3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lecc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ergieaufbringun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Eng">[4]Cover!$G$111</definedName>
    <definedName name="FirstColHidSheet_TS01">#REF!</definedName>
    <definedName name="FirstColHidSheet_TS02">#REF!</definedName>
    <definedName name="FirstColHidSheet_TS05">#REF!</definedName>
    <definedName name="FirstColHidSheet_TS06">#REF!</definedName>
    <definedName name="FirstColHidSheet_TS07">#REF!</definedName>
    <definedName name="FirstColHidSheet_TS08">#REF!</definedName>
    <definedName name="ggg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IndexYear">[3]Cover!$G$115</definedName>
    <definedName name="IsoCodes">[3]Cover!$G$109</definedName>
    <definedName name="Leontief138">#REF!</definedName>
    <definedName name="Matrix138">#REF!</definedName>
    <definedName name="MenuButton">[3]Menu!$AE$42</definedName>
    <definedName name="Resolution">1</definedName>
    <definedName name="Rowtitles">#REF!</definedName>
    <definedName name="rrr">[7]CO2!#REF!</definedName>
    <definedName name="table6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v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wrn.Electricity._.Questionnaire.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x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  <definedName name="xxy">[7]CO2!#REF!</definedName>
    <definedName name="Years">[8]Cover!$D$105:$D$121</definedName>
    <definedName name="aa" hidden="1">{#N/A,#N/A,FALSE,"Notes";#N/A,#N/A,FALSE,"Table1";#N/A,#N/A,FALSE,"Table2";#N/A,#N/A,FALSE,"Table3";#N/A,#N/A,FALSE,"Table4";#N/A,#N/A,FALSE,"Table5";#N/A,#N/A,FALSE,"Table6a";#N/A,#N/A,FALSE,"Table6b";#N/A,#N/A,FALSE,"Table6c";#N/A,#N/A,FALSE,"Table7a";#N/A,#N/A,FALSE,"Table7b";#N/A,#N/A,FALSE,"Table8a";#N/A,#N/A,FALSE,"Table8b";#N/A,#N/A,FALSE,"Table8c";#N/A,#N/A,FALSE,"Tables 9a-c";#N/A,#N/A,FALSE,"Tables 9d-f";#N/A,#N/A,FALSE,"Table 9g";#N/A,#N/A,FALSE,"Table 9h-j";#N/A,#N/A,FALSE,"Remarks"}</definedName>
  </definedNames>
  <calcPr calcId="145621"/>
</workbook>
</file>

<file path=xl/calcChain.xml><?xml version="1.0" encoding="utf-8"?>
<calcChain xmlns="http://schemas.openxmlformats.org/spreadsheetml/2006/main">
  <c r="E57" i="1" l="1"/>
  <c r="D57" i="1"/>
  <c r="X56" i="1"/>
  <c r="W56" i="1"/>
  <c r="V56" i="1"/>
  <c r="U56" i="1"/>
  <c r="T56" i="1"/>
  <c r="S56" i="1"/>
  <c r="R56" i="1"/>
  <c r="Q56" i="1"/>
  <c r="P56" i="1"/>
  <c r="O56" i="1"/>
  <c r="N56" i="1"/>
  <c r="M56" i="1"/>
  <c r="L56" i="1"/>
  <c r="K56" i="1"/>
  <c r="J56" i="1"/>
  <c r="I56" i="1"/>
  <c r="H56" i="1"/>
  <c r="G56" i="1"/>
  <c r="F56" i="1"/>
  <c r="X55" i="1"/>
  <c r="W55" i="1"/>
  <c r="V55" i="1"/>
  <c r="U55" i="1"/>
  <c r="T55" i="1"/>
  <c r="S55" i="1"/>
  <c r="R55" i="1"/>
  <c r="Q55" i="1"/>
  <c r="P55" i="1"/>
  <c r="O55" i="1"/>
  <c r="N55" i="1"/>
  <c r="M55" i="1"/>
  <c r="L55" i="1"/>
  <c r="K55" i="1"/>
  <c r="J55" i="1"/>
  <c r="I55" i="1"/>
  <c r="H55" i="1"/>
  <c r="G55" i="1"/>
  <c r="F55" i="1"/>
  <c r="X54" i="1"/>
  <c r="W54" i="1"/>
  <c r="V54" i="1"/>
  <c r="U54" i="1"/>
  <c r="T54" i="1"/>
  <c r="S54" i="1"/>
  <c r="R54" i="1"/>
  <c r="Q54" i="1"/>
  <c r="P54" i="1"/>
  <c r="O54" i="1"/>
  <c r="N54" i="1"/>
  <c r="M54" i="1"/>
  <c r="L54" i="1"/>
  <c r="K54" i="1"/>
  <c r="J54" i="1"/>
  <c r="I54" i="1"/>
  <c r="H54" i="1"/>
  <c r="G54" i="1"/>
  <c r="F54" i="1"/>
  <c r="X53" i="1"/>
  <c r="W53" i="1"/>
  <c r="V53" i="1"/>
  <c r="U53" i="1"/>
  <c r="T53" i="1"/>
  <c r="S53" i="1"/>
  <c r="R53" i="1"/>
  <c r="Q53" i="1"/>
  <c r="P53" i="1"/>
  <c r="O53" i="1"/>
  <c r="N53" i="1"/>
  <c r="M53" i="1"/>
  <c r="L53" i="1"/>
  <c r="K53" i="1"/>
  <c r="J53" i="1"/>
  <c r="I53" i="1"/>
  <c r="H53" i="1"/>
  <c r="G53" i="1"/>
  <c r="F53" i="1"/>
  <c r="X52" i="1"/>
  <c r="W52" i="1"/>
  <c r="V52" i="1"/>
  <c r="U52" i="1"/>
  <c r="T52" i="1"/>
  <c r="S52" i="1"/>
  <c r="R52" i="1"/>
  <c r="Q52" i="1"/>
  <c r="P52" i="1"/>
  <c r="O52" i="1"/>
  <c r="N52" i="1"/>
  <c r="M52" i="1"/>
  <c r="L52" i="1"/>
  <c r="K52" i="1"/>
  <c r="J52" i="1"/>
  <c r="I52" i="1"/>
  <c r="H52" i="1"/>
  <c r="G52" i="1"/>
  <c r="F52" i="1"/>
  <c r="X51" i="1"/>
  <c r="W51" i="1"/>
  <c r="V51" i="1"/>
  <c r="U51" i="1"/>
  <c r="T51" i="1"/>
  <c r="S51" i="1"/>
  <c r="R51" i="1"/>
  <c r="Q51" i="1"/>
  <c r="P51" i="1"/>
  <c r="O51" i="1"/>
  <c r="N51" i="1"/>
  <c r="M51" i="1"/>
  <c r="L51" i="1"/>
  <c r="K51" i="1"/>
  <c r="J51" i="1"/>
  <c r="I51" i="1"/>
  <c r="H51" i="1"/>
  <c r="G51" i="1"/>
  <c r="F51" i="1"/>
  <c r="X50" i="1"/>
  <c r="W50" i="1"/>
  <c r="V50" i="1"/>
  <c r="U50" i="1"/>
  <c r="T50" i="1"/>
  <c r="S50" i="1"/>
  <c r="R50" i="1"/>
  <c r="Q50" i="1"/>
  <c r="P50" i="1"/>
  <c r="O50" i="1"/>
  <c r="N50" i="1"/>
  <c r="M50" i="1"/>
  <c r="L50" i="1"/>
  <c r="K50" i="1"/>
  <c r="J50" i="1"/>
  <c r="I50" i="1"/>
  <c r="H50" i="1"/>
  <c r="G50" i="1"/>
  <c r="F50" i="1"/>
  <c r="X49" i="1"/>
  <c r="W49" i="1"/>
  <c r="V49" i="1"/>
  <c r="U49" i="1"/>
  <c r="T49" i="1"/>
  <c r="S49" i="1"/>
  <c r="R49" i="1"/>
  <c r="Q49" i="1"/>
  <c r="P49" i="1"/>
  <c r="O49" i="1"/>
  <c r="N49" i="1"/>
  <c r="M49" i="1"/>
  <c r="L49" i="1"/>
  <c r="K49" i="1"/>
  <c r="J49" i="1"/>
  <c r="I49" i="1"/>
  <c r="H49" i="1"/>
  <c r="G49" i="1"/>
  <c r="F49" i="1"/>
  <c r="X48" i="1"/>
  <c r="W48" i="1"/>
  <c r="V48" i="1"/>
  <c r="U48" i="1"/>
  <c r="T48" i="1"/>
  <c r="S48" i="1"/>
  <c r="R48" i="1"/>
  <c r="Q48" i="1"/>
  <c r="P48" i="1"/>
  <c r="O48" i="1"/>
  <c r="N48" i="1"/>
  <c r="M48" i="1"/>
  <c r="L48" i="1"/>
  <c r="K48" i="1"/>
  <c r="J48" i="1"/>
  <c r="I48" i="1"/>
  <c r="H48" i="1"/>
  <c r="G48" i="1"/>
  <c r="F48" i="1"/>
  <c r="X31" i="1"/>
  <c r="X57" i="1" s="1"/>
  <c r="W31" i="1"/>
  <c r="W57" i="1" s="1"/>
  <c r="V31" i="1"/>
  <c r="V57" i="1" s="1"/>
  <c r="U31" i="1"/>
  <c r="U57" i="1" s="1"/>
  <c r="T31" i="1"/>
  <c r="T57" i="1" s="1"/>
  <c r="S31" i="1"/>
  <c r="S57" i="1" s="1"/>
  <c r="R31" i="1"/>
  <c r="R57" i="1" s="1"/>
  <c r="Q31" i="1"/>
  <c r="Q57" i="1" s="1"/>
  <c r="P31" i="1"/>
  <c r="P57" i="1" s="1"/>
  <c r="O31" i="1"/>
  <c r="O57" i="1" s="1"/>
  <c r="N31" i="1"/>
  <c r="N57" i="1" s="1"/>
  <c r="M31" i="1"/>
  <c r="M57" i="1" s="1"/>
  <c r="L31" i="1"/>
  <c r="L57" i="1" s="1"/>
  <c r="K31" i="1"/>
  <c r="K57" i="1" s="1"/>
  <c r="J31" i="1"/>
  <c r="J57" i="1" s="1"/>
  <c r="I31" i="1"/>
  <c r="I57" i="1" s="1"/>
  <c r="H31" i="1"/>
  <c r="H57" i="1" s="1"/>
  <c r="G31" i="1"/>
  <c r="G57" i="1" s="1"/>
  <c r="F31" i="1"/>
  <c r="F57" i="1" s="1"/>
  <c r="X30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I30" i="1"/>
  <c r="H30" i="1"/>
  <c r="G30" i="1"/>
  <c r="F30" i="1"/>
  <c r="X29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I29" i="1"/>
  <c r="H29" i="1"/>
  <c r="G29" i="1"/>
  <c r="F29" i="1"/>
  <c r="X28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H28" i="1"/>
  <c r="G28" i="1"/>
  <c r="F28" i="1"/>
  <c r="X27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H27" i="1"/>
  <c r="G27" i="1"/>
  <c r="F27" i="1"/>
  <c r="X26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H26" i="1"/>
  <c r="G26" i="1"/>
  <c r="F26" i="1"/>
  <c r="X25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H25" i="1"/>
  <c r="G25" i="1"/>
  <c r="F25" i="1"/>
  <c r="X24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H24" i="1"/>
  <c r="G24" i="1"/>
  <c r="F24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H23" i="1"/>
  <c r="G23" i="1"/>
  <c r="F23" i="1"/>
  <c r="X22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H22" i="1"/>
  <c r="G22" i="1"/>
  <c r="F22" i="1"/>
  <c r="X21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H21" i="1"/>
  <c r="G21" i="1"/>
  <c r="F21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X19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H19" i="1"/>
  <c r="G19" i="1"/>
  <c r="F19" i="1"/>
</calcChain>
</file>

<file path=xl/sharedStrings.xml><?xml version="1.0" encoding="utf-8"?>
<sst xmlns="http://schemas.openxmlformats.org/spreadsheetml/2006/main" count="219" uniqueCount="125">
  <si>
    <t>(!) 2 FIGURES</t>
  </si>
  <si>
    <t>factor</t>
  </si>
  <si>
    <t>input to decomposition analysis as</t>
  </si>
  <si>
    <t>driver's name</t>
  </si>
  <si>
    <t>source</t>
  </si>
  <si>
    <t>unit</t>
  </si>
  <si>
    <t>rel. Change 1990-2000</t>
  </si>
  <si>
    <t>rel. Change 2000-2008</t>
  </si>
  <si>
    <t>population</t>
  </si>
  <si>
    <t>not used in decomposition</t>
  </si>
  <si>
    <t>Eurostat</t>
  </si>
  <si>
    <t>Mio</t>
  </si>
  <si>
    <t>GDP</t>
  </si>
  <si>
    <t>Primes</t>
  </si>
  <si>
    <t>000 MEuro'05</t>
  </si>
  <si>
    <t>electricity consumption</t>
  </si>
  <si>
    <t>GWh</t>
  </si>
  <si>
    <t>electricity generation</t>
  </si>
  <si>
    <t>(electricity generation) / 
(electricity consumption)</t>
  </si>
  <si>
    <t>electricity imports</t>
  </si>
  <si>
    <t>nuclear electricity generation</t>
  </si>
  <si>
    <t xml:space="preserve">(electricity generation without nuclear generation)  /
(electricity generation)
</t>
  </si>
  <si>
    <t>share of nuclear electricity generation</t>
  </si>
  <si>
    <t>renewable electricity generation</t>
  </si>
  <si>
    <t xml:space="preserve">(thermal electricity generation) /
(electricity generation without nuclear generation)
</t>
  </si>
  <si>
    <t>share of renewable electricity generation except biomass</t>
  </si>
  <si>
    <t>public thermal electricity generation</t>
  </si>
  <si>
    <t>(thermal electricity generation in public thermal power plants) /
(thermal electricity generation)</t>
  </si>
  <si>
    <t>share of autoproducer</t>
  </si>
  <si>
    <t>autoproducer electricity generation</t>
  </si>
  <si>
    <t>public heat production</t>
  </si>
  <si>
    <t>(thermal electricity and heat generation in public power plants) / 
(thermal electricity generation in public power plants)</t>
  </si>
  <si>
    <t>heat production</t>
  </si>
  <si>
    <t xml:space="preserve">fuel input in public power plants </t>
  </si>
  <si>
    <t>(fuel input to thermal public power plants) /
(thermal electricity and heat generation in public power plants)</t>
  </si>
  <si>
    <t>fuel intensity</t>
  </si>
  <si>
    <t>CRF</t>
  </si>
  <si>
    <t>TJ</t>
  </si>
  <si>
    <t xml:space="preserve">biomass use in public power plants </t>
  </si>
  <si>
    <t>(fossil fuel input to thermal public power plants) /
(fuel input to thermal public power plants)</t>
  </si>
  <si>
    <t>share of biomass</t>
  </si>
  <si>
    <t xml:space="preserve">fossil fuel use in public power plants </t>
  </si>
  <si>
    <t>CO2 emissions from thermal public electricity and heat generation) /
(fossil fuel input to thermal public power plants)</t>
  </si>
  <si>
    <t>carbon intensity</t>
  </si>
  <si>
    <t>CO2 emissions from thermal public electricity and heat generation
(fossil fuel input to thermal public power plants)</t>
  </si>
  <si>
    <t>indicator</t>
  </si>
  <si>
    <t>Population</t>
  </si>
  <si>
    <t>Index (1990 = 100)</t>
  </si>
  <si>
    <t>Electricity consumption</t>
  </si>
  <si>
    <t>Electricity generation</t>
  </si>
  <si>
    <t>Nuclear electricity generation</t>
  </si>
  <si>
    <t>Renewable electricity generation</t>
  </si>
  <si>
    <t>Public thermal electricity generation</t>
  </si>
  <si>
    <t>Autoproducer electricity generation</t>
  </si>
  <si>
    <t>Public heat production</t>
  </si>
  <si>
    <t xml:space="preserve">Fuel input in public power plants </t>
  </si>
  <si>
    <t xml:space="preserve">Biomass use in public power plants </t>
  </si>
  <si>
    <t xml:space="preserve">Fossil fuel use in public power plants </t>
  </si>
  <si>
    <t>CO2 emissions</t>
  </si>
  <si>
    <t>AT</t>
  </si>
  <si>
    <t>sheet</t>
  </si>
  <si>
    <t xml:space="preserve">1990-2008 </t>
  </si>
  <si>
    <t>1990-2000</t>
  </si>
  <si>
    <t>2000-2008</t>
  </si>
  <si>
    <t>BE</t>
  </si>
  <si>
    <t>Numerator</t>
  </si>
  <si>
    <t>Denominator</t>
  </si>
  <si>
    <t>EU-27</t>
  </si>
  <si>
    <t>$Formel</t>
  </si>
  <si>
    <t>abs. change</t>
  </si>
  <si>
    <t>rel change</t>
  </si>
  <si>
    <t>rel. Change</t>
  </si>
  <si>
    <t>BG</t>
  </si>
  <si>
    <t>ele_cons</t>
  </si>
  <si>
    <t>ele_cons_EU-27</t>
  </si>
  <si>
    <t>Electricity demand</t>
  </si>
  <si>
    <t>CY</t>
  </si>
  <si>
    <t>ele_gen</t>
  </si>
  <si>
    <t>ele_gen_EU-27</t>
  </si>
  <si>
    <t>GWh/GWh</t>
  </si>
  <si>
    <t>Share of net electricity trade in total electricity consumption</t>
  </si>
  <si>
    <t>CZ</t>
  </si>
  <si>
    <t>ele_exnuc</t>
  </si>
  <si>
    <t>ele_exnuc_EU-27</t>
  </si>
  <si>
    <t>Share of nuclear in total electricity generation</t>
  </si>
  <si>
    <t>DK</t>
  </si>
  <si>
    <t>ele_thermal</t>
  </si>
  <si>
    <t>ele_thermal_EU-27</t>
  </si>
  <si>
    <t>Share of RES electricity (excluding biomass in electricity generation (excluding nuclear)</t>
  </si>
  <si>
    <t>EE</t>
  </si>
  <si>
    <t>ele_publicthermal</t>
  </si>
  <si>
    <t>ele_publicthermal_EU-27</t>
  </si>
  <si>
    <t>Share of electricity generation by autoproducers</t>
  </si>
  <si>
    <t>FI</t>
  </si>
  <si>
    <t>eleheat_publicthermal</t>
  </si>
  <si>
    <t>eleheat_publicthermal_EU-27</t>
  </si>
  <si>
    <t>Share of heat production in thermal electricity and heat generation</t>
  </si>
  <si>
    <t>FR</t>
  </si>
  <si>
    <t>fuel_eleheat</t>
  </si>
  <si>
    <t>fuel_eleheat_EU-27</t>
  </si>
  <si>
    <t>TJ/GWh</t>
  </si>
  <si>
    <t>Fuel efficiency of public thermal power plants</t>
  </si>
  <si>
    <t>DE</t>
  </si>
  <si>
    <t>fossilfuel_eleheat</t>
  </si>
  <si>
    <t>fossilfuel_eleheat_EU-27</t>
  </si>
  <si>
    <t>TJ/TJ</t>
  </si>
  <si>
    <t>Share of biomass for public electricity and heat in thermal power plants</t>
  </si>
  <si>
    <t>GR</t>
  </si>
  <si>
    <t>CO2_eleheat</t>
  </si>
  <si>
    <t>CO2_eleheat_EU-27</t>
  </si>
  <si>
    <t>Mio t /TJ</t>
  </si>
  <si>
    <t xml:space="preserve">Carbon intensity of thermal public electricity and heat </t>
  </si>
  <si>
    <t>HU</t>
  </si>
  <si>
    <t>Mio t</t>
  </si>
  <si>
    <t>IT</t>
  </si>
  <si>
    <t>LT</t>
  </si>
  <si>
    <t>indicators</t>
  </si>
  <si>
    <t>1-A/B</t>
  </si>
  <si>
    <t>Share of domestic EU electricity production in total electricity consumption</t>
  </si>
  <si>
    <t>1990-2008</t>
  </si>
  <si>
    <t>Share of RES electricity (excluding biomass) in electricity generation (excluding nuclear)</t>
  </si>
  <si>
    <t>Share of RES electricity (excl. biomass) in total electricity generation (excl. nuclear)</t>
  </si>
  <si>
    <t>Share of fossil fuels for public electricity and heat generation in thermal power plants</t>
  </si>
  <si>
    <t>Share of heat in PEH prod</t>
  </si>
  <si>
    <t>Fuel efficiency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</si>
</sst>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_-* #,##0.00_-;\-* #,##0.00_-;_-* &quot;-&quot;??_-;_-@_-"/>
    <numFmt numFmtId="165" formatCode="0.0_ ;\-0.0\ "/>
    <numFmt numFmtId="166" formatCode="0.0"/>
    <numFmt numFmtId="167" formatCode="#,##0.0_)"/>
    <numFmt numFmtId="168" formatCode="_ [$€]\ * #,##0.00_ ;_ [$€]\ * \-#,##0.00_ ;_ [$€]\ * &quot;-&quot;??_ ;_ @_ "/>
    <numFmt numFmtId="169" formatCode="_-* #,##0_-;\-* #,##0_-;_-* &quot;-&quot;_-;_-@_-"/>
    <numFmt numFmtId="170" formatCode="_-&quot;£&quot;* #,##0_-;\-&quot;£&quot;* #,##0_-;_-&quot;£&quot;* &quot;-&quot;_-;_-@_-"/>
    <numFmt numFmtId="171" formatCode="_-&quot;£&quot;* #,##0.00_-;\-&quot;£&quot;* #,##0.00_-;_-&quot;£&quot;* &quot;-&quot;??_-;_-@_-"/>
    <numFmt numFmtId="172" formatCode="#,##0.0000"/>
  </numFmts>
  <fonts count="3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sz val="9"/>
      <name val="Times New Roman"/>
      <family val="1"/>
    </font>
    <font>
      <sz val="11"/>
      <color indexed="9"/>
      <name val="Calibri"/>
      <family val="2"/>
    </font>
    <font>
      <b/>
      <sz val="11"/>
      <color indexed="63"/>
      <name val="Calibri"/>
      <family val="2"/>
    </font>
    <font>
      <sz val="7"/>
      <name val="Arial"/>
      <family val="2"/>
    </font>
    <font>
      <b/>
      <sz val="11"/>
      <color indexed="52"/>
      <name val="Calibri"/>
      <family val="2"/>
    </font>
    <font>
      <b/>
      <sz val="9"/>
      <name val="Times New Roman"/>
      <family val="1"/>
    </font>
    <font>
      <sz val="11"/>
      <color indexed="62"/>
      <name val="Calibri"/>
      <family val="2"/>
    </font>
    <font>
      <b/>
      <sz val="11"/>
      <color indexed="8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2"/>
      <name val="Times New Roman"/>
      <family val="1"/>
    </font>
    <font>
      <u/>
      <sz val="10"/>
      <color indexed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name val="Humanst521 Lt BT"/>
    </font>
    <font>
      <sz val="11"/>
      <name val="Arial"/>
      <family val="2"/>
    </font>
    <font>
      <sz val="8"/>
      <name val="Helvetica"/>
      <family val="2"/>
    </font>
    <font>
      <sz val="10"/>
      <color indexed="8"/>
      <name val="Arial"/>
      <family val="2"/>
    </font>
    <font>
      <sz val="8"/>
      <name val="Arial"/>
      <family val="2"/>
    </font>
    <font>
      <sz val="11"/>
      <color indexed="20"/>
      <name val="Calibri"/>
      <family val="2"/>
    </font>
    <font>
      <sz val="11"/>
      <color indexed="52"/>
      <name val="Calibri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b/>
      <sz val="18"/>
      <color indexed="56"/>
      <name val="Cambria"/>
      <family val="2"/>
    </font>
    <font>
      <b/>
      <sz val="20"/>
      <color indexed="10"/>
      <name val="Arial"/>
      <family val="2"/>
    </font>
    <font>
      <b/>
      <sz val="12"/>
      <color indexed="10"/>
      <name val="Arial"/>
      <family val="2"/>
    </font>
    <font>
      <b/>
      <u/>
      <sz val="12"/>
      <name val="Arial"/>
      <family val="2"/>
    </font>
    <font>
      <b/>
      <sz val="11"/>
      <color indexed="9"/>
      <name val="Calibri"/>
      <family val="2"/>
    </font>
  </fonts>
  <fills count="3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22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</patternFill>
    </fill>
    <fill>
      <patternFill patternType="solid">
        <fgColor indexed="22"/>
        <bgColor indexed="64"/>
      </patternFill>
    </fill>
    <fill>
      <patternFill patternType="solid">
        <fgColor indexed="26"/>
      </patternFill>
    </fill>
    <fill>
      <patternFill patternType="darkTrellis"/>
    </fill>
    <fill>
      <patternFill patternType="solid">
        <fgColor indexed="55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45">
    <xf numFmtId="0" fontId="0" fillId="0" borderId="0"/>
    <xf numFmtId="164" fontId="1" fillId="0" borderId="0" applyFont="0" applyFill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4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8" borderId="0" applyNumberFormat="0" applyBorder="0" applyAlignment="0" applyProtection="0"/>
    <xf numFmtId="0" fontId="4" fillId="8" borderId="0" applyNumberFormat="0" applyBorder="0" applyAlignment="0" applyProtection="0"/>
    <xf numFmtId="0" fontId="4" fillId="9" borderId="0" applyNumberFormat="0" applyBorder="0" applyAlignment="0" applyProtection="0"/>
    <xf numFmtId="0" fontId="4" fillId="9" borderId="0" applyNumberFormat="0" applyBorder="0" applyAlignment="0" applyProtection="0"/>
    <xf numFmtId="49" fontId="5" fillId="0" borderId="1" applyNumberFormat="0" applyFont="0" applyFill="0" applyBorder="0" applyProtection="0">
      <alignment horizontal="left" vertical="center" indent="2"/>
    </xf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1" borderId="0" applyNumberFormat="0" applyBorder="0" applyAlignment="0" applyProtection="0"/>
    <xf numFmtId="0" fontId="4" fillId="11" borderId="0" applyNumberFormat="0" applyBorder="0" applyAlignment="0" applyProtection="0"/>
    <xf numFmtId="0" fontId="4" fillId="12" borderId="0" applyNumberFormat="0" applyBorder="0" applyAlignment="0" applyProtection="0"/>
    <xf numFmtId="0" fontId="4" fillId="12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10" borderId="0" applyNumberFormat="0" applyBorder="0" applyAlignment="0" applyProtection="0"/>
    <xf numFmtId="0" fontId="4" fillId="10" borderId="0" applyNumberFormat="0" applyBorder="0" applyAlignment="0" applyProtection="0"/>
    <xf numFmtId="0" fontId="4" fillId="13" borderId="0" applyNumberFormat="0" applyBorder="0" applyAlignment="0" applyProtection="0"/>
    <xf numFmtId="0" fontId="4" fillId="13" borderId="0" applyNumberFormat="0" applyBorder="0" applyAlignment="0" applyProtection="0"/>
    <xf numFmtId="49" fontId="5" fillId="0" borderId="2" applyNumberFormat="0" applyFont="0" applyFill="0" applyBorder="0" applyProtection="0">
      <alignment horizontal="left" vertical="center" indent="5"/>
    </xf>
    <xf numFmtId="0" fontId="6" fillId="14" borderId="0" applyNumberFormat="0" applyBorder="0" applyAlignment="0" applyProtection="0"/>
    <xf numFmtId="0" fontId="6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6" fillId="18" borderId="0" applyNumberFormat="0" applyBorder="0" applyAlignment="0" applyProtection="0"/>
    <xf numFmtId="0" fontId="6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21" borderId="0" applyNumberFormat="0" applyBorder="0" applyAlignment="0" applyProtection="0"/>
    <xf numFmtId="0" fontId="7" fillId="22" borderId="3" applyNumberFormat="0" applyAlignment="0" applyProtection="0"/>
    <xf numFmtId="167" fontId="8" fillId="0" borderId="0" applyAlignment="0" applyProtection="0"/>
    <xf numFmtId="0" fontId="9" fillId="22" borderId="4" applyNumberFormat="0" applyAlignment="0" applyProtection="0"/>
    <xf numFmtId="4" fontId="10" fillId="0" borderId="5" applyFill="0" applyBorder="0" applyProtection="0">
      <alignment horizontal="right" vertical="center"/>
    </xf>
    <xf numFmtId="0" fontId="3" fillId="23" borderId="0" applyNumberFormat="0" applyBorder="0" applyAlignment="0">
      <protection hidden="1"/>
    </xf>
    <xf numFmtId="0" fontId="3" fillId="23" borderId="0" applyNumberFormat="0" applyBorder="0" applyAlignment="0">
      <protection hidden="1"/>
    </xf>
    <xf numFmtId="164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0" fontId="11" fillId="9" borderId="4" applyNumberFormat="0" applyAlignment="0" applyProtection="0"/>
    <xf numFmtId="0" fontId="12" fillId="0" borderId="6" applyNumberFormat="0" applyFill="0" applyAlignment="0" applyProtection="0"/>
    <xf numFmtId="0" fontId="13" fillId="0" borderId="0" applyNumberForma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0" fontId="14" fillId="6" borderId="0" applyNumberFormat="0" applyBorder="0" applyAlignment="0" applyProtection="0"/>
    <xf numFmtId="0" fontId="3" fillId="0" borderId="7" applyNumberFormat="0" applyFill="0" applyAlignment="0" applyProtection="0"/>
    <xf numFmtId="0" fontId="3" fillId="0" borderId="8" applyNumberFormat="0" applyFill="0" applyAlignment="0" applyProtection="0"/>
    <xf numFmtId="0" fontId="3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3" fillId="9" borderId="4" applyNumberFormat="0" applyAlignment="0" applyProtection="0"/>
    <xf numFmtId="4" fontId="5" fillId="0" borderId="9">
      <alignment horizontal="right" vertical="center"/>
    </xf>
    <xf numFmtId="0" fontId="17" fillId="0" borderId="0">
      <alignment horizontal="center"/>
    </xf>
    <xf numFmtId="0" fontId="18" fillId="0" borderId="1">
      <alignment horizontal="center" wrapText="1"/>
    </xf>
    <xf numFmtId="0" fontId="18" fillId="0" borderId="10" applyBorder="0">
      <alignment horizontal="centerContinuous"/>
    </xf>
    <xf numFmtId="0" fontId="18" fillId="0" borderId="0">
      <alignment horizontal="right"/>
    </xf>
    <xf numFmtId="0" fontId="3" fillId="0" borderId="11" applyNumberFormat="0" applyFill="0" applyAlignment="0" applyProtection="0"/>
    <xf numFmtId="0" fontId="3" fillId="24" borderId="0" applyNumberFormat="0" applyFont="0" applyBorder="0" applyAlignment="0"/>
    <xf numFmtId="0" fontId="3" fillId="24" borderId="0" applyNumberFormat="0" applyFont="0" applyBorder="0" applyAlignment="0"/>
    <xf numFmtId="169" fontId="19" fillId="0" borderId="0" applyFont="0" applyFill="0" applyBorder="0" applyAlignment="0" applyProtection="0"/>
    <xf numFmtId="164" fontId="19" fillId="0" borderId="0" applyFont="0" applyFill="0" applyBorder="0" applyAlignment="0" applyProtection="0"/>
    <xf numFmtId="170" fontId="19" fillId="0" borderId="0" applyFont="0" applyFill="0" applyBorder="0" applyAlignment="0" applyProtection="0"/>
    <xf numFmtId="171" fontId="19" fillId="0" borderId="0" applyFont="0" applyFill="0" applyBorder="0" applyAlignment="0" applyProtection="0"/>
    <xf numFmtId="0" fontId="3" fillId="25" borderId="0" applyNumberFormat="0" applyBorder="0" applyAlignment="0" applyProtection="0"/>
    <xf numFmtId="0" fontId="3" fillId="0" borderId="0"/>
    <xf numFmtId="0" fontId="20" fillId="0" borderId="0"/>
    <xf numFmtId="4" fontId="5" fillId="0" borderId="1" applyFill="0" applyBorder="0" applyProtection="0">
      <alignment horizontal="right" vertical="center"/>
    </xf>
    <xf numFmtId="49" fontId="10" fillId="0" borderId="1" applyNumberFormat="0" applyFill="0" applyBorder="0" applyProtection="0">
      <alignment horizontal="left" vertical="center"/>
    </xf>
    <xf numFmtId="0" fontId="5" fillId="0" borderId="1" applyNumberFormat="0" applyFill="0" applyAlignment="0" applyProtection="0"/>
    <xf numFmtId="0" fontId="21" fillId="26" borderId="0" applyNumberFormat="0" applyFont="0" applyBorder="0" applyAlignment="0" applyProtection="0"/>
    <xf numFmtId="0" fontId="21" fillId="26" borderId="0" applyNumberFormat="0" applyFont="0" applyBorder="0" applyAlignment="0" applyProtection="0"/>
    <xf numFmtId="0" fontId="22" fillId="0" borderId="0"/>
    <xf numFmtId="0" fontId="3" fillId="27" borderId="12" applyNumberFormat="0" applyFont="0" applyAlignment="0" applyProtection="0"/>
    <xf numFmtId="0" fontId="3" fillId="27" borderId="12" applyNumberFormat="0" applyFont="0" applyAlignment="0" applyProtection="0"/>
    <xf numFmtId="0" fontId="3" fillId="22" borderId="3" applyNumberFormat="0" applyAlignment="0" applyProtection="0"/>
    <xf numFmtId="172" fontId="5" fillId="28" borderId="1" applyNumberFormat="0" applyFont="0" applyBorder="0" applyAlignment="0" applyProtection="0">
      <alignment horizontal="right" vertical="center"/>
    </xf>
    <xf numFmtId="9" fontId="3" fillId="0" borderId="0" applyFont="0" applyFill="0" applyBorder="0" applyAlignment="0" applyProtection="0"/>
    <xf numFmtId="9" fontId="2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23" fillId="0" borderId="0"/>
    <xf numFmtId="0" fontId="23" fillId="0" borderId="0"/>
    <xf numFmtId="0" fontId="24" fillId="5" borderId="0" applyNumberFormat="0" applyBorder="0" applyAlignment="0" applyProtection="0"/>
    <xf numFmtId="0" fontId="3" fillId="0" borderId="0"/>
    <xf numFmtId="0" fontId="3" fillId="0" borderId="0" applyProtection="0"/>
    <xf numFmtId="0" fontId="3" fillId="0" borderId="0" applyNumberFormat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20" fillId="0" borderId="0"/>
    <xf numFmtId="0" fontId="3" fillId="0" borderId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 applyNumberFormat="0" applyFill="0" applyBorder="0" applyAlignment="0" applyProtection="0"/>
    <xf numFmtId="0" fontId="3" fillId="0" borderId="6" applyNumberFormat="0" applyFill="0" applyAlignment="0" applyProtection="0"/>
    <xf numFmtId="0" fontId="25" fillId="0" borderId="11" applyNumberFormat="0" applyFill="0" applyAlignment="0" applyProtection="0"/>
    <xf numFmtId="0" fontId="26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27" fillId="26" borderId="0">
      <alignment horizontal="right"/>
    </xf>
    <xf numFmtId="0" fontId="27" fillId="26" borderId="0">
      <alignment horizontal="right"/>
    </xf>
    <xf numFmtId="0" fontId="28" fillId="0" borderId="13" applyNumberFormat="0" applyFill="0" applyAlignment="0" applyProtection="0"/>
    <xf numFmtId="0" fontId="29" fillId="0" borderId="7" applyNumberFormat="0" applyFill="0" applyAlignment="0" applyProtection="0"/>
    <xf numFmtId="0" fontId="30" fillId="0" borderId="8" applyNumberFormat="0" applyFill="0" applyAlignment="0" applyProtection="0"/>
    <xf numFmtId="0" fontId="30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32" fillId="0" borderId="0"/>
    <xf numFmtId="0" fontId="33" fillId="0" borderId="0"/>
    <xf numFmtId="0" fontId="34" fillId="0" borderId="0"/>
    <xf numFmtId="0" fontId="27" fillId="0" borderId="0"/>
    <xf numFmtId="0" fontId="33" fillId="0" borderId="14">
      <alignment horizontal="left"/>
    </xf>
    <xf numFmtId="0" fontId="35" fillId="29" borderId="15" applyNumberFormat="0" applyAlignment="0" applyProtection="0"/>
    <xf numFmtId="4" fontId="5" fillId="0" borderId="0"/>
  </cellStyleXfs>
  <cellXfs count="11">
    <xf numFmtId="0" fontId="0" fillId="0" borderId="0" xfId="0"/>
    <xf numFmtId="0" fontId="2" fillId="2" borderId="0" xfId="0" applyFont="1" applyFill="1"/>
    <xf numFmtId="0" fontId="2" fillId="0" borderId="0" xfId="0" applyFont="1"/>
    <xf numFmtId="1" fontId="0" fillId="0" borderId="0" xfId="0" applyNumberFormat="1"/>
    <xf numFmtId="0" fontId="0" fillId="0" borderId="0" xfId="0" applyAlignment="1"/>
    <xf numFmtId="0" fontId="2" fillId="3" borderId="0" xfId="0" applyFont="1" applyFill="1"/>
    <xf numFmtId="0" fontId="0" fillId="3" borderId="0" xfId="0" applyFill="1"/>
    <xf numFmtId="165" fontId="3" fillId="3" borderId="0" xfId="1" applyNumberFormat="1" applyFont="1" applyFill="1" applyAlignment="1">
      <alignment wrapText="1"/>
    </xf>
    <xf numFmtId="0" fontId="0" fillId="3" borderId="0" xfId="0" applyFill="1" applyAlignment="1">
      <alignment wrapText="1"/>
    </xf>
    <xf numFmtId="166" fontId="2" fillId="3" borderId="0" xfId="0" applyNumberFormat="1" applyFont="1" applyFill="1"/>
    <xf numFmtId="166" fontId="0" fillId="3" borderId="0" xfId="0" applyNumberFormat="1" applyFill="1"/>
  </cellXfs>
  <cellStyles count="14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20% - Akzent1 2" xfId="8"/>
    <cellStyle name="20% - Akzent1 2 2" xfId="9"/>
    <cellStyle name="20% - Akzent2 2" xfId="10"/>
    <cellStyle name="20% - Akzent2 2 2" xfId="11"/>
    <cellStyle name="20% - Akzent3 2" xfId="12"/>
    <cellStyle name="20% - Akzent3 2 2" xfId="13"/>
    <cellStyle name="20% - Akzent4 2" xfId="14"/>
    <cellStyle name="20% - Akzent4 2 2" xfId="15"/>
    <cellStyle name="20% - Akzent5 2" xfId="16"/>
    <cellStyle name="20% - Akzent5 2 2" xfId="17"/>
    <cellStyle name="20% - Akzent6 2" xfId="18"/>
    <cellStyle name="20% - Akzent6 2 2" xfId="19"/>
    <cellStyle name="2x indented GHG Textfiels" xfId="20"/>
    <cellStyle name="40% - Accent1 2" xfId="21"/>
    <cellStyle name="40% - Accent2 2" xfId="22"/>
    <cellStyle name="40% - Accent3 2" xfId="23"/>
    <cellStyle name="40% - Accent4 2" xfId="24"/>
    <cellStyle name="40% - Accent5 2" xfId="25"/>
    <cellStyle name="40% - Accent6 2" xfId="26"/>
    <cellStyle name="40% - Akzent1 2" xfId="27"/>
    <cellStyle name="40% - Akzent1 2 2" xfId="28"/>
    <cellStyle name="40% - Akzent2 2" xfId="29"/>
    <cellStyle name="40% - Akzent2 2 2" xfId="30"/>
    <cellStyle name="40% - Akzent3 2" xfId="31"/>
    <cellStyle name="40% - Akzent3 2 2" xfId="32"/>
    <cellStyle name="40% - Akzent4 2" xfId="33"/>
    <cellStyle name="40% - Akzent4 2 2" xfId="34"/>
    <cellStyle name="40% - Akzent5 2" xfId="35"/>
    <cellStyle name="40% - Akzent5 2 2" xfId="36"/>
    <cellStyle name="40% - Akzent6 2" xfId="37"/>
    <cellStyle name="40% - Akzent6 2 2" xfId="38"/>
    <cellStyle name="5x indented GHG Textfiels" xfId="39"/>
    <cellStyle name="60% - Akzent1 2" xfId="40"/>
    <cellStyle name="60% - Akzent2 2" xfId="41"/>
    <cellStyle name="60% - Akzent3 2" xfId="42"/>
    <cellStyle name="60% - Akzent4 2" xfId="43"/>
    <cellStyle name="60% - Akzent5 2" xfId="44"/>
    <cellStyle name="60% - Akzent6 2" xfId="45"/>
    <cellStyle name="Akzent1 2" xfId="46"/>
    <cellStyle name="Akzent2 2" xfId="47"/>
    <cellStyle name="Akzent3 2" xfId="48"/>
    <cellStyle name="Akzent4 2" xfId="49"/>
    <cellStyle name="Akzent5 2" xfId="50"/>
    <cellStyle name="Akzent6 2" xfId="51"/>
    <cellStyle name="Ausgabe 2" xfId="52"/>
    <cellStyle name="AZ1" xfId="53"/>
    <cellStyle name="Berechnung 2" xfId="54"/>
    <cellStyle name="Bold GHG Numbers (0.00)" xfId="55"/>
    <cellStyle name="Comma" xfId="1" builtinId="3"/>
    <cellStyle name="Cover" xfId="56"/>
    <cellStyle name="Cover 2" xfId="57"/>
    <cellStyle name="Dezimal 2" xfId="58"/>
    <cellStyle name="Dezimal 2 2" xfId="59"/>
    <cellStyle name="Eingabe 2" xfId="60"/>
    <cellStyle name="Ergebnis 2" xfId="61"/>
    <cellStyle name="Erklärender Text 2" xfId="62"/>
    <cellStyle name="Euro" xfId="63"/>
    <cellStyle name="Euro 2" xfId="64"/>
    <cellStyle name="Gut 2" xfId="65"/>
    <cellStyle name="Heading 2 2" xfId="66"/>
    <cellStyle name="Heading 3 2" xfId="67"/>
    <cellStyle name="Heading 4 2" xfId="68"/>
    <cellStyle name="Headline" xfId="69"/>
    <cellStyle name="Hyperlink 2" xfId="70"/>
    <cellStyle name="Input 2" xfId="71"/>
    <cellStyle name="InputCells12_BBorder_CRFReport-template" xfId="72"/>
    <cellStyle name="Legende Einheit" xfId="73"/>
    <cellStyle name="Legende horizontal" xfId="74"/>
    <cellStyle name="Legende Rahmen" xfId="75"/>
    <cellStyle name="Legende vertikal" xfId="76"/>
    <cellStyle name="Linked Cell 2" xfId="77"/>
    <cellStyle name="Menu" xfId="78"/>
    <cellStyle name="Menu 2" xfId="79"/>
    <cellStyle name="Milliers [0]_Oilques" xfId="80"/>
    <cellStyle name="Milliers_Oilques" xfId="81"/>
    <cellStyle name="Monétaire [0]_Oilques" xfId="82"/>
    <cellStyle name="Monétaire_Oilques" xfId="83"/>
    <cellStyle name="Neutral 2" xfId="84"/>
    <cellStyle name="Normal" xfId="0" builtinId="0"/>
    <cellStyle name="Normal 2" xfId="85"/>
    <cellStyle name="Normal 3" xfId="86"/>
    <cellStyle name="Normal GHG Numbers (0.00)" xfId="87"/>
    <cellStyle name="Normal GHG Textfiels Bold" xfId="88"/>
    <cellStyle name="Normal GHG whole table" xfId="89"/>
    <cellStyle name="Normal GHG-Shade" xfId="90"/>
    <cellStyle name="Normal GHG-Shade 2" xfId="91"/>
    <cellStyle name="normální_BGR" xfId="92"/>
    <cellStyle name="Note 2" xfId="93"/>
    <cellStyle name="Notiz 2" xfId="94"/>
    <cellStyle name="Output 2" xfId="95"/>
    <cellStyle name="Pattern" xfId="96"/>
    <cellStyle name="Percent 2" xfId="97"/>
    <cellStyle name="Percent 3" xfId="98"/>
    <cellStyle name="Prozent 2" xfId="99"/>
    <cellStyle name="Prozent 2 2" xfId="100"/>
    <cellStyle name="Prozent 3" xfId="101"/>
    <cellStyle name="Prozent 4" xfId="102"/>
    <cellStyle name="Prozent 4 2" xfId="103"/>
    <cellStyle name="Quelle" xfId="104"/>
    <cellStyle name="Quelle 2" xfId="105"/>
    <cellStyle name="Schlecht 2" xfId="106"/>
    <cellStyle name="Standard 10" xfId="107"/>
    <cellStyle name="Standard 11" xfId="108"/>
    <cellStyle name="Standard 12" xfId="109"/>
    <cellStyle name="Standard 14" xfId="110"/>
    <cellStyle name="Standard 15" xfId="111"/>
    <cellStyle name="Standard 17" xfId="112"/>
    <cellStyle name="Standard 18" xfId="113"/>
    <cellStyle name="Standard 19" xfId="114"/>
    <cellStyle name="Standard 2" xfId="115"/>
    <cellStyle name="Standard 2 2" xfId="116"/>
    <cellStyle name="Standard 20" xfId="117"/>
    <cellStyle name="Standard 3" xfId="118"/>
    <cellStyle name="Standard 4" xfId="119"/>
    <cellStyle name="Standard 5" xfId="120"/>
    <cellStyle name="Standard 5 2" xfId="121"/>
    <cellStyle name="Standard 6" xfId="122"/>
    <cellStyle name="Standard 7" xfId="123"/>
    <cellStyle name="Standard 8" xfId="124"/>
    <cellStyle name="Standard 9" xfId="125"/>
    <cellStyle name="Title 2" xfId="126"/>
    <cellStyle name="Total 2" xfId="127"/>
    <cellStyle name="Verknüpfte Zelle 2" xfId="128"/>
    <cellStyle name="Warnender Text 2" xfId="129"/>
    <cellStyle name="Warning Text 2" xfId="130"/>
    <cellStyle name="Werte" xfId="131"/>
    <cellStyle name="Werte 2" xfId="132"/>
    <cellStyle name="Überschrift 1 2" xfId="133"/>
    <cellStyle name="Überschrift 2 2" xfId="134"/>
    <cellStyle name="Überschrift 3 2" xfId="135"/>
    <cellStyle name="Überschrift 4 2" xfId="136"/>
    <cellStyle name="Überschrift 5" xfId="137"/>
    <cellStyle name="Überschrift1" xfId="138"/>
    <cellStyle name="Überschrift2" xfId="139"/>
    <cellStyle name="Überschrift3" xfId="140"/>
    <cellStyle name="Überschrift4" xfId="141"/>
    <cellStyle name="Year" xfId="142"/>
    <cellStyle name="Zelle überprüfen 2" xfId="143"/>
    <cellStyle name="Обычный_2++_CRFReport-template" xfId="1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7.xml"/><Relationship Id="rId13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externalLink" Target="externalLinks/externalLink6.xml"/><Relationship Id="rId12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11" Type="http://schemas.openxmlformats.org/officeDocument/2006/relationships/styles" Target="styles.xml"/><Relationship Id="rId5" Type="http://schemas.openxmlformats.org/officeDocument/2006/relationships/externalLink" Target="externalLinks/externalLink4.xml"/><Relationship Id="rId10" Type="http://schemas.openxmlformats.org/officeDocument/2006/relationships/theme" Target="theme/theme1.xml"/><Relationship Id="rId4" Type="http://schemas.openxmlformats.org/officeDocument/2006/relationships/externalLink" Target="externalLinks/externalLink3.xml"/><Relationship Id="rId9" Type="http://schemas.openxmlformats.org/officeDocument/2006/relationships/externalLink" Target="externalLinks/externalLink8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themeOverride" Target="../theme/themeOverrid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12"/>
          <c:order val="0"/>
          <c:tx>
            <c:strRef>
              <c:f>'Fig 7.5'!$D$31</c:f>
              <c:strCache>
                <c:ptCount val="1"/>
                <c:pt idx="0">
                  <c:v>CO2 emissions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'Fig 7.5'!$F$18:$X$18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7.5'!$F$31:$X$31</c:f>
              <c:numCache>
                <c:formatCode>0.0_ ;\-0.0\ </c:formatCode>
                <c:ptCount val="19"/>
                <c:pt idx="0">
                  <c:v>100</c:v>
                </c:pt>
                <c:pt idx="1">
                  <c:v>98.874775647875921</c:v>
                </c:pt>
                <c:pt idx="2">
                  <c:v>94.205500760831754</c:v>
                </c:pt>
                <c:pt idx="3">
                  <c:v>89.824861303310442</c:v>
                </c:pt>
                <c:pt idx="4">
                  <c:v>89.420867431707578</c:v>
                </c:pt>
                <c:pt idx="5">
                  <c:v>89.054782338798447</c:v>
                </c:pt>
                <c:pt idx="6">
                  <c:v>91.057318130518794</c:v>
                </c:pt>
                <c:pt idx="7">
                  <c:v>87.533645430991385</c:v>
                </c:pt>
                <c:pt idx="8">
                  <c:v>88.886002206889145</c:v>
                </c:pt>
                <c:pt idx="9">
                  <c:v>86.584504743039119</c:v>
                </c:pt>
                <c:pt idx="10">
                  <c:v>88.684681214409864</c:v>
                </c:pt>
                <c:pt idx="11">
                  <c:v>91.012153551617118</c:v>
                </c:pt>
                <c:pt idx="12">
                  <c:v>92.398206778948321</c:v>
                </c:pt>
                <c:pt idx="13">
                  <c:v>96.18364272919321</c:v>
                </c:pt>
                <c:pt idx="14">
                  <c:v>95.070452334701329</c:v>
                </c:pt>
                <c:pt idx="15">
                  <c:v>94.290087892060114</c:v>
                </c:pt>
                <c:pt idx="16">
                  <c:v>95.094639261570393</c:v>
                </c:pt>
                <c:pt idx="17">
                  <c:v>95.683928625285276</c:v>
                </c:pt>
                <c:pt idx="18">
                  <c:v>90.686583978393244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'Fig 7.5'!$D$19</c:f>
              <c:strCache>
                <c:ptCount val="1"/>
                <c:pt idx="0">
                  <c:v>Population</c:v>
                </c:pt>
              </c:strCache>
            </c:strRef>
          </c:tx>
          <c:marker>
            <c:symbol val="none"/>
          </c:marker>
          <c:cat>
            <c:numRef>
              <c:f>'Fig 7.5'!$F$18:$X$18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7.5'!$F$19:$X$19</c:f>
              <c:numCache>
                <c:formatCode>0.0_ ;\-0.0\ </c:formatCode>
                <c:ptCount val="19"/>
                <c:pt idx="0">
                  <c:v>100</c:v>
                </c:pt>
                <c:pt idx="1">
                  <c:v>100.33572481539053</c:v>
                </c:pt>
                <c:pt idx="2">
                  <c:v>100.60689975817316</c:v>
                </c:pt>
                <c:pt idx="3">
                  <c:v>100.95410126390814</c:v>
                </c:pt>
                <c:pt idx="4">
                  <c:v>101.20720730201101</c:v>
                </c:pt>
                <c:pt idx="5">
                  <c:v>101.40762303308082</c:v>
                </c:pt>
                <c:pt idx="6">
                  <c:v>101.58750019731043</c:v>
                </c:pt>
                <c:pt idx="7">
                  <c:v>101.75215695503432</c:v>
                </c:pt>
                <c:pt idx="8">
                  <c:v>102.23901012828287</c:v>
                </c:pt>
                <c:pt idx="9">
                  <c:v>102.38733165567655</c:v>
                </c:pt>
                <c:pt idx="10">
                  <c:v>102.63175911769476</c:v>
                </c:pt>
                <c:pt idx="11">
                  <c:v>102.8506225894579</c:v>
                </c:pt>
                <c:pt idx="12">
                  <c:v>103.02909835806372</c:v>
                </c:pt>
                <c:pt idx="13">
                  <c:v>103.45663542066769</c:v>
                </c:pt>
                <c:pt idx="14">
                  <c:v>103.91408097003278</c:v>
                </c:pt>
                <c:pt idx="15">
                  <c:v>104.41452780838637</c:v>
                </c:pt>
                <c:pt idx="16">
                  <c:v>104.85528969182849</c:v>
                </c:pt>
                <c:pt idx="17">
                  <c:v>105.29715619475806</c:v>
                </c:pt>
                <c:pt idx="18">
                  <c:v>105.79462421704966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 7.5'!$D$20</c:f>
              <c:strCache>
                <c:ptCount val="1"/>
                <c:pt idx="0">
                  <c:v>GDP</c:v>
                </c:pt>
              </c:strCache>
            </c:strRef>
          </c:tx>
          <c:marker>
            <c:symbol val="none"/>
          </c:marker>
          <c:cat>
            <c:numRef>
              <c:f>'Fig 7.5'!$F$18:$X$18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7.5'!$F$20:$X$20</c:f>
              <c:numCache>
                <c:formatCode>0.0_ ;\-0.0\ </c:formatCode>
                <c:ptCount val="19"/>
                <c:pt idx="0">
                  <c:v>100</c:v>
                </c:pt>
                <c:pt idx="1">
                  <c:v>101.48787678454764</c:v>
                </c:pt>
                <c:pt idx="2">
                  <c:v>102.97575356909527</c:v>
                </c:pt>
                <c:pt idx="3">
                  <c:v>104.4636303536429</c:v>
                </c:pt>
                <c:pt idx="4">
                  <c:v>105.95150713819052</c:v>
                </c:pt>
                <c:pt idx="5">
                  <c:v>107.43938392273812</c:v>
                </c:pt>
                <c:pt idx="6">
                  <c:v>110.77670351730896</c:v>
                </c:pt>
                <c:pt idx="7">
                  <c:v>114.1140231118798</c:v>
                </c:pt>
                <c:pt idx="8">
                  <c:v>117.45134270645065</c:v>
                </c:pt>
                <c:pt idx="9">
                  <c:v>120.78866230102149</c:v>
                </c:pt>
                <c:pt idx="10">
                  <c:v>124.12598189559237</c:v>
                </c:pt>
                <c:pt idx="11">
                  <c:v>126.47388900804874</c:v>
                </c:pt>
                <c:pt idx="12">
                  <c:v>128.8217961205051</c:v>
                </c:pt>
                <c:pt idx="13">
                  <c:v>131.1697032329615</c:v>
                </c:pt>
                <c:pt idx="14">
                  <c:v>133.51761034541784</c:v>
                </c:pt>
                <c:pt idx="15">
                  <c:v>135.86551745787418</c:v>
                </c:pt>
                <c:pt idx="16">
                  <c:v>136.65767890088668</c:v>
                </c:pt>
                <c:pt idx="17">
                  <c:v>137.44984034389913</c:v>
                </c:pt>
                <c:pt idx="18">
                  <c:v>138.24200178691163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'Fig 7.5'!$D$21</c:f>
              <c:strCache>
                <c:ptCount val="1"/>
                <c:pt idx="0">
                  <c:v>Electricity consumption</c:v>
                </c:pt>
              </c:strCache>
            </c:strRef>
          </c:tx>
          <c:marker>
            <c:symbol val="none"/>
          </c:marker>
          <c:cat>
            <c:numRef>
              <c:f>'Fig 7.5'!$F$18:$X$18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7.5'!$F$21:$X$21</c:f>
              <c:numCache>
                <c:formatCode>0.0_ ;\-0.0\ </c:formatCode>
                <c:ptCount val="19"/>
                <c:pt idx="0">
                  <c:v>100</c:v>
                </c:pt>
                <c:pt idx="1">
                  <c:v>100.76358321260935</c:v>
                </c:pt>
                <c:pt idx="2">
                  <c:v>100.51037743295862</c:v>
                </c:pt>
                <c:pt idx="3">
                  <c:v>100.53737588054788</c:v>
                </c:pt>
                <c:pt idx="4">
                  <c:v>101.88741266021272</c:v>
                </c:pt>
                <c:pt idx="5">
                  <c:v>104.87188512084283</c:v>
                </c:pt>
                <c:pt idx="6">
                  <c:v>107.92621797128021</c:v>
                </c:pt>
                <c:pt idx="7">
                  <c:v>108.64766377628202</c:v>
                </c:pt>
                <c:pt idx="8">
                  <c:v>110.97162760598893</c:v>
                </c:pt>
                <c:pt idx="9">
                  <c:v>112.52339007456224</c:v>
                </c:pt>
                <c:pt idx="10">
                  <c:v>115.94658730851789</c:v>
                </c:pt>
                <c:pt idx="11">
                  <c:v>118.70477617028546</c:v>
                </c:pt>
                <c:pt idx="12">
                  <c:v>119.33485434756993</c:v>
                </c:pt>
                <c:pt idx="13">
                  <c:v>122.5769941957151</c:v>
                </c:pt>
                <c:pt idx="14">
                  <c:v>125.14909206279961</c:v>
                </c:pt>
                <c:pt idx="15">
                  <c:v>126.66817420710174</c:v>
                </c:pt>
                <c:pt idx="16">
                  <c:v>128.01352057849894</c:v>
                </c:pt>
                <c:pt idx="17">
                  <c:v>128.82152920274882</c:v>
                </c:pt>
                <c:pt idx="18">
                  <c:v>129.29777724221535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'Fig 7.5'!$D$22</c:f>
              <c:strCache>
                <c:ptCount val="1"/>
                <c:pt idx="0">
                  <c:v>Electricity generation</c:v>
                </c:pt>
              </c:strCache>
            </c:strRef>
          </c:tx>
          <c:marker>
            <c:symbol val="none"/>
          </c:marker>
          <c:cat>
            <c:numRef>
              <c:f>'Fig 7.5'!$F$18:$X$18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7.5'!$F$22:$X$22</c:f>
              <c:numCache>
                <c:formatCode>0.0_ ;\-0.0\ </c:formatCode>
                <c:ptCount val="19"/>
                <c:pt idx="0">
                  <c:v>100</c:v>
                </c:pt>
                <c:pt idx="1">
                  <c:v>101.70130532619221</c:v>
                </c:pt>
                <c:pt idx="2">
                  <c:v>101.2672803033763</c:v>
                </c:pt>
                <c:pt idx="3">
                  <c:v>101.2795107213547</c:v>
                </c:pt>
                <c:pt idx="4">
                  <c:v>102.764771132498</c:v>
                </c:pt>
                <c:pt idx="5">
                  <c:v>105.76172668731388</c:v>
                </c:pt>
                <c:pt idx="6">
                  <c:v>109.65448295133919</c:v>
                </c:pt>
                <c:pt idx="7">
                  <c:v>110.15921991607456</c:v>
                </c:pt>
                <c:pt idx="8">
                  <c:v>112.65623778409596</c:v>
                </c:pt>
                <c:pt idx="9">
                  <c:v>113.77164416295561</c:v>
                </c:pt>
                <c:pt idx="10">
                  <c:v>116.9219443887539</c:v>
                </c:pt>
                <c:pt idx="11">
                  <c:v>120.29312751139635</c:v>
                </c:pt>
                <c:pt idx="12">
                  <c:v>120.63809496532522</c:v>
                </c:pt>
                <c:pt idx="13">
                  <c:v>124.4772463910591</c:v>
                </c:pt>
                <c:pt idx="14">
                  <c:v>127.30568536398266</c:v>
                </c:pt>
                <c:pt idx="15">
                  <c:v>128.1253168878076</c:v>
                </c:pt>
                <c:pt idx="16">
                  <c:v>129.79391745706388</c:v>
                </c:pt>
                <c:pt idx="17">
                  <c:v>130.3426607042089</c:v>
                </c:pt>
                <c:pt idx="18">
                  <c:v>130.59384871901852</c:v>
                </c:pt>
              </c:numCache>
            </c:numRef>
          </c:val>
          <c:smooth val="0"/>
        </c:ser>
        <c:ser>
          <c:idx val="3"/>
          <c:order val="5"/>
          <c:tx>
            <c:strRef>
              <c:f>'Fig 7.5'!$D$23</c:f>
              <c:strCache>
                <c:ptCount val="1"/>
                <c:pt idx="0">
                  <c:v>Nuclear electricity generation</c:v>
                </c:pt>
              </c:strCache>
            </c:strRef>
          </c:tx>
          <c:marker>
            <c:symbol val="none"/>
          </c:marker>
          <c:cat>
            <c:numRef>
              <c:f>'Fig 7.5'!$F$18:$X$18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7.5'!$F$23:$X$23</c:f>
              <c:numCache>
                <c:formatCode>0.0_ ;\-0.0\ </c:formatCode>
                <c:ptCount val="19"/>
                <c:pt idx="0">
                  <c:v>100</c:v>
                </c:pt>
                <c:pt idx="1">
                  <c:v>103.16515175342035</c:v>
                </c:pt>
                <c:pt idx="2">
                  <c:v>104.29061173140431</c:v>
                </c:pt>
                <c:pt idx="3">
                  <c:v>108.43327567227551</c:v>
                </c:pt>
                <c:pt idx="4">
                  <c:v>108.03761597735493</c:v>
                </c:pt>
                <c:pt idx="5">
                  <c:v>110.93832363579179</c:v>
                </c:pt>
                <c:pt idx="6">
                  <c:v>116.69105205220947</c:v>
                </c:pt>
                <c:pt idx="7">
                  <c:v>117.92369869476333</c:v>
                </c:pt>
                <c:pt idx="8">
                  <c:v>117.35820097499607</c:v>
                </c:pt>
                <c:pt idx="9">
                  <c:v>118.75439534518006</c:v>
                </c:pt>
                <c:pt idx="10">
                  <c:v>118.88573675106149</c:v>
                </c:pt>
                <c:pt idx="11">
                  <c:v>123.16225821670074</c:v>
                </c:pt>
                <c:pt idx="12">
                  <c:v>124.57254285264979</c:v>
                </c:pt>
                <c:pt idx="13">
                  <c:v>125.28510772133983</c:v>
                </c:pt>
                <c:pt idx="14">
                  <c:v>126.86736908318917</c:v>
                </c:pt>
                <c:pt idx="15">
                  <c:v>125.5164648529643</c:v>
                </c:pt>
                <c:pt idx="16">
                  <c:v>124.53241075640824</c:v>
                </c:pt>
                <c:pt idx="17">
                  <c:v>117.66340619594276</c:v>
                </c:pt>
                <c:pt idx="18">
                  <c:v>117.90986004088693</c:v>
                </c:pt>
              </c:numCache>
            </c:numRef>
          </c:val>
          <c:smooth val="0"/>
        </c:ser>
        <c:ser>
          <c:idx val="4"/>
          <c:order val="6"/>
          <c:tx>
            <c:strRef>
              <c:f>'Fig 7.5'!$D$24</c:f>
              <c:strCache>
                <c:ptCount val="1"/>
                <c:pt idx="0">
                  <c:v>Renewable electricity generation</c:v>
                </c:pt>
              </c:strCache>
            </c:strRef>
          </c:tx>
          <c:marker>
            <c:symbol val="none"/>
          </c:marker>
          <c:cat>
            <c:numRef>
              <c:f>'Fig 7.5'!$F$18:$X$18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7.5'!$F$24:$X$24</c:f>
              <c:numCache>
                <c:formatCode>0.0_ ;\-0.0\ </c:formatCode>
                <c:ptCount val="19"/>
                <c:pt idx="0">
                  <c:v>100</c:v>
                </c:pt>
                <c:pt idx="1">
                  <c:v>102.40895423725006</c:v>
                </c:pt>
                <c:pt idx="2">
                  <c:v>108.63655179716908</c:v>
                </c:pt>
                <c:pt idx="3">
                  <c:v>110.10111382445152</c:v>
                </c:pt>
                <c:pt idx="4">
                  <c:v>112.82550725381785</c:v>
                </c:pt>
                <c:pt idx="5">
                  <c:v>113.45028864450998</c:v>
                </c:pt>
                <c:pt idx="6">
                  <c:v>113.8899139682122</c:v>
                </c:pt>
                <c:pt idx="7">
                  <c:v>117.25609619130441</c:v>
                </c:pt>
                <c:pt idx="8">
                  <c:v>123.37683591706805</c:v>
                </c:pt>
                <c:pt idx="9">
                  <c:v>124.4630634504491</c:v>
                </c:pt>
                <c:pt idx="10">
                  <c:v>131.27468881265864</c:v>
                </c:pt>
                <c:pt idx="11">
                  <c:v>139.21457887423827</c:v>
                </c:pt>
                <c:pt idx="12">
                  <c:v>124.73839084295749</c:v>
                </c:pt>
                <c:pt idx="13">
                  <c:v>124.68801042265001</c:v>
                </c:pt>
                <c:pt idx="14">
                  <c:v>135.48514419389724</c:v>
                </c:pt>
                <c:pt idx="15">
                  <c:v>134.48170741490682</c:v>
                </c:pt>
                <c:pt idx="16">
                  <c:v>139.51397334651139</c:v>
                </c:pt>
                <c:pt idx="17">
                  <c:v>147.00942466843586</c:v>
                </c:pt>
                <c:pt idx="18">
                  <c:v>157.58482041145081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'Fig 7.5'!$D$25</c:f>
              <c:strCache>
                <c:ptCount val="1"/>
                <c:pt idx="0">
                  <c:v>Public thermal electricity generation</c:v>
                </c:pt>
              </c:strCache>
            </c:strRef>
          </c:tx>
          <c:marker>
            <c:symbol val="none"/>
          </c:marker>
          <c:cat>
            <c:numRef>
              <c:f>'Fig 7.5'!$F$18:$X$18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7.5'!$F$25:$X$25</c:f>
              <c:numCache>
                <c:formatCode>0.0_ ;\-0.0\ </c:formatCode>
                <c:ptCount val="19"/>
                <c:pt idx="0">
                  <c:v>100</c:v>
                </c:pt>
                <c:pt idx="1">
                  <c:v>103.59591154394192</c:v>
                </c:pt>
                <c:pt idx="2">
                  <c:v>100.6539478091947</c:v>
                </c:pt>
                <c:pt idx="3">
                  <c:v>97.289642781009221</c:v>
                </c:pt>
                <c:pt idx="4">
                  <c:v>99.572850266788265</c:v>
                </c:pt>
                <c:pt idx="5">
                  <c:v>103.09375015026374</c:v>
                </c:pt>
                <c:pt idx="6">
                  <c:v>106.84753880010194</c:v>
                </c:pt>
                <c:pt idx="7">
                  <c:v>104.7266161566782</c:v>
                </c:pt>
                <c:pt idx="8">
                  <c:v>107.89521768608262</c:v>
                </c:pt>
                <c:pt idx="9">
                  <c:v>108.7446285720697</c:v>
                </c:pt>
                <c:pt idx="10">
                  <c:v>114.94759602053524</c:v>
                </c:pt>
                <c:pt idx="11">
                  <c:v>120.62980944153178</c:v>
                </c:pt>
                <c:pt idx="12">
                  <c:v>123.7803793217856</c:v>
                </c:pt>
                <c:pt idx="13">
                  <c:v>129.13609968216213</c:v>
                </c:pt>
                <c:pt idx="14">
                  <c:v>130.308477439602</c:v>
                </c:pt>
                <c:pt idx="15">
                  <c:v>132.48125109191653</c:v>
                </c:pt>
                <c:pt idx="16">
                  <c:v>135.59856259707038</c:v>
                </c:pt>
                <c:pt idx="17">
                  <c:v>139.06120021862372</c:v>
                </c:pt>
                <c:pt idx="18">
                  <c:v>136.82944303842103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'Fig 7.5'!$D$26</c:f>
              <c:strCache>
                <c:ptCount val="1"/>
                <c:pt idx="0">
                  <c:v>Autoproducer electricity generation</c:v>
                </c:pt>
              </c:strCache>
            </c:strRef>
          </c:tx>
          <c:marker>
            <c:symbol val="none"/>
          </c:marker>
          <c:cat>
            <c:numRef>
              <c:f>'Fig 7.5'!$F$18:$X$18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7.5'!$F$26:$X$26</c:f>
              <c:numCache>
                <c:formatCode>0.0_ ;\-0.0\ </c:formatCode>
                <c:ptCount val="19"/>
                <c:pt idx="0">
                  <c:v>100</c:v>
                </c:pt>
                <c:pt idx="1">
                  <c:v>85.363015012292294</c:v>
                </c:pt>
                <c:pt idx="2">
                  <c:v>84.117657315223269</c:v>
                </c:pt>
                <c:pt idx="3">
                  <c:v>86.211270552543027</c:v>
                </c:pt>
                <c:pt idx="4">
                  <c:v>88.190242881802178</c:v>
                </c:pt>
                <c:pt idx="5">
                  <c:v>91.893187801858659</c:v>
                </c:pt>
                <c:pt idx="6">
                  <c:v>94.7879797046362</c:v>
                </c:pt>
                <c:pt idx="7">
                  <c:v>103.16504803584817</c:v>
                </c:pt>
                <c:pt idx="8">
                  <c:v>107.6979408226248</c:v>
                </c:pt>
                <c:pt idx="9">
                  <c:v>109.3268878698586</c:v>
                </c:pt>
                <c:pt idx="10">
                  <c:v>101.35999860512963</c:v>
                </c:pt>
                <c:pt idx="11">
                  <c:v>82.818248391540109</c:v>
                </c:pt>
                <c:pt idx="12">
                  <c:v>84.344759646400362</c:v>
                </c:pt>
                <c:pt idx="13">
                  <c:v>96.051645075235825</c:v>
                </c:pt>
                <c:pt idx="14">
                  <c:v>101.38092166059317</c:v>
                </c:pt>
                <c:pt idx="15">
                  <c:v>104.83758478196432</c:v>
                </c:pt>
                <c:pt idx="16">
                  <c:v>103.24830436071348</c:v>
                </c:pt>
                <c:pt idx="17">
                  <c:v>104.21294439698011</c:v>
                </c:pt>
                <c:pt idx="18">
                  <c:v>103.96143183442889</c:v>
                </c:pt>
              </c:numCache>
            </c:numRef>
          </c:val>
          <c:smooth val="0"/>
        </c:ser>
        <c:ser>
          <c:idx val="8"/>
          <c:order val="9"/>
          <c:tx>
            <c:strRef>
              <c:f>'Fig 7.5'!$D$27</c:f>
              <c:strCache>
                <c:ptCount val="1"/>
                <c:pt idx="0">
                  <c:v>Public heat production</c:v>
                </c:pt>
              </c:strCache>
            </c:strRef>
          </c:tx>
          <c:marker>
            <c:symbol val="none"/>
          </c:marker>
          <c:cat>
            <c:numRef>
              <c:f>'Fig 7.5'!$F$18:$X$18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7.5'!$F$27:$X$27</c:f>
              <c:numCache>
                <c:formatCode>0.0_ ;\-0.0\ </c:formatCode>
                <c:ptCount val="19"/>
                <c:pt idx="0">
                  <c:v>100</c:v>
                </c:pt>
                <c:pt idx="1">
                  <c:v>101.12457720671422</c:v>
                </c:pt>
                <c:pt idx="2">
                  <c:v>107.41977047207955</c:v>
                </c:pt>
                <c:pt idx="3">
                  <c:v>104.38149187751148</c:v>
                </c:pt>
                <c:pt idx="4">
                  <c:v>99.888372608599795</c:v>
                </c:pt>
                <c:pt idx="5">
                  <c:v>107.15850736688891</c:v>
                </c:pt>
                <c:pt idx="6">
                  <c:v>112.62902797919028</c:v>
                </c:pt>
                <c:pt idx="7">
                  <c:v>105.56282208991388</c:v>
                </c:pt>
                <c:pt idx="8">
                  <c:v>103.39276691868545</c:v>
                </c:pt>
                <c:pt idx="9">
                  <c:v>102.2175188681948</c:v>
                </c:pt>
                <c:pt idx="10">
                  <c:v>96.741414291544373</c:v>
                </c:pt>
                <c:pt idx="11">
                  <c:v>102.32232718045508</c:v>
                </c:pt>
                <c:pt idx="12">
                  <c:v>98.204008165458063</c:v>
                </c:pt>
                <c:pt idx="13">
                  <c:v>108.65523815296574</c:v>
                </c:pt>
                <c:pt idx="14">
                  <c:v>110.78989015989235</c:v>
                </c:pt>
                <c:pt idx="15">
                  <c:v>109.61761053654637</c:v>
                </c:pt>
                <c:pt idx="16">
                  <c:v>109.83630888747089</c:v>
                </c:pt>
                <c:pt idx="17">
                  <c:v>103.71806916891934</c:v>
                </c:pt>
                <c:pt idx="18">
                  <c:v>104.62119755899803</c:v>
                </c:pt>
              </c:numCache>
            </c:numRef>
          </c:val>
          <c:smooth val="0"/>
        </c:ser>
        <c:ser>
          <c:idx val="9"/>
          <c:order val="10"/>
          <c:tx>
            <c:strRef>
              <c:f>'Fig 7.5'!$D$28</c:f>
              <c:strCache>
                <c:ptCount val="1"/>
                <c:pt idx="0">
                  <c:v>Fuel input in public power plants </c:v>
                </c:pt>
              </c:strCache>
            </c:strRef>
          </c:tx>
          <c:marker>
            <c:symbol val="none"/>
          </c:marker>
          <c:cat>
            <c:numRef>
              <c:f>'Fig 7.5'!$F$18:$X$18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7.5'!$F$28:$X$28</c:f>
              <c:numCache>
                <c:formatCode>0.0_ ;\-0.0\ </c:formatCode>
                <c:ptCount val="19"/>
                <c:pt idx="0">
                  <c:v>100</c:v>
                </c:pt>
                <c:pt idx="1">
                  <c:v>99.23611635900302</c:v>
                </c:pt>
                <c:pt idx="2">
                  <c:v>94.369975076649951</c:v>
                </c:pt>
                <c:pt idx="3">
                  <c:v>90.497434694198887</c:v>
                </c:pt>
                <c:pt idx="4">
                  <c:v>90.615481119535957</c:v>
                </c:pt>
                <c:pt idx="5">
                  <c:v>91.573317543358826</c:v>
                </c:pt>
                <c:pt idx="6">
                  <c:v>94.557118184348923</c:v>
                </c:pt>
                <c:pt idx="7">
                  <c:v>91.274890329744593</c:v>
                </c:pt>
                <c:pt idx="8">
                  <c:v>93.670946804489986</c:v>
                </c:pt>
                <c:pt idx="9">
                  <c:v>92.495691401740658</c:v>
                </c:pt>
                <c:pt idx="10">
                  <c:v>94.555490229154429</c:v>
                </c:pt>
                <c:pt idx="11">
                  <c:v>97.039954935397063</c:v>
                </c:pt>
                <c:pt idx="12">
                  <c:v>99.196377626458656</c:v>
                </c:pt>
                <c:pt idx="13">
                  <c:v>104.46247561887056</c:v>
                </c:pt>
                <c:pt idx="14">
                  <c:v>104.14520949693946</c:v>
                </c:pt>
                <c:pt idx="15">
                  <c:v>105.18031489815699</c:v>
                </c:pt>
                <c:pt idx="16">
                  <c:v>106.50318136279419</c:v>
                </c:pt>
                <c:pt idx="17">
                  <c:v>107.99893479135262</c:v>
                </c:pt>
                <c:pt idx="18">
                  <c:v>104.38535548102827</c:v>
                </c:pt>
              </c:numCache>
            </c:numRef>
          </c:val>
          <c:smooth val="0"/>
        </c:ser>
        <c:ser>
          <c:idx val="10"/>
          <c:order val="11"/>
          <c:tx>
            <c:strRef>
              <c:f>'Fig 7.5'!$D$29</c:f>
              <c:strCache>
                <c:ptCount val="1"/>
                <c:pt idx="0">
                  <c:v>Biomass use in public power plants </c:v>
                </c:pt>
              </c:strCache>
            </c:strRef>
          </c:tx>
          <c:marker>
            <c:symbol val="none"/>
          </c:marker>
          <c:cat>
            <c:numRef>
              <c:f>'Fig 7.5'!$F$18:$X$18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7.5'!$F$29:$X$29</c:f>
              <c:numCache>
                <c:formatCode>0.0_ ;\-0.0\ </c:formatCode>
                <c:ptCount val="19"/>
                <c:pt idx="0">
                  <c:v>100</c:v>
                </c:pt>
                <c:pt idx="1">
                  <c:v>105.63830870352456</c:v>
                </c:pt>
                <c:pt idx="2">
                  <c:v>113.37282772005921</c:v>
                </c:pt>
                <c:pt idx="3">
                  <c:v>125.53254498511231</c:v>
                </c:pt>
                <c:pt idx="4">
                  <c:v>136.5327066127999</c:v>
                </c:pt>
                <c:pt idx="5">
                  <c:v>143.88084902590913</c:v>
                </c:pt>
                <c:pt idx="6">
                  <c:v>162.21202098790837</c:v>
                </c:pt>
                <c:pt idx="7">
                  <c:v>175.27314718313707</c:v>
                </c:pt>
                <c:pt idx="8">
                  <c:v>184.54786796017095</c:v>
                </c:pt>
                <c:pt idx="9">
                  <c:v>198.90683817073412</c:v>
                </c:pt>
                <c:pt idx="10">
                  <c:v>207.20955437560693</c:v>
                </c:pt>
                <c:pt idx="11">
                  <c:v>232.38134852199991</c:v>
                </c:pt>
                <c:pt idx="12">
                  <c:v>252.94646178860248</c:v>
                </c:pt>
                <c:pt idx="13">
                  <c:v>299.26191464392468</c:v>
                </c:pt>
                <c:pt idx="14">
                  <c:v>319.87770134214333</c:v>
                </c:pt>
                <c:pt idx="15">
                  <c:v>350.65593697134335</c:v>
                </c:pt>
                <c:pt idx="16">
                  <c:v>386.54370367165888</c:v>
                </c:pt>
                <c:pt idx="17">
                  <c:v>416.85971698870173</c:v>
                </c:pt>
                <c:pt idx="18">
                  <c:v>451.07332606559822</c:v>
                </c:pt>
              </c:numCache>
            </c:numRef>
          </c:val>
          <c:smooth val="0"/>
        </c:ser>
        <c:ser>
          <c:idx val="11"/>
          <c:order val="12"/>
          <c:tx>
            <c:strRef>
              <c:f>'Fig 7.5'!$D$30</c:f>
              <c:strCache>
                <c:ptCount val="1"/>
                <c:pt idx="0">
                  <c:v>Fossil fuel use in public power plants </c:v>
                </c:pt>
              </c:strCache>
            </c:strRef>
          </c:tx>
          <c:marker>
            <c:symbol val="none"/>
          </c:marker>
          <c:cat>
            <c:numRef>
              <c:f>'Fig 7.5'!$F$18:$X$18</c:f>
              <c:numCache>
                <c:formatCode>General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7.5'!$F$30:$X$30</c:f>
              <c:numCache>
                <c:formatCode>0.0_ ;\-0.0\ </c:formatCode>
                <c:ptCount val="19"/>
                <c:pt idx="0">
                  <c:v>100</c:v>
                </c:pt>
                <c:pt idx="1">
                  <c:v>99.103073024155549</c:v>
                </c:pt>
                <c:pt idx="2">
                  <c:v>93.975078648794607</c:v>
                </c:pt>
                <c:pt idx="3">
                  <c:v>89.769373483441768</c:v>
                </c:pt>
                <c:pt idx="4">
                  <c:v>89.661279733850463</c:v>
                </c:pt>
                <c:pt idx="5">
                  <c:v>90.486319832014999</c:v>
                </c:pt>
                <c:pt idx="6">
                  <c:v>93.151188246072408</c:v>
                </c:pt>
                <c:pt idx="7">
                  <c:v>89.529330744563836</c:v>
                </c:pt>
                <c:pt idx="8">
                  <c:v>91.782442367167164</c:v>
                </c:pt>
                <c:pt idx="9">
                  <c:v>90.284371736656567</c:v>
                </c:pt>
                <c:pt idx="10">
                  <c:v>92.214437106782839</c:v>
                </c:pt>
                <c:pt idx="11">
                  <c:v>94.227438632122443</c:v>
                </c:pt>
                <c:pt idx="12">
                  <c:v>96.001312119325604</c:v>
                </c:pt>
                <c:pt idx="13">
                  <c:v>100.41436747096579</c:v>
                </c:pt>
                <c:pt idx="14">
                  <c:v>99.66209361951617</c:v>
                </c:pt>
                <c:pt idx="15">
                  <c:v>100.07910993165474</c:v>
                </c:pt>
                <c:pt idx="16">
                  <c:v>100.68368657484351</c:v>
                </c:pt>
                <c:pt idx="17">
                  <c:v>101.58052899286096</c:v>
                </c:pt>
                <c:pt idx="18">
                  <c:v>97.180866569109654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336128"/>
        <c:axId val="244337664"/>
      </c:lineChart>
      <c:catAx>
        <c:axId val="244336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44337664"/>
        <c:crosses val="autoZero"/>
        <c:auto val="1"/>
        <c:lblAlgn val="ctr"/>
        <c:lblOffset val="100"/>
        <c:noMultiLvlLbl val="0"/>
      </c:catAx>
      <c:valAx>
        <c:axId val="244337664"/>
        <c:scaling>
          <c:orientation val="minMax"/>
          <c:max val="160"/>
          <c:min val="8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Index (1990 = 100)</a:t>
                </a:r>
              </a:p>
            </c:rich>
          </c:tx>
          <c:layout>
            <c:manualLayout>
              <c:xMode val="edge"/>
              <c:yMode val="edge"/>
              <c:x val="8.8032699642306509E-3"/>
              <c:y val="0.3095466666666666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443361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3882193532265286"/>
          <c:y val="1.3991111111111109E-2"/>
          <c:w val="0.35066959438933643"/>
          <c:h val="0.96856666666666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 pitchFamily="34" charset="0"/>
          <a:ea typeface="Calibri"/>
          <a:cs typeface="Calibri"/>
        </a:defRPr>
      </a:pPr>
      <a:endParaRPr lang="en-US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/>
      <c:lineChart>
        <c:grouping val="standard"/>
        <c:varyColors val="0"/>
        <c:ser>
          <c:idx val="9"/>
          <c:order val="0"/>
          <c:tx>
            <c:strRef>
              <c:f>'Fig 7.5'!$D$57</c:f>
              <c:strCache>
                <c:ptCount val="1"/>
                <c:pt idx="0">
                  <c:v>CO2 emissions</c:v>
                </c:pt>
              </c:strCache>
            </c:strRef>
          </c:tx>
          <c:spPr>
            <a:ln>
              <a:solidFill>
                <a:srgbClr val="002060"/>
              </a:solidFill>
            </a:ln>
          </c:spPr>
          <c:marker>
            <c:symbol val="none"/>
          </c:marker>
          <c:cat>
            <c:numRef>
              <c:f>'Fig 7.5'!$F$47:$X$47</c:f>
              <c:numCache>
                <c:formatCode>0.0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7.5'!$F$57:$X$57</c:f>
              <c:numCache>
                <c:formatCode>0.0</c:formatCode>
                <c:ptCount val="19"/>
                <c:pt idx="0">
                  <c:v>100</c:v>
                </c:pt>
                <c:pt idx="1">
                  <c:v>98.874775647875921</c:v>
                </c:pt>
                <c:pt idx="2">
                  <c:v>94.205500760831754</c:v>
                </c:pt>
                <c:pt idx="3">
                  <c:v>89.824861303310442</c:v>
                </c:pt>
                <c:pt idx="4">
                  <c:v>89.420867431707578</c:v>
                </c:pt>
                <c:pt idx="5">
                  <c:v>89.054782338798447</c:v>
                </c:pt>
                <c:pt idx="6">
                  <c:v>91.057318130518794</c:v>
                </c:pt>
                <c:pt idx="7">
                  <c:v>87.533645430991385</c:v>
                </c:pt>
                <c:pt idx="8">
                  <c:v>88.886002206889145</c:v>
                </c:pt>
                <c:pt idx="9">
                  <c:v>86.584504743039119</c:v>
                </c:pt>
                <c:pt idx="10">
                  <c:v>88.684681214409864</c:v>
                </c:pt>
                <c:pt idx="11">
                  <c:v>91.012153551617118</c:v>
                </c:pt>
                <c:pt idx="12">
                  <c:v>92.398206778948321</c:v>
                </c:pt>
                <c:pt idx="13">
                  <c:v>96.18364272919321</c:v>
                </c:pt>
                <c:pt idx="14">
                  <c:v>95.070452334701329</c:v>
                </c:pt>
                <c:pt idx="15">
                  <c:v>94.290087892060114</c:v>
                </c:pt>
                <c:pt idx="16">
                  <c:v>95.094639261570393</c:v>
                </c:pt>
                <c:pt idx="17">
                  <c:v>95.683928625285276</c:v>
                </c:pt>
                <c:pt idx="18">
                  <c:v>90.686583978393244</c:v>
                </c:pt>
              </c:numCache>
            </c:numRef>
          </c:val>
          <c:smooth val="0"/>
        </c:ser>
        <c:ser>
          <c:idx val="5"/>
          <c:order val="1"/>
          <c:tx>
            <c:strRef>
              <c:f>'Fig 7.5'!$D$48</c:f>
              <c:strCache>
                <c:ptCount val="1"/>
                <c:pt idx="0">
                  <c:v>Electricity demand</c:v>
                </c:pt>
              </c:strCache>
            </c:strRef>
          </c:tx>
          <c:marker>
            <c:symbol val="none"/>
          </c:marker>
          <c:cat>
            <c:numRef>
              <c:f>'Fig 7.5'!$F$47:$X$47</c:f>
              <c:numCache>
                <c:formatCode>0.0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7.5'!$F$48:$X$48</c:f>
              <c:numCache>
                <c:formatCode>0.0</c:formatCode>
                <c:ptCount val="19"/>
                <c:pt idx="0">
                  <c:v>100</c:v>
                </c:pt>
                <c:pt idx="1">
                  <c:v>100.76358321260935</c:v>
                </c:pt>
                <c:pt idx="2">
                  <c:v>100.51037743295862</c:v>
                </c:pt>
                <c:pt idx="3">
                  <c:v>100.53737588054788</c:v>
                </c:pt>
                <c:pt idx="4">
                  <c:v>101.88741266021272</c:v>
                </c:pt>
                <c:pt idx="5">
                  <c:v>104.87188512084283</c:v>
                </c:pt>
                <c:pt idx="6">
                  <c:v>107.92621797128021</c:v>
                </c:pt>
                <c:pt idx="7">
                  <c:v>108.64766377628202</c:v>
                </c:pt>
                <c:pt idx="8">
                  <c:v>110.97162760598893</c:v>
                </c:pt>
                <c:pt idx="9">
                  <c:v>112.52339007456224</c:v>
                </c:pt>
                <c:pt idx="10">
                  <c:v>115.94658730851789</c:v>
                </c:pt>
                <c:pt idx="11">
                  <c:v>118.70477617028546</c:v>
                </c:pt>
                <c:pt idx="12">
                  <c:v>119.33485434756993</c:v>
                </c:pt>
                <c:pt idx="13">
                  <c:v>122.5769941957151</c:v>
                </c:pt>
                <c:pt idx="14">
                  <c:v>125.14909206279961</c:v>
                </c:pt>
                <c:pt idx="15">
                  <c:v>126.66817420710174</c:v>
                </c:pt>
                <c:pt idx="16">
                  <c:v>128.01352057849894</c:v>
                </c:pt>
                <c:pt idx="17">
                  <c:v>128.82152920274882</c:v>
                </c:pt>
                <c:pt idx="18">
                  <c:v>129.29777724221535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'Fig 7.5'!$D$49</c:f>
              <c:strCache>
                <c:ptCount val="1"/>
                <c:pt idx="0">
                  <c:v>Share of domestic EU electricity production in total electricity consumption</c:v>
                </c:pt>
              </c:strCache>
            </c:strRef>
          </c:tx>
          <c:marker>
            <c:symbol val="none"/>
          </c:marker>
          <c:cat>
            <c:numRef>
              <c:f>'Fig 7.5'!$F$47:$X$47</c:f>
              <c:numCache>
                <c:formatCode>0.0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7.5'!$F$49:$X$49</c:f>
              <c:numCache>
                <c:formatCode>0.0</c:formatCode>
                <c:ptCount val="19"/>
                <c:pt idx="0">
                  <c:v>100</c:v>
                </c:pt>
                <c:pt idx="1">
                  <c:v>99.069383914618953</c:v>
                </c:pt>
                <c:pt idx="2">
                  <c:v>99.246940574944574</c:v>
                </c:pt>
                <c:pt idx="3">
                  <c:v>99.261831896539078</c:v>
                </c:pt>
                <c:pt idx="4">
                  <c:v>99.138894148572405</c:v>
                </c:pt>
                <c:pt idx="5">
                  <c:v>99.151496547005252</c:v>
                </c:pt>
                <c:pt idx="6">
                  <c:v>98.398660666012688</c:v>
                </c:pt>
                <c:pt idx="7">
                  <c:v>98.608754125716857</c:v>
                </c:pt>
                <c:pt idx="8">
                  <c:v>98.481945147197123</c:v>
                </c:pt>
                <c:pt idx="9">
                  <c:v>98.890671452783081</c:v>
                </c:pt>
                <c:pt idx="10">
                  <c:v>99.158787591013166</c:v>
                </c:pt>
                <c:pt idx="11">
                  <c:v>98.661931396229292</c:v>
                </c:pt>
                <c:pt idx="12">
                  <c:v>98.907912843334515</c:v>
                </c:pt>
                <c:pt idx="13">
                  <c:v>98.449748088691166</c:v>
                </c:pt>
                <c:pt idx="14">
                  <c:v>98.276780705607607</c:v>
                </c:pt>
                <c:pt idx="15">
                  <c:v>98.849637890632707</c:v>
                </c:pt>
                <c:pt idx="16">
                  <c:v>98.609211846905495</c:v>
                </c:pt>
                <c:pt idx="17">
                  <c:v>98.819194655680562</c:v>
                </c:pt>
                <c:pt idx="18">
                  <c:v>98.997607302734025</c:v>
                </c:pt>
              </c:numCache>
            </c:numRef>
          </c:val>
          <c:smooth val="0"/>
        </c:ser>
        <c:ser>
          <c:idx val="1"/>
          <c:order val="3"/>
          <c:tx>
            <c:strRef>
              <c:f>'Fig 7.5'!$D$50</c:f>
              <c:strCache>
                <c:ptCount val="1"/>
                <c:pt idx="0">
                  <c:v>Share of nuclear in total electricity generation</c:v>
                </c:pt>
              </c:strCache>
            </c:strRef>
          </c:tx>
          <c:marker>
            <c:symbol val="none"/>
          </c:marker>
          <c:cat>
            <c:numRef>
              <c:f>'Fig 7.5'!$F$47:$X$47</c:f>
              <c:numCache>
                <c:formatCode>0.0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7.5'!$F$50:$X$50</c:f>
              <c:numCache>
                <c:formatCode>0.0</c:formatCode>
                <c:ptCount val="19"/>
                <c:pt idx="0">
                  <c:v>100</c:v>
                </c:pt>
                <c:pt idx="1">
                  <c:v>101.4393585436618</c:v>
                </c:pt>
                <c:pt idx="2">
                  <c:v>102.98549681493444</c:v>
                </c:pt>
                <c:pt idx="3">
                  <c:v>107.06338814234857</c:v>
                </c:pt>
                <c:pt idx="4">
                  <c:v>105.13098485672536</c:v>
                </c:pt>
                <c:pt idx="5">
                  <c:v>104.894584374348</c:v>
                </c:pt>
                <c:pt idx="6">
                  <c:v>106.41703732622847</c:v>
                </c:pt>
                <c:pt idx="7">
                  <c:v>107.04841481684799</c:v>
                </c:pt>
                <c:pt idx="8">
                  <c:v>104.17372644727524</c:v>
                </c:pt>
                <c:pt idx="9">
                  <c:v>104.37960725529084</c:v>
                </c:pt>
                <c:pt idx="10">
                  <c:v>101.67957552585524</c:v>
                </c:pt>
                <c:pt idx="11">
                  <c:v>102.38511606162422</c:v>
                </c:pt>
                <c:pt idx="12">
                  <c:v>103.26136440438273</c:v>
                </c:pt>
                <c:pt idx="13">
                  <c:v>100.64900321440496</c:v>
                </c:pt>
                <c:pt idx="14">
                  <c:v>99.655697795789507</c:v>
                </c:pt>
                <c:pt idx="15">
                  <c:v>97.963827838078487</c:v>
                </c:pt>
                <c:pt idx="16">
                  <c:v>95.946260962193293</c:v>
                </c:pt>
                <c:pt idx="17">
                  <c:v>90.272367895696419</c:v>
                </c:pt>
                <c:pt idx="18">
                  <c:v>90.287453197415118</c:v>
                </c:pt>
              </c:numCache>
            </c:numRef>
          </c:val>
          <c:smooth val="0"/>
        </c:ser>
        <c:ser>
          <c:idx val="2"/>
          <c:order val="4"/>
          <c:tx>
            <c:strRef>
              <c:f>'Fig 7.5'!$D$51</c:f>
              <c:strCache>
                <c:ptCount val="1"/>
                <c:pt idx="0">
                  <c:v>Share of RES electricity (excluding biomass) in electricity generation (excluding nuclear)</c:v>
                </c:pt>
              </c:strCache>
            </c:strRef>
          </c:tx>
          <c:marker>
            <c:symbol val="none"/>
          </c:marker>
          <c:cat>
            <c:numRef>
              <c:f>'Fig 7.5'!$F$47:$X$47</c:f>
              <c:numCache>
                <c:formatCode>0.0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7.5'!$F$51:$X$51</c:f>
              <c:numCache>
                <c:formatCode>0.0</c:formatCode>
                <c:ptCount val="19"/>
                <c:pt idx="0">
                  <c:v>100</c:v>
                </c:pt>
                <c:pt idx="1">
                  <c:v>101.34398654627546</c:v>
                </c:pt>
                <c:pt idx="2">
                  <c:v>108.71932898609531</c:v>
                </c:pt>
                <c:pt idx="3">
                  <c:v>112.23271393100391</c:v>
                </c:pt>
                <c:pt idx="4">
                  <c:v>112.35163047623809</c:v>
                </c:pt>
                <c:pt idx="5">
                  <c:v>109.65459122421926</c:v>
                </c:pt>
                <c:pt idx="6">
                  <c:v>106.91099896269642</c:v>
                </c:pt>
                <c:pt idx="7">
                  <c:v>109.88390774373755</c:v>
                </c:pt>
                <c:pt idx="8">
                  <c:v>111.58566945387265</c:v>
                </c:pt>
                <c:pt idx="9">
                  <c:v>111.56847418069282</c:v>
                </c:pt>
                <c:pt idx="10">
                  <c:v>113.11972776661135</c:v>
                </c:pt>
                <c:pt idx="11">
                  <c:v>116.96912420983435</c:v>
                </c:pt>
                <c:pt idx="12">
                  <c:v>104.91931905913651</c:v>
                </c:pt>
                <c:pt idx="13">
                  <c:v>100.45902797230912</c:v>
                </c:pt>
                <c:pt idx="14">
                  <c:v>106.2624819736953</c:v>
                </c:pt>
                <c:pt idx="15">
                  <c:v>104.01992770538797</c:v>
                </c:pt>
                <c:pt idx="16">
                  <c:v>105.58692078309274</c:v>
                </c:pt>
                <c:pt idx="17">
                  <c:v>108.11369288951825</c:v>
                </c:pt>
                <c:pt idx="18">
                  <c:v>115.67557641349563</c:v>
                </c:pt>
              </c:numCache>
            </c:numRef>
          </c:val>
          <c:smooth val="0"/>
        </c:ser>
        <c:ser>
          <c:idx val="3"/>
          <c:order val="5"/>
          <c:tx>
            <c:strRef>
              <c:f>'Fig 7.5'!$D$52</c:f>
              <c:strCache>
                <c:ptCount val="1"/>
                <c:pt idx="0">
                  <c:v>Share of electricity generation by autoproducers</c:v>
                </c:pt>
              </c:strCache>
            </c:strRef>
          </c:tx>
          <c:marker>
            <c:symbol val="none"/>
          </c:marker>
          <c:cat>
            <c:numRef>
              <c:f>'Fig 7.5'!$F$47:$X$47</c:f>
              <c:numCache>
                <c:formatCode>0.0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7.5'!$F$52:$X$52</c:f>
              <c:numCache>
                <c:formatCode>0.0</c:formatCode>
                <c:ptCount val="19"/>
                <c:pt idx="0">
                  <c:v>100</c:v>
                </c:pt>
                <c:pt idx="1">
                  <c:v>84.71549873761488</c:v>
                </c:pt>
                <c:pt idx="2">
                  <c:v>85.759207410565423</c:v>
                </c:pt>
                <c:pt idx="3">
                  <c:v>90.208243342968871</c:v>
                </c:pt>
                <c:pt idx="4">
                  <c:v>90.169341816223067</c:v>
                </c:pt>
                <c:pt idx="5">
                  <c:v>90.665305323910161</c:v>
                </c:pt>
                <c:pt idx="6">
                  <c:v>90.296032967794133</c:v>
                </c:pt>
                <c:pt idx="7">
                  <c:v>98.73755290355777</c:v>
                </c:pt>
                <c:pt idx="8">
                  <c:v>99.845510213171295</c:v>
                </c:pt>
                <c:pt idx="9">
                  <c:v>100.45190808993345</c:v>
                </c:pt>
                <c:pt idx="10">
                  <c:v>89.82833804948379</c:v>
                </c:pt>
                <c:pt idx="11">
                  <c:v>72.167939904268579</c:v>
                </c:pt>
                <c:pt idx="12">
                  <c:v>71.68758135926771</c:v>
                </c:pt>
                <c:pt idx="13">
                  <c:v>77.462201706781713</c:v>
                </c:pt>
                <c:pt idx="14">
                  <c:v>80.578702057336372</c:v>
                </c:pt>
                <c:pt idx="15">
                  <c:v>81.784121999432728</c:v>
                </c:pt>
                <c:pt idx="16">
                  <c:v>79.072293414709662</c:v>
                </c:pt>
                <c:pt idx="17">
                  <c:v>77.974947612189965</c:v>
                </c:pt>
                <c:pt idx="18">
                  <c:v>78.923059661657774</c:v>
                </c:pt>
              </c:numCache>
            </c:numRef>
          </c:val>
          <c:smooth val="0"/>
        </c:ser>
        <c:ser>
          <c:idx val="4"/>
          <c:order val="6"/>
          <c:tx>
            <c:strRef>
              <c:f>'Fig 7.5'!$D$53</c:f>
              <c:strCache>
                <c:ptCount val="1"/>
                <c:pt idx="0">
                  <c:v>Share of heat production in thermal electricity and heat generation</c:v>
                </c:pt>
              </c:strCache>
            </c:strRef>
          </c:tx>
          <c:marker>
            <c:symbol val="none"/>
          </c:marker>
          <c:cat>
            <c:numRef>
              <c:f>'Fig 7.5'!$F$47:$X$47</c:f>
              <c:numCache>
                <c:formatCode>0.0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7.5'!$F$53:$X$53</c:f>
              <c:numCache>
                <c:formatCode>0.0</c:formatCode>
                <c:ptCount val="19"/>
                <c:pt idx="0">
                  <c:v>100</c:v>
                </c:pt>
                <c:pt idx="1">
                  <c:v>98.318530057117584</c:v>
                </c:pt>
                <c:pt idx="2">
                  <c:v>104.61097299818465</c:v>
                </c:pt>
                <c:pt idx="3">
                  <c:v>104.9919585493509</c:v>
                </c:pt>
                <c:pt idx="4">
                  <c:v>100.22154155753056</c:v>
                </c:pt>
                <c:pt idx="5">
                  <c:v>102.72691208066911</c:v>
                </c:pt>
                <c:pt idx="6">
                  <c:v>103.72611665217343</c:v>
                </c:pt>
                <c:pt idx="7">
                  <c:v>100.55743648842407</c:v>
                </c:pt>
                <c:pt idx="8">
                  <c:v>97.042665307009429</c:v>
                </c:pt>
                <c:pt idx="9">
                  <c:v>95.722513778470372</c:v>
                </c:pt>
                <c:pt idx="10">
                  <c:v>88.362649429773555</c:v>
                </c:pt>
                <c:pt idx="11">
                  <c:v>88.872341643952311</c:v>
                </c:pt>
                <c:pt idx="12">
                  <c:v>84.583844575416066</c:v>
                </c:pt>
                <c:pt idx="13">
                  <c:v>88.34627553045317</c:v>
                </c:pt>
                <c:pt idx="14">
                  <c:v>89.024220446626828</c:v>
                </c:pt>
                <c:pt idx="15">
                  <c:v>87.262821092346357</c:v>
                </c:pt>
                <c:pt idx="16">
                  <c:v>85.900253187673016</c:v>
                </c:pt>
                <c:pt idx="17">
                  <c:v>80.744940545074115</c:v>
                </c:pt>
                <c:pt idx="18">
                  <c:v>82.27473220850284</c:v>
                </c:pt>
              </c:numCache>
            </c:numRef>
          </c:val>
          <c:smooth val="0"/>
        </c:ser>
        <c:ser>
          <c:idx val="6"/>
          <c:order val="7"/>
          <c:tx>
            <c:strRef>
              <c:f>'Fig 7.5'!$D$54</c:f>
              <c:strCache>
                <c:ptCount val="1"/>
                <c:pt idx="0">
                  <c:v>Fuel efficiency of public thermal power plants</c:v>
                </c:pt>
              </c:strCache>
            </c:strRef>
          </c:tx>
          <c:marker>
            <c:symbol val="none"/>
          </c:marker>
          <c:cat>
            <c:numRef>
              <c:f>'Fig 7.5'!$F$47:$X$47</c:f>
              <c:numCache>
                <c:formatCode>0.0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7.5'!$F$54:$X$54</c:f>
              <c:numCache>
                <c:formatCode>0.0</c:formatCode>
                <c:ptCount val="19"/>
                <c:pt idx="0">
                  <c:v>100</c:v>
                </c:pt>
                <c:pt idx="1">
                  <c:v>103.64577000425695</c:v>
                </c:pt>
                <c:pt idx="2">
                  <c:v>108.81108433131587</c:v>
                </c:pt>
                <c:pt idx="3">
                  <c:v>109.85787495059363</c:v>
                </c:pt>
                <c:pt idx="4">
                  <c:v>109.98955840191394</c:v>
                </c:pt>
                <c:pt idx="5">
                  <c:v>113.91304831750902</c:v>
                </c:pt>
                <c:pt idx="6">
                  <c:v>114.83333806372232</c:v>
                </c:pt>
                <c:pt idx="7">
                  <c:v>115.01261524322726</c:v>
                </c:pt>
                <c:pt idx="8">
                  <c:v>113.74243769350869</c:v>
                </c:pt>
                <c:pt idx="9">
                  <c:v>115.44888340468961</c:v>
                </c:pt>
                <c:pt idx="10">
                  <c:v>115.78624038266499</c:v>
                </c:pt>
                <c:pt idx="11">
                  <c:v>118.64602689404477</c:v>
                </c:pt>
                <c:pt idx="12">
                  <c:v>117.0431440254641</c:v>
                </c:pt>
                <c:pt idx="13">
                  <c:v>117.73405677797615</c:v>
                </c:pt>
                <c:pt idx="14">
                  <c:v>119.49580367482834</c:v>
                </c:pt>
                <c:pt idx="15">
                  <c:v>119.43087530825744</c:v>
                </c:pt>
                <c:pt idx="16">
                  <c:v>120.05739202372841</c:v>
                </c:pt>
                <c:pt idx="17">
                  <c:v>118.93772636566473</c:v>
                </c:pt>
                <c:pt idx="18">
                  <c:v>121.81860867322746</c:v>
                </c:pt>
              </c:numCache>
            </c:numRef>
          </c:val>
          <c:smooth val="0"/>
        </c:ser>
        <c:ser>
          <c:idx val="7"/>
          <c:order val="8"/>
          <c:tx>
            <c:strRef>
              <c:f>'Fig 7.5'!$D$55</c:f>
              <c:strCache>
                <c:ptCount val="1"/>
                <c:pt idx="0">
                  <c:v>Share of fossil fuels for public electricity and heat generation in thermal power plants</c:v>
                </c:pt>
              </c:strCache>
            </c:strRef>
          </c:tx>
          <c:marker>
            <c:symbol val="none"/>
          </c:marker>
          <c:cat>
            <c:numRef>
              <c:f>'Fig 7.5'!$F$47:$X$47</c:f>
              <c:numCache>
                <c:formatCode>0.0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7.5'!$F$55:$X$55</c:f>
              <c:numCache>
                <c:formatCode>0.0</c:formatCode>
                <c:ptCount val="19"/>
                <c:pt idx="0">
                  <c:v>100</c:v>
                </c:pt>
                <c:pt idx="1">
                  <c:v>99.865932545802011</c:v>
                </c:pt>
                <c:pt idx="2">
                  <c:v>99.581544418619799</c:v>
                </c:pt>
                <c:pt idx="3">
                  <c:v>99.195489669715712</c:v>
                </c:pt>
                <c:pt idx="4">
                  <c:v>98.9469775209528</c:v>
                </c:pt>
                <c:pt idx="5">
                  <c:v>98.812975503667701</c:v>
                </c:pt>
                <c:pt idx="6">
                  <c:v>98.513142145961439</c:v>
                </c:pt>
                <c:pt idx="7">
                  <c:v>98.08757964115361</c:v>
                </c:pt>
                <c:pt idx="8">
                  <c:v>97.983895218584152</c:v>
                </c:pt>
                <c:pt idx="9">
                  <c:v>97.609272787118726</c:v>
                </c:pt>
                <c:pt idx="10">
                  <c:v>97.524148923877306</c:v>
                </c:pt>
                <c:pt idx="11">
                  <c:v>97.101692488267332</c:v>
                </c:pt>
                <c:pt idx="12">
                  <c:v>96.779050219792666</c:v>
                </c:pt>
                <c:pt idx="13">
                  <c:v>96.124820779976332</c:v>
                </c:pt>
                <c:pt idx="14">
                  <c:v>95.695322042100244</c:v>
                </c:pt>
                <c:pt idx="15">
                  <c:v>95.150038320914319</c:v>
                </c:pt>
                <c:pt idx="16">
                  <c:v>94.53584886997217</c:v>
                </c:pt>
                <c:pt idx="17">
                  <c:v>94.056973051732754</c:v>
                </c:pt>
                <c:pt idx="18">
                  <c:v>93.098180411688105</c:v>
                </c:pt>
              </c:numCache>
            </c:numRef>
          </c:val>
          <c:smooth val="0"/>
        </c:ser>
        <c:ser>
          <c:idx val="8"/>
          <c:order val="9"/>
          <c:tx>
            <c:strRef>
              <c:f>'Fig 7.5'!$D$56</c:f>
              <c:strCache>
                <c:ptCount val="1"/>
                <c:pt idx="0">
                  <c:v>Carbon intensity of thermal public electricity and heat </c:v>
                </c:pt>
              </c:strCache>
            </c:strRef>
          </c:tx>
          <c:marker>
            <c:symbol val="none"/>
          </c:marker>
          <c:cat>
            <c:numRef>
              <c:f>'Fig 7.5'!$F$47:$X$47</c:f>
              <c:numCache>
                <c:formatCode>0.0</c:formatCode>
                <c:ptCount val="19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</c:numCache>
            </c:numRef>
          </c:cat>
          <c:val>
            <c:numRef>
              <c:f>'Fig 7.5'!$F$56:$X$56</c:f>
              <c:numCache>
                <c:formatCode>0.0</c:formatCode>
                <c:ptCount val="19"/>
                <c:pt idx="0">
                  <c:v>100</c:v>
                </c:pt>
                <c:pt idx="1">
                  <c:v>99.769636430725001</c:v>
                </c:pt>
                <c:pt idx="2">
                  <c:v>100.24519491268349</c:v>
                </c:pt>
                <c:pt idx="3">
                  <c:v>100.06181152626505</c:v>
                </c:pt>
                <c:pt idx="4">
                  <c:v>99.731866082152166</c:v>
                </c:pt>
                <c:pt idx="5">
                  <c:v>98.417951469488258</c:v>
                </c:pt>
                <c:pt idx="6">
                  <c:v>97.752180992020897</c:v>
                </c:pt>
                <c:pt idx="7">
                  <c:v>97.770914518208187</c:v>
                </c:pt>
                <c:pt idx="8">
                  <c:v>96.84423285589736</c:v>
                </c:pt>
                <c:pt idx="9">
                  <c:v>95.901985113869657</c:v>
                </c:pt>
                <c:pt idx="10">
                  <c:v>96.172230723172376</c:v>
                </c:pt>
                <c:pt idx="11">
                  <c:v>96.58774012412853</c:v>
                </c:pt>
                <c:pt idx="12">
                  <c:v>96.246816568612331</c:v>
                </c:pt>
                <c:pt idx="13">
                  <c:v>95.786733663391487</c:v>
                </c:pt>
                <c:pt idx="14">
                  <c:v>95.392790660865984</c:v>
                </c:pt>
                <c:pt idx="15">
                  <c:v>94.215554031657547</c:v>
                </c:pt>
                <c:pt idx="16">
                  <c:v>94.448904779506194</c:v>
                </c:pt>
                <c:pt idx="17">
                  <c:v>94.195147016816478</c:v>
                </c:pt>
                <c:pt idx="18">
                  <c:v>93.317323851914793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44414720"/>
        <c:axId val="244428800"/>
      </c:lineChart>
      <c:catAx>
        <c:axId val="244414720"/>
        <c:scaling>
          <c:orientation val="minMax"/>
        </c:scaling>
        <c:delete val="0"/>
        <c:axPos val="b"/>
        <c:numFmt formatCode="0.0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44428800"/>
        <c:crosses val="autoZero"/>
        <c:auto val="1"/>
        <c:lblAlgn val="ctr"/>
        <c:lblOffset val="100"/>
        <c:noMultiLvlLbl val="0"/>
      </c:catAx>
      <c:valAx>
        <c:axId val="244428800"/>
        <c:scaling>
          <c:orientation val="minMax"/>
          <c:min val="60"/>
        </c:scaling>
        <c:delete val="0"/>
        <c:axPos val="l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GB"/>
                  <a:t>Index (1990 = 100)</a:t>
                </a:r>
              </a:p>
            </c:rich>
          </c:tx>
          <c:layout>
            <c:manualLayout>
              <c:xMode val="edge"/>
              <c:yMode val="edge"/>
              <c:x val="8.819444444444444E-3"/>
              <c:y val="0.30954666666666669"/>
            </c:manualLayout>
          </c:layout>
          <c:overlay val="0"/>
        </c:title>
        <c:numFmt formatCode="0" sourceLinked="0"/>
        <c:majorTickMark val="out"/>
        <c:minorTickMark val="none"/>
        <c:tickLblPos val="nextTo"/>
        <c:txPr>
          <a:bodyPr rot="0" vert="horz"/>
          <a:lstStyle/>
          <a:p>
            <a:pPr>
              <a:defRPr/>
            </a:pPr>
            <a:endParaRPr lang="en-US"/>
          </a:p>
        </c:txPr>
        <c:crossAx val="244414720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63759618055555556"/>
          <c:y val="4.0899999999999999E-2"/>
          <c:w val="0.36240381944444439"/>
          <c:h val="0.95790666666666668"/>
        </c:manualLayout>
      </c:layout>
      <c:overlay val="0"/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Verdana" pitchFamily="34" charset="0"/>
          <a:ea typeface="Calibri"/>
          <a:cs typeface="Calibri"/>
        </a:defRPr>
      </a:pPr>
      <a:endParaRPr lang="en-US"/>
    </a:p>
  </c:txPr>
  <c:printSettings>
    <c:headerFooter/>
    <c:pageMargins b="0.78740157499999996" l="0.70000000000000018" r="0.70000000000000018" t="0.78740157499999996" header="0.3000000000000001" footer="0.30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58</xdr:row>
      <xdr:rowOff>0</xdr:rowOff>
    </xdr:from>
    <xdr:to>
      <xdr:col>14</xdr:col>
      <xdr:colOff>273600</xdr:colOff>
      <xdr:row>76</xdr:row>
      <xdr:rowOff>171000</xdr:rowOff>
    </xdr:to>
    <xdr:graphicFrame macro="">
      <xdr:nvGraphicFramePr>
        <xdr:cNvPr id="2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0</xdr:colOff>
      <xdr:row>76</xdr:row>
      <xdr:rowOff>178859</xdr:rowOff>
    </xdr:from>
    <xdr:to>
      <xdr:col>14</xdr:col>
      <xdr:colOff>273600</xdr:colOff>
      <xdr:row>95</xdr:row>
      <xdr:rowOff>159359</xdr:rowOff>
    </xdr:to>
    <xdr:graphicFrame macro="">
      <xdr:nvGraphicFramePr>
        <xdr:cNvPr id="3" name="Diagramm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Graphs%20Retrospective_analysis_v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EF%20ENERG\Master%20TemplateJOSE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3\projekte\3000\3155_KSB\Intern\KSB%202010\Daten\Energietabellen%20-%20Stephan%20Poupa\AUSTRIA_ELE_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pazdernik/Lokale%20Einstellungen/Temporary%20Internet%20Files/OLK96/AUSTRIA_EleHeat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TCAEM756\TEMP\CRF_2000_1999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Pcsrv1\EKLaab\Eigene%20Dateien\Projekte\BMU%20Fortschrittsbericht%201721\GHG%20Daten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igene%20Dateien\Projekte\BMU%20Fortschrittsbericht%201721\GHG%20Daten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/Dokumente%20und%20Einstellungen/sporer/Anwendungsdaten/Microsoft/Excel/Dateneing&#228;nge_neu/Stephan/AUSTRIA_ELE_2006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 figures"/>
      <sheetName val="Fig 3.1"/>
      <sheetName val="Fig 3.2"/>
      <sheetName val="Fig 3.3"/>
      <sheetName val="Fig 3.4"/>
      <sheetName val="Fig 3.5"/>
      <sheetName val="Fig 3.6"/>
      <sheetName val="Fig 3.7"/>
      <sheetName val="Fig 3.8"/>
      <sheetName val="Fig 4.1"/>
      <sheetName val="Fig 4.2"/>
      <sheetName val="Fig 4.3"/>
      <sheetName val="Fig 4.4"/>
      <sheetName val="Fig 4.5"/>
      <sheetName val="Fig 4.6"/>
      <sheetName val="Fig 4.7"/>
      <sheetName val="Fig 4.8"/>
      <sheetName val="Fig 5.1"/>
      <sheetName val="Fig 5.2"/>
      <sheetName val="Fig 5.3"/>
      <sheetName val="Fig 5.4"/>
      <sheetName val="Fig 5.5"/>
      <sheetName val="Fig 5.6"/>
      <sheetName val="Fig 6.1"/>
      <sheetName val="Fig 6.2"/>
      <sheetName val="Fig 6.3"/>
      <sheetName val="Fig 6.4"/>
      <sheetName val="Fig 6.5"/>
      <sheetName val="Fig 6.6"/>
      <sheetName val="Fig 7.1"/>
      <sheetName val="Fig 7.2"/>
      <sheetName val="Fig 7.3"/>
      <sheetName val="Fig 7.4"/>
      <sheetName val="Fig 7.5"/>
      <sheetName val="Fig 7.6"/>
      <sheetName val="Fig 7.7"/>
      <sheetName val="Fig 7.8"/>
      <sheetName val="Fig 7.9"/>
      <sheetName val="Fig 7.10"/>
      <sheetName val="Fig 7.11"/>
      <sheetName val="Fig 7.12"/>
      <sheetName val="Fig 7.13"/>
      <sheetName val="Fig 7.14"/>
      <sheetName val="Fig 7.15"/>
      <sheetName val="Fig 8.1"/>
      <sheetName val="Fig 8.2"/>
      <sheetName val="Fig 8.3"/>
      <sheetName val="Fig 8.4"/>
      <sheetName val="Fig 8.5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>
        <row r="18">
          <cell r="F18">
            <v>1990</v>
          </cell>
          <cell r="G18">
            <v>1991</v>
          </cell>
          <cell r="H18">
            <v>1992</v>
          </cell>
          <cell r="I18">
            <v>1993</v>
          </cell>
          <cell r="J18">
            <v>1994</v>
          </cell>
          <cell r="K18">
            <v>1995</v>
          </cell>
          <cell r="L18">
            <v>1996</v>
          </cell>
          <cell r="M18">
            <v>1997</v>
          </cell>
          <cell r="N18">
            <v>1998</v>
          </cell>
          <cell r="O18">
            <v>1999</v>
          </cell>
          <cell r="P18">
            <v>2000</v>
          </cell>
          <cell r="Q18">
            <v>2001</v>
          </cell>
          <cell r="R18">
            <v>2002</v>
          </cell>
          <cell r="S18">
            <v>2003</v>
          </cell>
          <cell r="T18">
            <v>2004</v>
          </cell>
          <cell r="U18">
            <v>2005</v>
          </cell>
          <cell r="V18">
            <v>2006</v>
          </cell>
          <cell r="W18">
            <v>2007</v>
          </cell>
          <cell r="X18">
            <v>2008</v>
          </cell>
        </row>
        <row r="19">
          <cell r="D19" t="str">
            <v>Population</v>
          </cell>
          <cell r="F19">
            <v>100</v>
          </cell>
          <cell r="G19">
            <v>100.33572481539053</v>
          </cell>
          <cell r="H19">
            <v>100.60689975817316</v>
          </cell>
          <cell r="I19">
            <v>100.95410126390814</v>
          </cell>
          <cell r="J19">
            <v>101.20720730201101</v>
          </cell>
          <cell r="K19">
            <v>101.40762303308082</v>
          </cell>
          <cell r="L19">
            <v>101.58750019731043</v>
          </cell>
          <cell r="M19">
            <v>101.75215695503432</v>
          </cell>
          <cell r="N19">
            <v>102.23901012828287</v>
          </cell>
          <cell r="O19">
            <v>102.38733165567655</v>
          </cell>
          <cell r="P19">
            <v>102.63175911769476</v>
          </cell>
          <cell r="Q19">
            <v>102.8506225894579</v>
          </cell>
          <cell r="R19">
            <v>103.02909835806372</v>
          </cell>
          <cell r="S19">
            <v>103.45663542066769</v>
          </cell>
          <cell r="T19">
            <v>103.91408097003278</v>
          </cell>
          <cell r="U19">
            <v>104.41452780838637</v>
          </cell>
          <cell r="V19">
            <v>104.85528969182849</v>
          </cell>
          <cell r="W19">
            <v>105.29715619475806</v>
          </cell>
          <cell r="X19">
            <v>105.79462421704966</v>
          </cell>
        </row>
        <row r="20">
          <cell r="D20" t="str">
            <v>GDP</v>
          </cell>
          <cell r="F20">
            <v>100</v>
          </cell>
          <cell r="G20">
            <v>101.48787678454764</v>
          </cell>
          <cell r="H20">
            <v>102.97575356909527</v>
          </cell>
          <cell r="I20">
            <v>104.4636303536429</v>
          </cell>
          <cell r="J20">
            <v>105.95150713819052</v>
          </cell>
          <cell r="K20">
            <v>107.43938392273812</v>
          </cell>
          <cell r="L20">
            <v>110.77670351730896</v>
          </cell>
          <cell r="M20">
            <v>114.1140231118798</v>
          </cell>
          <cell r="N20">
            <v>117.45134270645065</v>
          </cell>
          <cell r="O20">
            <v>120.78866230102149</v>
          </cell>
          <cell r="P20">
            <v>124.12598189559237</v>
          </cell>
          <cell r="Q20">
            <v>126.47388900804874</v>
          </cell>
          <cell r="R20">
            <v>128.8217961205051</v>
          </cell>
          <cell r="S20">
            <v>131.1697032329615</v>
          </cell>
          <cell r="T20">
            <v>133.51761034541784</v>
          </cell>
          <cell r="U20">
            <v>135.86551745787418</v>
          </cell>
          <cell r="V20">
            <v>136.65767890088668</v>
          </cell>
          <cell r="W20">
            <v>137.44984034389913</v>
          </cell>
          <cell r="X20">
            <v>138.24200178691163</v>
          </cell>
        </row>
        <row r="21">
          <cell r="D21" t="str">
            <v>Electricity consumption</v>
          </cell>
          <cell r="F21">
            <v>100</v>
          </cell>
          <cell r="G21">
            <v>100.76358321260935</v>
          </cell>
          <cell r="H21">
            <v>100.51037743295862</v>
          </cell>
          <cell r="I21">
            <v>100.53737588054788</v>
          </cell>
          <cell r="J21">
            <v>101.88741266021272</v>
          </cell>
          <cell r="K21">
            <v>104.87188512084283</v>
          </cell>
          <cell r="L21">
            <v>107.92621797128021</v>
          </cell>
          <cell r="M21">
            <v>108.64766377628202</v>
          </cell>
          <cell r="N21">
            <v>110.97162760598893</v>
          </cell>
          <cell r="O21">
            <v>112.52339007456224</v>
          </cell>
          <cell r="P21">
            <v>115.94658730851789</v>
          </cell>
          <cell r="Q21">
            <v>118.70477617028546</v>
          </cell>
          <cell r="R21">
            <v>119.33485434756993</v>
          </cell>
          <cell r="S21">
            <v>122.5769941957151</v>
          </cell>
          <cell r="T21">
            <v>125.14909206279961</v>
          </cell>
          <cell r="U21">
            <v>126.66817420710174</v>
          </cell>
          <cell r="V21">
            <v>128.01352057849894</v>
          </cell>
          <cell r="W21">
            <v>128.82152920274882</v>
          </cell>
          <cell r="X21">
            <v>129.29777724221535</v>
          </cell>
        </row>
        <row r="22">
          <cell r="D22" t="str">
            <v>Electricity generation</v>
          </cell>
          <cell r="F22">
            <v>100</v>
          </cell>
          <cell r="G22">
            <v>101.70130532619221</v>
          </cell>
          <cell r="H22">
            <v>101.2672803033763</v>
          </cell>
          <cell r="I22">
            <v>101.2795107213547</v>
          </cell>
          <cell r="J22">
            <v>102.764771132498</v>
          </cell>
          <cell r="K22">
            <v>105.76172668731388</v>
          </cell>
          <cell r="L22">
            <v>109.65448295133919</v>
          </cell>
          <cell r="M22">
            <v>110.15921991607456</v>
          </cell>
          <cell r="N22">
            <v>112.65623778409596</v>
          </cell>
          <cell r="O22">
            <v>113.77164416295561</v>
          </cell>
          <cell r="P22">
            <v>116.9219443887539</v>
          </cell>
          <cell r="Q22">
            <v>120.29312751139635</v>
          </cell>
          <cell r="R22">
            <v>120.63809496532522</v>
          </cell>
          <cell r="S22">
            <v>124.4772463910591</v>
          </cell>
          <cell r="T22">
            <v>127.30568536398266</v>
          </cell>
          <cell r="U22">
            <v>128.1253168878076</v>
          </cell>
          <cell r="V22">
            <v>129.79391745706388</v>
          </cell>
          <cell r="W22">
            <v>130.3426607042089</v>
          </cell>
          <cell r="X22">
            <v>130.59384871901852</v>
          </cell>
        </row>
        <row r="23">
          <cell r="D23" t="str">
            <v>Nuclear electricity generation</v>
          </cell>
          <cell r="F23">
            <v>100</v>
          </cell>
          <cell r="G23">
            <v>103.16515175342035</v>
          </cell>
          <cell r="H23">
            <v>104.29061173140431</v>
          </cell>
          <cell r="I23">
            <v>108.43327567227551</v>
          </cell>
          <cell r="J23">
            <v>108.03761597735493</v>
          </cell>
          <cell r="K23">
            <v>110.93832363579179</v>
          </cell>
          <cell r="L23">
            <v>116.69105205220947</v>
          </cell>
          <cell r="M23">
            <v>117.92369869476333</v>
          </cell>
          <cell r="N23">
            <v>117.35820097499607</v>
          </cell>
          <cell r="O23">
            <v>118.75439534518006</v>
          </cell>
          <cell r="P23">
            <v>118.88573675106149</v>
          </cell>
          <cell r="Q23">
            <v>123.16225821670074</v>
          </cell>
          <cell r="R23">
            <v>124.57254285264979</v>
          </cell>
          <cell r="S23">
            <v>125.28510772133983</v>
          </cell>
          <cell r="T23">
            <v>126.86736908318917</v>
          </cell>
          <cell r="U23">
            <v>125.5164648529643</v>
          </cell>
          <cell r="V23">
            <v>124.53241075640824</v>
          </cell>
          <cell r="W23">
            <v>117.66340619594276</v>
          </cell>
          <cell r="X23">
            <v>117.90986004088693</v>
          </cell>
        </row>
        <row r="24">
          <cell r="D24" t="str">
            <v>Renewable electricity generation</v>
          </cell>
          <cell r="F24">
            <v>100</v>
          </cell>
          <cell r="G24">
            <v>102.40895423725006</v>
          </cell>
          <cell r="H24">
            <v>108.63655179716908</v>
          </cell>
          <cell r="I24">
            <v>110.10111382445152</v>
          </cell>
          <cell r="J24">
            <v>112.82550725381785</v>
          </cell>
          <cell r="K24">
            <v>113.45028864450998</v>
          </cell>
          <cell r="L24">
            <v>113.8899139682122</v>
          </cell>
          <cell r="M24">
            <v>117.25609619130441</v>
          </cell>
          <cell r="N24">
            <v>123.37683591706805</v>
          </cell>
          <cell r="O24">
            <v>124.4630634504491</v>
          </cell>
          <cell r="P24">
            <v>131.27468881265864</v>
          </cell>
          <cell r="Q24">
            <v>139.21457887423827</v>
          </cell>
          <cell r="R24">
            <v>124.73839084295749</v>
          </cell>
          <cell r="S24">
            <v>124.68801042265001</v>
          </cell>
          <cell r="T24">
            <v>135.48514419389724</v>
          </cell>
          <cell r="U24">
            <v>134.48170741490682</v>
          </cell>
          <cell r="V24">
            <v>139.51397334651139</v>
          </cell>
          <cell r="W24">
            <v>147.00942466843586</v>
          </cell>
          <cell r="X24">
            <v>157.58482041145081</v>
          </cell>
        </row>
        <row r="25">
          <cell r="D25" t="str">
            <v>Public thermal electricity generation</v>
          </cell>
          <cell r="F25">
            <v>100</v>
          </cell>
          <cell r="G25">
            <v>103.59591154394192</v>
          </cell>
          <cell r="H25">
            <v>100.6539478091947</v>
          </cell>
          <cell r="I25">
            <v>97.289642781009221</v>
          </cell>
          <cell r="J25">
            <v>99.572850266788265</v>
          </cell>
          <cell r="K25">
            <v>103.09375015026374</v>
          </cell>
          <cell r="L25">
            <v>106.84753880010194</v>
          </cell>
          <cell r="M25">
            <v>104.7266161566782</v>
          </cell>
          <cell r="N25">
            <v>107.89521768608262</v>
          </cell>
          <cell r="O25">
            <v>108.7446285720697</v>
          </cell>
          <cell r="P25">
            <v>114.94759602053524</v>
          </cell>
          <cell r="Q25">
            <v>120.62980944153178</v>
          </cell>
          <cell r="R25">
            <v>123.7803793217856</v>
          </cell>
          <cell r="S25">
            <v>129.13609968216213</v>
          </cell>
          <cell r="T25">
            <v>130.308477439602</v>
          </cell>
          <cell r="U25">
            <v>132.48125109191653</v>
          </cell>
          <cell r="V25">
            <v>135.59856259707038</v>
          </cell>
          <cell r="W25">
            <v>139.06120021862372</v>
          </cell>
          <cell r="X25">
            <v>136.82944303842103</v>
          </cell>
        </row>
        <row r="26">
          <cell r="D26" t="str">
            <v>Autoproducer electricity generation</v>
          </cell>
          <cell r="F26">
            <v>100</v>
          </cell>
          <cell r="G26">
            <v>85.363015012292294</v>
          </cell>
          <cell r="H26">
            <v>84.117657315223269</v>
          </cell>
          <cell r="I26">
            <v>86.211270552543027</v>
          </cell>
          <cell r="J26">
            <v>88.190242881802178</v>
          </cell>
          <cell r="K26">
            <v>91.893187801858659</v>
          </cell>
          <cell r="L26">
            <v>94.7879797046362</v>
          </cell>
          <cell r="M26">
            <v>103.16504803584817</v>
          </cell>
          <cell r="N26">
            <v>107.6979408226248</v>
          </cell>
          <cell r="O26">
            <v>109.3268878698586</v>
          </cell>
          <cell r="P26">
            <v>101.35999860512963</v>
          </cell>
          <cell r="Q26">
            <v>82.818248391540109</v>
          </cell>
          <cell r="R26">
            <v>84.344759646400362</v>
          </cell>
          <cell r="S26">
            <v>96.051645075235825</v>
          </cell>
          <cell r="T26">
            <v>101.38092166059317</v>
          </cell>
          <cell r="U26">
            <v>104.83758478196432</v>
          </cell>
          <cell r="V26">
            <v>103.24830436071348</v>
          </cell>
          <cell r="W26">
            <v>104.21294439698011</v>
          </cell>
          <cell r="X26">
            <v>103.96143183442889</v>
          </cell>
        </row>
        <row r="27">
          <cell r="D27" t="str">
            <v>Public heat production</v>
          </cell>
          <cell r="F27">
            <v>100</v>
          </cell>
          <cell r="G27">
            <v>101.12457720671422</v>
          </cell>
          <cell r="H27">
            <v>107.41977047207955</v>
          </cell>
          <cell r="I27">
            <v>104.38149187751148</v>
          </cell>
          <cell r="J27">
            <v>99.888372608599795</v>
          </cell>
          <cell r="K27">
            <v>107.15850736688891</v>
          </cell>
          <cell r="L27">
            <v>112.62902797919028</v>
          </cell>
          <cell r="M27">
            <v>105.56282208991388</v>
          </cell>
          <cell r="N27">
            <v>103.39276691868545</v>
          </cell>
          <cell r="O27">
            <v>102.2175188681948</v>
          </cell>
          <cell r="P27">
            <v>96.741414291544373</v>
          </cell>
          <cell r="Q27">
            <v>102.32232718045508</v>
          </cell>
          <cell r="R27">
            <v>98.204008165458063</v>
          </cell>
          <cell r="S27">
            <v>108.65523815296574</v>
          </cell>
          <cell r="T27">
            <v>110.78989015989235</v>
          </cell>
          <cell r="U27">
            <v>109.61761053654637</v>
          </cell>
          <cell r="V27">
            <v>109.83630888747089</v>
          </cell>
          <cell r="W27">
            <v>103.71806916891934</v>
          </cell>
          <cell r="X27">
            <v>104.62119755899803</v>
          </cell>
        </row>
        <row r="28">
          <cell r="D28" t="str">
            <v xml:space="preserve">Fuel input in public power plants </v>
          </cell>
          <cell r="F28">
            <v>100</v>
          </cell>
          <cell r="G28">
            <v>99.23611635900302</v>
          </cell>
          <cell r="H28">
            <v>94.369975076649951</v>
          </cell>
          <cell r="I28">
            <v>90.497434694198887</v>
          </cell>
          <cell r="J28">
            <v>90.615481119535957</v>
          </cell>
          <cell r="K28">
            <v>91.573317543358826</v>
          </cell>
          <cell r="L28">
            <v>94.557118184348923</v>
          </cell>
          <cell r="M28">
            <v>91.274890329744593</v>
          </cell>
          <cell r="N28">
            <v>93.670946804489986</v>
          </cell>
          <cell r="O28">
            <v>92.495691401740658</v>
          </cell>
          <cell r="P28">
            <v>94.555490229154429</v>
          </cell>
          <cell r="Q28">
            <v>97.039954935397063</v>
          </cell>
          <cell r="R28">
            <v>99.196377626458656</v>
          </cell>
          <cell r="S28">
            <v>104.46247561887056</v>
          </cell>
          <cell r="T28">
            <v>104.14520949693946</v>
          </cell>
          <cell r="U28">
            <v>105.18031489815699</v>
          </cell>
          <cell r="V28">
            <v>106.50318136279419</v>
          </cell>
          <cell r="W28">
            <v>107.99893479135262</v>
          </cell>
          <cell r="X28">
            <v>104.38535548102827</v>
          </cell>
        </row>
        <row r="29">
          <cell r="D29" t="str">
            <v xml:space="preserve">Biomass use in public power plants </v>
          </cell>
          <cell r="F29">
            <v>100</v>
          </cell>
          <cell r="G29">
            <v>105.63830870352456</v>
          </cell>
          <cell r="H29">
            <v>113.37282772005921</v>
          </cell>
          <cell r="I29">
            <v>125.53254498511231</v>
          </cell>
          <cell r="J29">
            <v>136.5327066127999</v>
          </cell>
          <cell r="K29">
            <v>143.88084902590913</v>
          </cell>
          <cell r="L29">
            <v>162.21202098790837</v>
          </cell>
          <cell r="M29">
            <v>175.27314718313707</v>
          </cell>
          <cell r="N29">
            <v>184.54786796017095</v>
          </cell>
          <cell r="O29">
            <v>198.90683817073412</v>
          </cell>
          <cell r="P29">
            <v>207.20955437560693</v>
          </cell>
          <cell r="Q29">
            <v>232.38134852199991</v>
          </cell>
          <cell r="R29">
            <v>252.94646178860248</v>
          </cell>
          <cell r="S29">
            <v>299.26191464392468</v>
          </cell>
          <cell r="T29">
            <v>319.87770134214333</v>
          </cell>
          <cell r="U29">
            <v>350.65593697134335</v>
          </cell>
          <cell r="V29">
            <v>386.54370367165888</v>
          </cell>
          <cell r="W29">
            <v>416.85971698870173</v>
          </cell>
          <cell r="X29">
            <v>451.07332606559822</v>
          </cell>
        </row>
        <row r="30">
          <cell r="D30" t="str">
            <v xml:space="preserve">Fossil fuel use in public power plants </v>
          </cell>
          <cell r="F30">
            <v>100</v>
          </cell>
          <cell r="G30">
            <v>99.103073024155549</v>
          </cell>
          <cell r="H30">
            <v>93.975078648794607</v>
          </cell>
          <cell r="I30">
            <v>89.769373483441768</v>
          </cell>
          <cell r="J30">
            <v>89.661279733850463</v>
          </cell>
          <cell r="K30">
            <v>90.486319832014999</v>
          </cell>
          <cell r="L30">
            <v>93.151188246072408</v>
          </cell>
          <cell r="M30">
            <v>89.529330744563836</v>
          </cell>
          <cell r="N30">
            <v>91.782442367167164</v>
          </cell>
          <cell r="O30">
            <v>90.284371736656567</v>
          </cell>
          <cell r="P30">
            <v>92.214437106782839</v>
          </cell>
          <cell r="Q30">
            <v>94.227438632122443</v>
          </cell>
          <cell r="R30">
            <v>96.001312119325604</v>
          </cell>
          <cell r="S30">
            <v>100.41436747096579</v>
          </cell>
          <cell r="T30">
            <v>99.66209361951617</v>
          </cell>
          <cell r="U30">
            <v>100.07910993165474</v>
          </cell>
          <cell r="V30">
            <v>100.68368657484351</v>
          </cell>
          <cell r="W30">
            <v>101.58052899286096</v>
          </cell>
          <cell r="X30">
            <v>97.180866569109654</v>
          </cell>
        </row>
        <row r="31">
          <cell r="D31" t="str">
            <v>CO2 emissions</v>
          </cell>
          <cell r="F31">
            <v>100</v>
          </cell>
          <cell r="G31">
            <v>98.874775647875921</v>
          </cell>
          <cell r="H31">
            <v>94.205500760831754</v>
          </cell>
          <cell r="I31">
            <v>89.824861303310442</v>
          </cell>
          <cell r="J31">
            <v>89.420867431707578</v>
          </cell>
          <cell r="K31">
            <v>89.054782338798447</v>
          </cell>
          <cell r="L31">
            <v>91.057318130518794</v>
          </cell>
          <cell r="M31">
            <v>87.533645430991385</v>
          </cell>
          <cell r="N31">
            <v>88.886002206889145</v>
          </cell>
          <cell r="O31">
            <v>86.584504743039119</v>
          </cell>
          <cell r="P31">
            <v>88.684681214409864</v>
          </cell>
          <cell r="Q31">
            <v>91.012153551617118</v>
          </cell>
          <cell r="R31">
            <v>92.398206778948321</v>
          </cell>
          <cell r="S31">
            <v>96.18364272919321</v>
          </cell>
          <cell r="T31">
            <v>95.070452334701329</v>
          </cell>
          <cell r="U31">
            <v>94.290087892060114</v>
          </cell>
          <cell r="V31">
            <v>95.094639261570393</v>
          </cell>
          <cell r="W31">
            <v>95.683928625285276</v>
          </cell>
          <cell r="X31">
            <v>90.686583978393244</v>
          </cell>
        </row>
        <row r="47">
          <cell r="F47">
            <v>1990</v>
          </cell>
          <cell r="G47">
            <v>1991</v>
          </cell>
          <cell r="H47">
            <v>1992</v>
          </cell>
          <cell r="I47">
            <v>1993</v>
          </cell>
          <cell r="J47">
            <v>1994</v>
          </cell>
          <cell r="K47">
            <v>1995</v>
          </cell>
          <cell r="L47">
            <v>1996</v>
          </cell>
          <cell r="M47">
            <v>1997</v>
          </cell>
          <cell r="N47">
            <v>1998</v>
          </cell>
          <cell r="O47">
            <v>1999</v>
          </cell>
          <cell r="P47">
            <v>2000</v>
          </cell>
          <cell r="Q47">
            <v>2001</v>
          </cell>
          <cell r="R47">
            <v>2002</v>
          </cell>
          <cell r="S47">
            <v>2003</v>
          </cell>
          <cell r="T47">
            <v>2004</v>
          </cell>
          <cell r="U47">
            <v>2005</v>
          </cell>
          <cell r="V47">
            <v>2006</v>
          </cell>
          <cell r="W47">
            <v>2007</v>
          </cell>
          <cell r="X47">
            <v>2008</v>
          </cell>
        </row>
        <row r="48">
          <cell r="D48" t="str">
            <v>Electricity demand</v>
          </cell>
          <cell r="F48">
            <v>100</v>
          </cell>
          <cell r="G48">
            <v>100.76358321260935</v>
          </cell>
          <cell r="H48">
            <v>100.51037743295862</v>
          </cell>
          <cell r="I48">
            <v>100.53737588054788</v>
          </cell>
          <cell r="J48">
            <v>101.88741266021272</v>
          </cell>
          <cell r="K48">
            <v>104.87188512084283</v>
          </cell>
          <cell r="L48">
            <v>107.92621797128021</v>
          </cell>
          <cell r="M48">
            <v>108.64766377628202</v>
          </cell>
          <cell r="N48">
            <v>110.97162760598893</v>
          </cell>
          <cell r="O48">
            <v>112.52339007456224</v>
          </cell>
          <cell r="P48">
            <v>115.94658730851789</v>
          </cell>
          <cell r="Q48">
            <v>118.70477617028546</v>
          </cell>
          <cell r="R48">
            <v>119.33485434756993</v>
          </cell>
          <cell r="S48">
            <v>122.5769941957151</v>
          </cell>
          <cell r="T48">
            <v>125.14909206279961</v>
          </cell>
          <cell r="U48">
            <v>126.66817420710174</v>
          </cell>
          <cell r="V48">
            <v>128.01352057849894</v>
          </cell>
          <cell r="W48">
            <v>128.82152920274882</v>
          </cell>
          <cell r="X48">
            <v>129.29777724221535</v>
          </cell>
        </row>
        <row r="49">
          <cell r="D49" t="str">
            <v>Share of domestic EU electricity production in total electricity consumption</v>
          </cell>
          <cell r="F49">
            <v>100</v>
          </cell>
          <cell r="G49">
            <v>99.069383914618953</v>
          </cell>
          <cell r="H49">
            <v>99.246940574944574</v>
          </cell>
          <cell r="I49">
            <v>99.261831896539078</v>
          </cell>
          <cell r="J49">
            <v>99.138894148572405</v>
          </cell>
          <cell r="K49">
            <v>99.151496547005252</v>
          </cell>
          <cell r="L49">
            <v>98.398660666012688</v>
          </cell>
          <cell r="M49">
            <v>98.608754125716857</v>
          </cell>
          <cell r="N49">
            <v>98.481945147197123</v>
          </cell>
          <cell r="O49">
            <v>98.890671452783081</v>
          </cell>
          <cell r="P49">
            <v>99.158787591013166</v>
          </cell>
          <cell r="Q49">
            <v>98.661931396229292</v>
          </cell>
          <cell r="R49">
            <v>98.907912843334515</v>
          </cell>
          <cell r="S49">
            <v>98.449748088691166</v>
          </cell>
          <cell r="T49">
            <v>98.276780705607607</v>
          </cell>
          <cell r="U49">
            <v>98.849637890632707</v>
          </cell>
          <cell r="V49">
            <v>98.609211846905495</v>
          </cell>
          <cell r="W49">
            <v>98.819194655680562</v>
          </cell>
          <cell r="X49">
            <v>98.997607302734025</v>
          </cell>
        </row>
        <row r="50">
          <cell r="D50" t="str">
            <v>Share of nuclear in total electricity generation</v>
          </cell>
          <cell r="F50">
            <v>100</v>
          </cell>
          <cell r="G50">
            <v>101.4393585436618</v>
          </cell>
          <cell r="H50">
            <v>102.98549681493444</v>
          </cell>
          <cell r="I50">
            <v>107.06338814234857</v>
          </cell>
          <cell r="J50">
            <v>105.13098485672536</v>
          </cell>
          <cell r="K50">
            <v>104.894584374348</v>
          </cell>
          <cell r="L50">
            <v>106.41703732622847</v>
          </cell>
          <cell r="M50">
            <v>107.04841481684799</v>
          </cell>
          <cell r="N50">
            <v>104.17372644727524</v>
          </cell>
          <cell r="O50">
            <v>104.37960725529084</v>
          </cell>
          <cell r="P50">
            <v>101.67957552585524</v>
          </cell>
          <cell r="Q50">
            <v>102.38511606162422</v>
          </cell>
          <cell r="R50">
            <v>103.26136440438273</v>
          </cell>
          <cell r="S50">
            <v>100.64900321440496</v>
          </cell>
          <cell r="T50">
            <v>99.655697795789507</v>
          </cell>
          <cell r="U50">
            <v>97.963827838078487</v>
          </cell>
          <cell r="V50">
            <v>95.946260962193293</v>
          </cell>
          <cell r="W50">
            <v>90.272367895696419</v>
          </cell>
          <cell r="X50">
            <v>90.287453197415118</v>
          </cell>
        </row>
        <row r="51">
          <cell r="D51" t="str">
            <v>Share of RES electricity (excluding biomass) in electricity generation (excluding nuclear)</v>
          </cell>
          <cell r="F51">
            <v>100</v>
          </cell>
          <cell r="G51">
            <v>101.34398654627546</v>
          </cell>
          <cell r="H51">
            <v>108.71932898609531</v>
          </cell>
          <cell r="I51">
            <v>112.23271393100391</v>
          </cell>
          <cell r="J51">
            <v>112.35163047623809</v>
          </cell>
          <cell r="K51">
            <v>109.65459122421926</v>
          </cell>
          <cell r="L51">
            <v>106.91099896269642</v>
          </cell>
          <cell r="M51">
            <v>109.88390774373755</v>
          </cell>
          <cell r="N51">
            <v>111.58566945387265</v>
          </cell>
          <cell r="O51">
            <v>111.56847418069282</v>
          </cell>
          <cell r="P51">
            <v>113.11972776661135</v>
          </cell>
          <cell r="Q51">
            <v>116.96912420983435</v>
          </cell>
          <cell r="R51">
            <v>104.91931905913651</v>
          </cell>
          <cell r="S51">
            <v>100.45902797230912</v>
          </cell>
          <cell r="T51">
            <v>106.2624819736953</v>
          </cell>
          <cell r="U51">
            <v>104.01992770538797</v>
          </cell>
          <cell r="V51">
            <v>105.58692078309274</v>
          </cell>
          <cell r="W51">
            <v>108.11369288951825</v>
          </cell>
          <cell r="X51">
            <v>115.67557641349563</v>
          </cell>
        </row>
        <row r="52">
          <cell r="D52" t="str">
            <v>Share of electricity generation by autoproducers</v>
          </cell>
          <cell r="F52">
            <v>100</v>
          </cell>
          <cell r="G52">
            <v>84.71549873761488</v>
          </cell>
          <cell r="H52">
            <v>85.759207410565423</v>
          </cell>
          <cell r="I52">
            <v>90.208243342968871</v>
          </cell>
          <cell r="J52">
            <v>90.169341816223067</v>
          </cell>
          <cell r="K52">
            <v>90.665305323910161</v>
          </cell>
          <cell r="L52">
            <v>90.296032967794133</v>
          </cell>
          <cell r="M52">
            <v>98.73755290355777</v>
          </cell>
          <cell r="N52">
            <v>99.845510213171295</v>
          </cell>
          <cell r="O52">
            <v>100.45190808993345</v>
          </cell>
          <cell r="P52">
            <v>89.82833804948379</v>
          </cell>
          <cell r="Q52">
            <v>72.167939904268579</v>
          </cell>
          <cell r="R52">
            <v>71.68758135926771</v>
          </cell>
          <cell r="S52">
            <v>77.462201706781713</v>
          </cell>
          <cell r="T52">
            <v>80.578702057336372</v>
          </cell>
          <cell r="U52">
            <v>81.784121999432728</v>
          </cell>
          <cell r="V52">
            <v>79.072293414709662</v>
          </cell>
          <cell r="W52">
            <v>77.974947612189965</v>
          </cell>
          <cell r="X52">
            <v>78.923059661657774</v>
          </cell>
        </row>
        <row r="53">
          <cell r="D53" t="str">
            <v>Share of heat production in thermal electricity and heat generation</v>
          </cell>
          <cell r="F53">
            <v>100</v>
          </cell>
          <cell r="G53">
            <v>98.318530057117584</v>
          </cell>
          <cell r="H53">
            <v>104.61097299818465</v>
          </cell>
          <cell r="I53">
            <v>104.9919585493509</v>
          </cell>
          <cell r="J53">
            <v>100.22154155753056</v>
          </cell>
          <cell r="K53">
            <v>102.72691208066911</v>
          </cell>
          <cell r="L53">
            <v>103.72611665217343</v>
          </cell>
          <cell r="M53">
            <v>100.55743648842407</v>
          </cell>
          <cell r="N53">
            <v>97.042665307009429</v>
          </cell>
          <cell r="O53">
            <v>95.722513778470372</v>
          </cell>
          <cell r="P53">
            <v>88.362649429773555</v>
          </cell>
          <cell r="Q53">
            <v>88.872341643952311</v>
          </cell>
          <cell r="R53">
            <v>84.583844575416066</v>
          </cell>
          <cell r="S53">
            <v>88.34627553045317</v>
          </cell>
          <cell r="T53">
            <v>89.024220446626828</v>
          </cell>
          <cell r="U53">
            <v>87.262821092346357</v>
          </cell>
          <cell r="V53">
            <v>85.900253187673016</v>
          </cell>
          <cell r="W53">
            <v>80.744940545074115</v>
          </cell>
          <cell r="X53">
            <v>82.27473220850284</v>
          </cell>
        </row>
        <row r="54">
          <cell r="D54" t="str">
            <v>Fuel efficiency of public thermal power plants</v>
          </cell>
          <cell r="F54">
            <v>100</v>
          </cell>
          <cell r="G54">
            <v>103.64577000425695</v>
          </cell>
          <cell r="H54">
            <v>108.81108433131587</v>
          </cell>
          <cell r="I54">
            <v>109.85787495059363</v>
          </cell>
          <cell r="J54">
            <v>109.98955840191394</v>
          </cell>
          <cell r="K54">
            <v>113.91304831750902</v>
          </cell>
          <cell r="L54">
            <v>114.83333806372232</v>
          </cell>
          <cell r="M54">
            <v>115.01261524322726</v>
          </cell>
          <cell r="N54">
            <v>113.74243769350869</v>
          </cell>
          <cell r="O54">
            <v>115.44888340468961</v>
          </cell>
          <cell r="P54">
            <v>115.78624038266499</v>
          </cell>
          <cell r="Q54">
            <v>118.64602689404477</v>
          </cell>
          <cell r="R54">
            <v>117.0431440254641</v>
          </cell>
          <cell r="S54">
            <v>117.73405677797615</v>
          </cell>
          <cell r="T54">
            <v>119.49580367482834</v>
          </cell>
          <cell r="U54">
            <v>119.43087530825744</v>
          </cell>
          <cell r="V54">
            <v>120.05739202372841</v>
          </cell>
          <cell r="W54">
            <v>118.93772636566473</v>
          </cell>
          <cell r="X54">
            <v>121.81860867322746</v>
          </cell>
        </row>
        <row r="55">
          <cell r="D55" t="str">
            <v>Share of fossil fuels for public electricity and heat generation in thermal power plants</v>
          </cell>
          <cell r="F55">
            <v>100</v>
          </cell>
          <cell r="G55">
            <v>99.865932545802011</v>
          </cell>
          <cell r="H55">
            <v>99.581544418619799</v>
          </cell>
          <cell r="I55">
            <v>99.195489669715712</v>
          </cell>
          <cell r="J55">
            <v>98.9469775209528</v>
          </cell>
          <cell r="K55">
            <v>98.812975503667701</v>
          </cell>
          <cell r="L55">
            <v>98.513142145961439</v>
          </cell>
          <cell r="M55">
            <v>98.08757964115361</v>
          </cell>
          <cell r="N55">
            <v>97.983895218584152</v>
          </cell>
          <cell r="O55">
            <v>97.609272787118726</v>
          </cell>
          <cell r="P55">
            <v>97.524148923877306</v>
          </cell>
          <cell r="Q55">
            <v>97.101692488267332</v>
          </cell>
          <cell r="R55">
            <v>96.779050219792666</v>
          </cell>
          <cell r="S55">
            <v>96.124820779976332</v>
          </cell>
          <cell r="T55">
            <v>95.695322042100244</v>
          </cell>
          <cell r="U55">
            <v>95.150038320914319</v>
          </cell>
          <cell r="V55">
            <v>94.53584886997217</v>
          </cell>
          <cell r="W55">
            <v>94.056973051732754</v>
          </cell>
          <cell r="X55">
            <v>93.098180411688105</v>
          </cell>
        </row>
        <row r="56">
          <cell r="D56" t="str">
            <v xml:space="preserve">Carbon intensity of thermal public electricity and heat </v>
          </cell>
          <cell r="F56">
            <v>100</v>
          </cell>
          <cell r="G56">
            <v>99.769636430725001</v>
          </cell>
          <cell r="H56">
            <v>100.24519491268349</v>
          </cell>
          <cell r="I56">
            <v>100.06181152626505</v>
          </cell>
          <cell r="J56">
            <v>99.731866082152166</v>
          </cell>
          <cell r="K56">
            <v>98.417951469488258</v>
          </cell>
          <cell r="L56">
            <v>97.752180992020897</v>
          </cell>
          <cell r="M56">
            <v>97.770914518208187</v>
          </cell>
          <cell r="N56">
            <v>96.84423285589736</v>
          </cell>
          <cell r="O56">
            <v>95.901985113869657</v>
          </cell>
          <cell r="P56">
            <v>96.172230723172376</v>
          </cell>
          <cell r="Q56">
            <v>96.58774012412853</v>
          </cell>
          <cell r="R56">
            <v>96.246816568612331</v>
          </cell>
          <cell r="S56">
            <v>95.786733663391487</v>
          </cell>
          <cell r="T56">
            <v>95.392790660865984</v>
          </cell>
          <cell r="U56">
            <v>94.215554031657547</v>
          </cell>
          <cell r="V56">
            <v>94.448904779506194</v>
          </cell>
          <cell r="W56">
            <v>94.195147016816478</v>
          </cell>
          <cell r="X56">
            <v>93.317323851914793</v>
          </cell>
        </row>
        <row r="57">
          <cell r="D57" t="str">
            <v>CO2 emissions</v>
          </cell>
          <cell r="F57">
            <v>100</v>
          </cell>
          <cell r="G57">
            <v>98.874775647875921</v>
          </cell>
          <cell r="H57">
            <v>94.205500760831754</v>
          </cell>
          <cell r="I57">
            <v>89.824861303310442</v>
          </cell>
          <cell r="J57">
            <v>89.420867431707578</v>
          </cell>
          <cell r="K57">
            <v>89.054782338798447</v>
          </cell>
          <cell r="L57">
            <v>91.057318130518794</v>
          </cell>
          <cell r="M57">
            <v>87.533645430991385</v>
          </cell>
          <cell r="N57">
            <v>88.886002206889145</v>
          </cell>
          <cell r="O57">
            <v>86.584504743039119</v>
          </cell>
          <cell r="P57">
            <v>88.684681214409864</v>
          </cell>
          <cell r="Q57">
            <v>91.012153551617118</v>
          </cell>
          <cell r="R57">
            <v>92.398206778948321</v>
          </cell>
          <cell r="S57">
            <v>96.18364272919321</v>
          </cell>
          <cell r="T57">
            <v>95.070452334701329</v>
          </cell>
          <cell r="U57">
            <v>94.290087892060114</v>
          </cell>
          <cell r="V57">
            <v>95.094639261570393</v>
          </cell>
          <cell r="W57">
            <v>95.683928625285276</v>
          </cell>
          <cell r="X57">
            <v>90.686583978393244</v>
          </cell>
        </row>
      </sheetData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ggregates"/>
    </sheetNames>
    <sheetDataSet>
      <sheetData sheetId="0" refreshError="1">
        <row r="1">
          <cell r="B1" t="str">
            <v>Primary production</v>
          </cell>
        </row>
        <row r="2">
          <cell r="B2" t="str">
            <v>Recovered products</v>
          </cell>
        </row>
        <row r="3">
          <cell r="B3" t="str">
            <v>Total Imports</v>
          </cell>
        </row>
        <row r="4">
          <cell r="B4" t="str">
            <v>Stock change</v>
          </cell>
        </row>
        <row r="5">
          <cell r="B5" t="str">
            <v>Exports</v>
          </cell>
        </row>
        <row r="6">
          <cell r="B6" t="str">
            <v>Nett Imports</v>
          </cell>
        </row>
        <row r="7">
          <cell r="B7" t="str">
            <v>Bunkers</v>
          </cell>
        </row>
        <row r="8">
          <cell r="B8" t="str">
            <v>Gross inland consumption</v>
          </cell>
        </row>
        <row r="9">
          <cell r="B9" t="str">
            <v>Transformation input</v>
          </cell>
        </row>
        <row r="10">
          <cell r="B10" t="str">
            <v>Input - Classic thermal power stations</v>
          </cell>
        </row>
        <row r="11">
          <cell r="B11" t="str">
            <v>Input - Public thermal power stations</v>
          </cell>
        </row>
        <row r="12">
          <cell r="B12" t="str">
            <v>Input - Autoprod. thermal power stations</v>
          </cell>
        </row>
        <row r="13">
          <cell r="B13" t="str">
            <v>Input - Nuclear power stations</v>
          </cell>
        </row>
        <row r="14">
          <cell r="B14" t="str">
            <v>Input - Patent fuel and briquetting plants</v>
          </cell>
        </row>
        <row r="15">
          <cell r="B15" t="str">
            <v>Input - Coke-oven plants</v>
          </cell>
        </row>
        <row r="16">
          <cell r="B16" t="str">
            <v>Input - Blast-furnace plants</v>
          </cell>
        </row>
        <row r="17">
          <cell r="B17" t="str">
            <v>Input - Gas works</v>
          </cell>
        </row>
        <row r="18">
          <cell r="B18" t="str">
            <v>Input - Refineries</v>
          </cell>
        </row>
        <row r="19">
          <cell r="B19" t="str">
            <v>Input - District heating plants</v>
          </cell>
        </row>
        <row r="20">
          <cell r="B20" t="str">
            <v>Transformation output</v>
          </cell>
        </row>
        <row r="21">
          <cell r="B21" t="str">
            <v>Output - Classic thermal power stations</v>
          </cell>
        </row>
        <row r="22">
          <cell r="B22" t="str">
            <v>Output - Public thermal power stations</v>
          </cell>
        </row>
        <row r="23">
          <cell r="B23" t="str">
            <v>Output - Autoprod. thermal power stations</v>
          </cell>
        </row>
        <row r="24">
          <cell r="B24" t="str">
            <v>Output - Nuclear power stations</v>
          </cell>
        </row>
        <row r="25">
          <cell r="B25" t="str">
            <v>Output - Patent fuel and briquetting plants</v>
          </cell>
        </row>
        <row r="26">
          <cell r="B26" t="str">
            <v>Output - Coke-oven plants</v>
          </cell>
        </row>
        <row r="27">
          <cell r="B27" t="str">
            <v>Output - Blast-furnace plants</v>
          </cell>
        </row>
        <row r="28">
          <cell r="B28" t="str">
            <v>Output - Gas works</v>
          </cell>
        </row>
        <row r="29">
          <cell r="B29" t="str">
            <v>Output - Refineries</v>
          </cell>
        </row>
        <row r="30">
          <cell r="B30" t="str">
            <v>Output - District heating plants</v>
          </cell>
        </row>
        <row r="31">
          <cell r="B31" t="str">
            <v>Exchanges and transfers, returns</v>
          </cell>
        </row>
        <row r="32">
          <cell r="B32" t="str">
            <v>Interproduct transfers</v>
          </cell>
        </row>
        <row r="33">
          <cell r="B33" t="str">
            <v>Products transferred</v>
          </cell>
        </row>
        <row r="34">
          <cell r="B34" t="str">
            <v>Returns from petrochemical industry</v>
          </cell>
        </row>
        <row r="35">
          <cell r="B35" t="str">
            <v>Consumption of the energy branch</v>
          </cell>
        </row>
        <row r="36">
          <cell r="B36" t="str">
            <v>Production and distribution of electricity</v>
          </cell>
        </row>
        <row r="37">
          <cell r="B37" t="str">
            <v>Pumped storage stations</v>
          </cell>
        </row>
        <row r="38">
          <cell r="B38" t="str">
            <v>Extraction &amp; agglomeration of solid fuels</v>
          </cell>
        </row>
        <row r="39">
          <cell r="B39" t="str">
            <v>Coke-oven &amp; gasworks plants</v>
          </cell>
        </row>
        <row r="40">
          <cell r="B40" t="str">
            <v>Oil &amp; natural gas extraction plants</v>
          </cell>
        </row>
        <row r="41">
          <cell r="B41" t="str">
            <v>Oil &amp; gas pipelines</v>
          </cell>
        </row>
        <row r="42">
          <cell r="B42" t="str">
            <v>Oil refineries</v>
          </cell>
        </row>
        <row r="43">
          <cell r="B43" t="str">
            <v>Nuclear fuel fabrication plants</v>
          </cell>
        </row>
        <row r="44">
          <cell r="B44" t="str">
            <v>Distribution losses</v>
          </cell>
        </row>
        <row r="45">
          <cell r="B45" t="str">
            <v>Available for final consumption</v>
          </cell>
        </row>
        <row r="46">
          <cell r="B46" t="str">
            <v>Final non-energy consumption</v>
          </cell>
        </row>
        <row r="47">
          <cell r="B47" t="str">
            <v>Chemical industry (non-energy)</v>
          </cell>
        </row>
        <row r="48">
          <cell r="B48" t="str">
            <v>Other sectors</v>
          </cell>
        </row>
        <row r="49">
          <cell r="B49" t="str">
            <v>Final energy consumption</v>
          </cell>
        </row>
        <row r="50">
          <cell r="B50" t="str">
            <v>FEC - Industry</v>
          </cell>
        </row>
        <row r="51">
          <cell r="B51" t="str">
            <v>FEC - Iron &amp; steel industry</v>
          </cell>
        </row>
        <row r="52">
          <cell r="B52" t="str">
            <v>FEC - Non-ferrous metal industry</v>
          </cell>
        </row>
        <row r="53">
          <cell r="B53" t="str">
            <v>FEC - Chemical industry</v>
          </cell>
        </row>
        <row r="54">
          <cell r="B54" t="str">
            <v>FEC - Glass, pottery &amp; building mat. industry</v>
          </cell>
        </row>
        <row r="55">
          <cell r="B55" t="str">
            <v>FEC - Ore-extraction industry</v>
          </cell>
        </row>
        <row r="56">
          <cell r="B56" t="str">
            <v>FEC - Food, drink &amp; tobacco industry</v>
          </cell>
        </row>
        <row r="57">
          <cell r="B57" t="str">
            <v>FEC - Textile, leather &amp; clothing industry</v>
          </cell>
        </row>
        <row r="58">
          <cell r="B58" t="str">
            <v>FEC - Paper &amp; printing industry</v>
          </cell>
        </row>
        <row r="59">
          <cell r="B59" t="str">
            <v>FEC - Engineering &amp; other metal industries</v>
          </cell>
        </row>
        <row r="60">
          <cell r="B60" t="str">
            <v>FEC - Other industries</v>
          </cell>
        </row>
        <row r="61">
          <cell r="B61" t="str">
            <v>FEC - Adjustment</v>
          </cell>
        </row>
        <row r="62">
          <cell r="B62" t="str">
            <v>FEC - Transport</v>
          </cell>
        </row>
        <row r="63">
          <cell r="B63" t="str">
            <v>FEC - Railways</v>
          </cell>
        </row>
        <row r="64">
          <cell r="B64" t="str">
            <v>FEC - Road transport</v>
          </cell>
        </row>
        <row r="65">
          <cell r="B65" t="str">
            <v>FEC - Air transport</v>
          </cell>
        </row>
        <row r="66">
          <cell r="B66" t="str">
            <v>FEC - Inland navigation</v>
          </cell>
        </row>
        <row r="67">
          <cell r="B67" t="str">
            <v>FEC - Households, commerce, public auth., etc.</v>
          </cell>
        </row>
        <row r="68">
          <cell r="B68" t="str">
            <v>FEC - Households</v>
          </cell>
        </row>
        <row r="69">
          <cell r="B69" t="str">
            <v>FEC - Agriculture</v>
          </cell>
        </row>
        <row r="70">
          <cell r="B70" t="str">
            <v>FEC - Fisheries</v>
          </cell>
        </row>
        <row r="71">
          <cell r="B71" t="str">
            <v>FEC - Other</v>
          </cell>
        </row>
        <row r="72">
          <cell r="B72" t="str">
            <v>Statistical difference</v>
          </cell>
        </row>
        <row r="73">
          <cell r="B73" t="str">
            <v>Total Nett Production</v>
          </cell>
        </row>
        <row r="74">
          <cell r="B74" t="str">
            <v>Nett Production from Hydro Power Stations</v>
          </cell>
        </row>
        <row r="75">
          <cell r="B75" t="str">
            <v>Nett Production from Geothermal Stations</v>
          </cell>
        </row>
        <row r="76">
          <cell r="B76" t="str">
            <v>Nett Production from Nuclear Power Stations</v>
          </cell>
        </row>
        <row r="77">
          <cell r="B77" t="str">
            <v>Nett Production from Thermal Power Stations</v>
          </cell>
        </row>
        <row r="78">
          <cell r="B78" t="str">
            <v>Nett Production from Wind-Operated Power Stations</v>
          </cell>
        </row>
        <row r="79">
          <cell r="B79" t="str">
            <v>Nett Production from Coal-Fired Power Stations</v>
          </cell>
        </row>
        <row r="80">
          <cell r="B80" t="str">
            <v>Nett Production from Lignite-Fired Power Stations</v>
          </cell>
        </row>
        <row r="81">
          <cell r="B81" t="str">
            <v>Nett Production from Oil-Fired Power Stations</v>
          </cell>
        </row>
        <row r="82">
          <cell r="B82" t="str">
            <v>Nett Production from Natural Gas-Fired Power Stations</v>
          </cell>
        </row>
        <row r="83">
          <cell r="B83" t="str">
            <v>Nett Production from Derived Gas-Fired Power Stations</v>
          </cell>
        </row>
        <row r="84">
          <cell r="B84" t="str">
            <v>Nett Production from Biomass-Fired Power Stations</v>
          </cell>
        </row>
        <row r="85">
          <cell r="B85" t="str">
            <v>Installed Capacity - Thermal</v>
          </cell>
        </row>
        <row r="86">
          <cell r="B86" t="str">
            <v>Installed Capacity - Nuclear</v>
          </cell>
        </row>
        <row r="87">
          <cell r="B87" t="str">
            <v>Installed Capacity - Hydro</v>
          </cell>
        </row>
        <row r="88">
          <cell r="B88" t="str">
            <v>Installed Capacity - Wind</v>
          </cell>
        </row>
        <row r="89">
          <cell r="B89" t="str">
            <v>Installed Capacity - Steam</v>
          </cell>
        </row>
        <row r="90">
          <cell r="B90" t="str">
            <v>Installed Capacity - Gas Turbine</v>
          </cell>
        </row>
        <row r="91">
          <cell r="B91" t="str">
            <v>Installed Capacity - Combined Cycle</v>
          </cell>
        </row>
        <row r="92">
          <cell r="B92" t="str">
            <v>Population</v>
          </cell>
        </row>
        <row r="93">
          <cell r="B93" t="str">
            <v>Gross Domestic Product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0-Errors"/>
      <sheetName val="2001-Errors"/>
      <sheetName val="2002-Errors"/>
      <sheetName val="2003-Errors"/>
      <sheetName val="2004-Errors"/>
      <sheetName val="2005-Errors"/>
      <sheetName val="2006-Errors"/>
      <sheetName val="2007-Errors"/>
      <sheetName val="2008-Errors"/>
      <sheetName val="Remarks"/>
    </sheetNames>
    <sheetDataSet>
      <sheetData sheetId="0" refreshError="1"/>
      <sheetData sheetId="1" refreshError="1">
        <row r="105">
          <cell r="G105" t="str">
            <v>Austria</v>
          </cell>
          <cell r="K105" t="str">
            <v>Australia</v>
          </cell>
          <cell r="L105" t="str">
            <v>Australie</v>
          </cell>
          <cell r="M105" t="str">
            <v>AUSTRALI</v>
          </cell>
          <cell r="N105" t="str">
            <v>AU</v>
          </cell>
        </row>
        <row r="106">
          <cell r="K106" t="str">
            <v>Austria</v>
          </cell>
          <cell r="L106" t="str">
            <v>Autriche</v>
          </cell>
          <cell r="M106" t="str">
            <v>AUSTRIA</v>
          </cell>
          <cell r="N106" t="str">
            <v>AT</v>
          </cell>
        </row>
        <row r="107">
          <cell r="K107" t="str">
            <v>Belgium</v>
          </cell>
          <cell r="L107" t="str">
            <v>Belgique</v>
          </cell>
          <cell r="M107" t="str">
            <v>BELGIUM</v>
          </cell>
          <cell r="N107" t="str">
            <v>BE</v>
          </cell>
        </row>
        <row r="108">
          <cell r="K108" t="str">
            <v>Canada</v>
          </cell>
          <cell r="L108" t="str">
            <v>Canada</v>
          </cell>
          <cell r="M108" t="str">
            <v>CANADA</v>
          </cell>
          <cell r="N108" t="str">
            <v>CA</v>
          </cell>
        </row>
        <row r="109">
          <cell r="G109" t="b">
            <v>1</v>
          </cell>
          <cell r="K109" t="str">
            <v>Czech Republic</v>
          </cell>
          <cell r="L109" t="str">
            <v>République tchèque</v>
          </cell>
          <cell r="M109" t="str">
            <v>CZECH</v>
          </cell>
          <cell r="N109" t="str">
            <v>CZ</v>
          </cell>
        </row>
        <row r="110">
          <cell r="K110" t="str">
            <v>Denmark</v>
          </cell>
          <cell r="L110" t="str">
            <v>Danemark</v>
          </cell>
          <cell r="M110" t="str">
            <v>DENMARK</v>
          </cell>
          <cell r="N110" t="str">
            <v>DK</v>
          </cell>
        </row>
        <row r="111">
          <cell r="K111" t="str">
            <v>Finland</v>
          </cell>
          <cell r="L111" t="str">
            <v>Finlande</v>
          </cell>
          <cell r="M111" t="str">
            <v>FINLAND</v>
          </cell>
          <cell r="N111" t="str">
            <v>FI</v>
          </cell>
        </row>
        <row r="112">
          <cell r="K112" t="str">
            <v>France</v>
          </cell>
          <cell r="L112" t="str">
            <v>France</v>
          </cell>
          <cell r="M112" t="str">
            <v>FRANCE</v>
          </cell>
          <cell r="N112" t="str">
            <v>FR</v>
          </cell>
        </row>
        <row r="113">
          <cell r="K113" t="str">
            <v>Germany</v>
          </cell>
          <cell r="L113" t="str">
            <v>Allemagne</v>
          </cell>
          <cell r="M113" t="str">
            <v>GERMANY</v>
          </cell>
          <cell r="N113" t="str">
            <v>DE</v>
          </cell>
        </row>
        <row r="114">
          <cell r="K114" t="str">
            <v>Greece</v>
          </cell>
          <cell r="L114" t="str">
            <v>Grèce</v>
          </cell>
          <cell r="M114" t="str">
            <v>GREECE</v>
          </cell>
          <cell r="N114" t="str">
            <v>GR</v>
          </cell>
        </row>
        <row r="115">
          <cell r="G115">
            <v>1</v>
          </cell>
          <cell r="K115" t="str">
            <v>Hungary</v>
          </cell>
          <cell r="L115" t="str">
            <v>Hongrie</v>
          </cell>
          <cell r="M115" t="str">
            <v>HUNGARY</v>
          </cell>
          <cell r="N115" t="str">
            <v>HU</v>
          </cell>
        </row>
        <row r="116">
          <cell r="K116" t="str">
            <v>Iceland</v>
          </cell>
          <cell r="L116" t="str">
            <v>Islande</v>
          </cell>
          <cell r="M116" t="str">
            <v>ICELAND</v>
          </cell>
          <cell r="N116" t="str">
            <v>IS</v>
          </cell>
        </row>
        <row r="117">
          <cell r="G117">
            <v>2008</v>
          </cell>
          <cell r="K117" t="str">
            <v>Ireland</v>
          </cell>
          <cell r="L117" t="str">
            <v>Irlande</v>
          </cell>
          <cell r="M117" t="str">
            <v>IRELAND</v>
          </cell>
          <cell r="N117" t="str">
            <v>IE</v>
          </cell>
        </row>
        <row r="118">
          <cell r="K118" t="str">
            <v>Italy</v>
          </cell>
          <cell r="L118" t="str">
            <v>Italie</v>
          </cell>
          <cell r="M118" t="str">
            <v>ITALY</v>
          </cell>
          <cell r="N118" t="str">
            <v>IT</v>
          </cell>
        </row>
        <row r="119">
          <cell r="K119" t="str">
            <v>Japan</v>
          </cell>
          <cell r="L119" t="str">
            <v>Japon</v>
          </cell>
          <cell r="M119" t="str">
            <v>JAPAN</v>
          </cell>
          <cell r="N119" t="str">
            <v>JP</v>
          </cell>
        </row>
        <row r="120">
          <cell r="K120" t="str">
            <v>Korea</v>
          </cell>
          <cell r="L120" t="str">
            <v>Corée</v>
          </cell>
          <cell r="M120" t="str">
            <v>KOREA</v>
          </cell>
          <cell r="N120" t="str">
            <v>KR</v>
          </cell>
        </row>
        <row r="121">
          <cell r="K121" t="str">
            <v>Luxembourg</v>
          </cell>
          <cell r="L121" t="str">
            <v>Luxembourg</v>
          </cell>
          <cell r="M121" t="str">
            <v>LUXEMBOU</v>
          </cell>
          <cell r="N121" t="str">
            <v>LU</v>
          </cell>
        </row>
        <row r="122">
          <cell r="K122" t="str">
            <v>Mexico</v>
          </cell>
          <cell r="L122" t="str">
            <v>Mexique</v>
          </cell>
          <cell r="M122" t="str">
            <v>MEXICO</v>
          </cell>
          <cell r="N122" t="str">
            <v>MX</v>
          </cell>
        </row>
        <row r="123">
          <cell r="K123" t="str">
            <v>Netherlands</v>
          </cell>
          <cell r="L123" t="str">
            <v>Pays-Bas</v>
          </cell>
          <cell r="M123" t="str">
            <v>NETHLAND</v>
          </cell>
          <cell r="N123" t="str">
            <v>NL</v>
          </cell>
        </row>
        <row r="124">
          <cell r="K124" t="str">
            <v>New Zealand</v>
          </cell>
          <cell r="L124" t="str">
            <v>Nouvelle-Zélande</v>
          </cell>
          <cell r="M124" t="str">
            <v>NZ</v>
          </cell>
          <cell r="N124" t="str">
            <v>NZ</v>
          </cell>
        </row>
        <row r="125">
          <cell r="K125" t="str">
            <v>Norway</v>
          </cell>
          <cell r="L125" t="str">
            <v>Norvège</v>
          </cell>
          <cell r="M125" t="str">
            <v>NORWAY</v>
          </cell>
          <cell r="N125" t="str">
            <v>NO</v>
          </cell>
        </row>
        <row r="126">
          <cell r="K126" t="str">
            <v>Poland</v>
          </cell>
          <cell r="L126" t="str">
            <v>Pologne</v>
          </cell>
          <cell r="M126" t="str">
            <v>POLAND</v>
          </cell>
          <cell r="N126" t="str">
            <v>PL</v>
          </cell>
        </row>
        <row r="127">
          <cell r="K127" t="str">
            <v>Portugal</v>
          </cell>
          <cell r="L127" t="str">
            <v>Portugal</v>
          </cell>
          <cell r="M127" t="str">
            <v>PORTUGAL</v>
          </cell>
          <cell r="N127" t="str">
            <v>PT</v>
          </cell>
        </row>
        <row r="128">
          <cell r="K128" t="str">
            <v>Slovak Republic</v>
          </cell>
          <cell r="L128" t="str">
            <v>République slovaque</v>
          </cell>
          <cell r="M128" t="str">
            <v>SLOVAKIA</v>
          </cell>
          <cell r="N128" t="str">
            <v>SK</v>
          </cell>
        </row>
        <row r="129">
          <cell r="K129" t="str">
            <v>Spain</v>
          </cell>
          <cell r="L129" t="str">
            <v>Espagne</v>
          </cell>
          <cell r="M129" t="str">
            <v>SPAIN</v>
          </cell>
          <cell r="N129" t="str">
            <v>ES</v>
          </cell>
        </row>
        <row r="130">
          <cell r="K130" t="str">
            <v>Sweden</v>
          </cell>
          <cell r="L130" t="str">
            <v>Suède</v>
          </cell>
          <cell r="M130" t="str">
            <v>SWEDEN</v>
          </cell>
          <cell r="N130" t="str">
            <v>SE</v>
          </cell>
        </row>
        <row r="131">
          <cell r="K131" t="str">
            <v>Switzerland</v>
          </cell>
          <cell r="L131" t="str">
            <v>Suisse</v>
          </cell>
          <cell r="M131" t="str">
            <v>SWITLAND</v>
          </cell>
          <cell r="N131" t="str">
            <v>CH</v>
          </cell>
        </row>
        <row r="132">
          <cell r="K132" t="str">
            <v>Turkey</v>
          </cell>
          <cell r="L132" t="str">
            <v>Turquie</v>
          </cell>
          <cell r="M132" t="str">
            <v>TURKEY</v>
          </cell>
          <cell r="N132" t="str">
            <v>TR</v>
          </cell>
        </row>
        <row r="133">
          <cell r="K133" t="str">
            <v>United Kingdom</v>
          </cell>
          <cell r="L133" t="str">
            <v>Royaume-Uni</v>
          </cell>
          <cell r="M133" t="str">
            <v>UK</v>
          </cell>
          <cell r="N133" t="str">
            <v>GB</v>
          </cell>
        </row>
        <row r="134">
          <cell r="K134" t="str">
            <v>United States</v>
          </cell>
          <cell r="L134" t="str">
            <v>Etats-Unis</v>
          </cell>
          <cell r="M134" t="str">
            <v>USA</v>
          </cell>
          <cell r="N134" t="str">
            <v>US</v>
          </cell>
        </row>
        <row r="135">
          <cell r="K135" t="str">
            <v>Albania</v>
          </cell>
          <cell r="L135" t="str">
            <v>Albanie</v>
          </cell>
          <cell r="M135" t="str">
            <v>ALBANIA</v>
          </cell>
          <cell r="N135" t="str">
            <v>AL</v>
          </cell>
        </row>
        <row r="136">
          <cell r="K136" t="str">
            <v>Armenia</v>
          </cell>
          <cell r="L136" t="str">
            <v>Arménie</v>
          </cell>
          <cell r="M136" t="str">
            <v>ARMENIA</v>
          </cell>
          <cell r="N136" t="str">
            <v>AM</v>
          </cell>
        </row>
        <row r="137">
          <cell r="K137" t="str">
            <v>Azerbaijan</v>
          </cell>
          <cell r="L137" t="str">
            <v>Azerbaïdjan</v>
          </cell>
          <cell r="M137" t="str">
            <v>AZERBAIJAN</v>
          </cell>
          <cell r="N137" t="str">
            <v>AZ</v>
          </cell>
        </row>
        <row r="138">
          <cell r="K138" t="str">
            <v>Belarus</v>
          </cell>
          <cell r="L138" t="str">
            <v>Bélarus</v>
          </cell>
          <cell r="M138" t="str">
            <v>BELARUS</v>
          </cell>
          <cell r="N138" t="str">
            <v>BY</v>
          </cell>
        </row>
        <row r="139">
          <cell r="K139" t="str">
            <v>Bosnia and Herzegovina</v>
          </cell>
          <cell r="L139" t="str">
            <v>Bosnie-Herzégovine</v>
          </cell>
          <cell r="M139" t="str">
            <v>BOSNIAHERZ</v>
          </cell>
          <cell r="N139" t="str">
            <v>BA</v>
          </cell>
        </row>
        <row r="140">
          <cell r="K140" t="str">
            <v>Bulgaria</v>
          </cell>
          <cell r="L140" t="str">
            <v>Bulgarie</v>
          </cell>
          <cell r="M140" t="str">
            <v>BULGARIA</v>
          </cell>
          <cell r="N140" t="str">
            <v>BG</v>
          </cell>
        </row>
        <row r="141">
          <cell r="K141" t="str">
            <v>Croatia</v>
          </cell>
          <cell r="L141" t="str">
            <v>Croatie</v>
          </cell>
          <cell r="M141" t="str">
            <v>CROATIA</v>
          </cell>
          <cell r="N141" t="str">
            <v>HR</v>
          </cell>
        </row>
        <row r="142">
          <cell r="K142" t="str">
            <v>Cyprus</v>
          </cell>
          <cell r="L142" t="str">
            <v>Chypre</v>
          </cell>
          <cell r="M142" t="str">
            <v>CYPRUS</v>
          </cell>
          <cell r="N142" t="str">
            <v>CY</v>
          </cell>
        </row>
        <row r="143">
          <cell r="K143" t="str">
            <v>Estonia</v>
          </cell>
          <cell r="L143" t="str">
            <v>Estonie</v>
          </cell>
          <cell r="M143" t="str">
            <v>ESTONIA</v>
          </cell>
          <cell r="N143" t="str">
            <v>EE</v>
          </cell>
        </row>
        <row r="144">
          <cell r="K144" t="str">
            <v>Former Yugoslav Republic of Macedonia</v>
          </cell>
          <cell r="L144" t="str">
            <v>ex-République yougoslave de Macédoine</v>
          </cell>
          <cell r="M144" t="str">
            <v>FYROM</v>
          </cell>
          <cell r="N144" t="str">
            <v>MK</v>
          </cell>
        </row>
        <row r="145">
          <cell r="K145" t="str">
            <v>Georgia</v>
          </cell>
          <cell r="L145" t="str">
            <v>Géorgie</v>
          </cell>
          <cell r="M145" t="str">
            <v>GEORGIA</v>
          </cell>
          <cell r="N145" t="str">
            <v>GE</v>
          </cell>
        </row>
        <row r="146">
          <cell r="K146" t="str">
            <v>Israel</v>
          </cell>
          <cell r="L146" t="str">
            <v>Israël</v>
          </cell>
          <cell r="M146" t="str">
            <v>ISRAEL</v>
          </cell>
          <cell r="N146" t="str">
            <v>IL</v>
          </cell>
        </row>
        <row r="147">
          <cell r="K147" t="str">
            <v>Kazakhstan</v>
          </cell>
          <cell r="L147" t="str">
            <v>Kazakhstan</v>
          </cell>
          <cell r="M147" t="str">
            <v>KAZAKHSTAN</v>
          </cell>
          <cell r="N147" t="str">
            <v>KZ</v>
          </cell>
        </row>
        <row r="148">
          <cell r="K148" t="str">
            <v>Kyrgyzstan</v>
          </cell>
          <cell r="L148" t="str">
            <v>Kirghizistan</v>
          </cell>
          <cell r="M148" t="str">
            <v>KYRGYZSTAN</v>
          </cell>
          <cell r="N148" t="str">
            <v>KG</v>
          </cell>
        </row>
        <row r="149">
          <cell r="K149" t="str">
            <v>Latvia</v>
          </cell>
          <cell r="L149" t="str">
            <v>Lettonie</v>
          </cell>
          <cell r="M149" t="str">
            <v>LATVIA</v>
          </cell>
          <cell r="N149" t="str">
            <v>LV</v>
          </cell>
        </row>
        <row r="150">
          <cell r="K150" t="str">
            <v>Lithuania</v>
          </cell>
          <cell r="L150" t="str">
            <v>Lituanie</v>
          </cell>
          <cell r="M150" t="str">
            <v>LITHUANIA</v>
          </cell>
          <cell r="N150" t="str">
            <v>LT</v>
          </cell>
        </row>
        <row r="151">
          <cell r="K151" t="str">
            <v>Malta</v>
          </cell>
          <cell r="L151" t="str">
            <v>Malte</v>
          </cell>
          <cell r="M151" t="str">
            <v>MALTA</v>
          </cell>
          <cell r="N151" t="str">
            <v>MT</v>
          </cell>
        </row>
        <row r="152">
          <cell r="K152" t="str">
            <v>Moldova</v>
          </cell>
          <cell r="L152" t="str">
            <v>République de Moldavie</v>
          </cell>
          <cell r="M152" t="str">
            <v>MOLDOVA</v>
          </cell>
          <cell r="N152" t="str">
            <v>MD</v>
          </cell>
        </row>
        <row r="153">
          <cell r="K153" t="str">
            <v>Montenegro</v>
          </cell>
          <cell r="L153" t="str">
            <v>Monténégro</v>
          </cell>
          <cell r="M153" t="str">
            <v>MONTENEGRO</v>
          </cell>
          <cell r="N153" t="str">
            <v>ME</v>
          </cell>
        </row>
        <row r="154">
          <cell r="K154" t="str">
            <v>Romania</v>
          </cell>
          <cell r="L154" t="str">
            <v>Roumanie</v>
          </cell>
          <cell r="M154" t="str">
            <v>ROMANIA</v>
          </cell>
          <cell r="N154" t="str">
            <v>RO</v>
          </cell>
        </row>
        <row r="155">
          <cell r="K155" t="str">
            <v>Russia</v>
          </cell>
          <cell r="L155" t="str">
            <v>Russie</v>
          </cell>
          <cell r="M155" t="str">
            <v>RUSSIA</v>
          </cell>
          <cell r="N155" t="str">
            <v>RU</v>
          </cell>
        </row>
        <row r="156">
          <cell r="K156" t="str">
            <v>Serbia</v>
          </cell>
          <cell r="L156" t="str">
            <v>Serbie</v>
          </cell>
          <cell r="M156" t="str">
            <v>SERBIA</v>
          </cell>
          <cell r="N156" t="str">
            <v>RS</v>
          </cell>
        </row>
        <row r="157">
          <cell r="K157" t="str">
            <v>Slovenia</v>
          </cell>
          <cell r="L157" t="str">
            <v>Slovénie</v>
          </cell>
          <cell r="M157" t="str">
            <v>SLOVENIA</v>
          </cell>
          <cell r="N157" t="str">
            <v>SI</v>
          </cell>
        </row>
        <row r="158">
          <cell r="K158" t="str">
            <v>Tajikistan</v>
          </cell>
          <cell r="L158" t="str">
            <v>Tadjikistan</v>
          </cell>
          <cell r="M158" t="str">
            <v>TAJIKISTAN</v>
          </cell>
          <cell r="N158" t="str">
            <v>TJ</v>
          </cell>
        </row>
        <row r="159">
          <cell r="K159" t="str">
            <v>Turkmenistan</v>
          </cell>
          <cell r="L159" t="str">
            <v>Turkménistan</v>
          </cell>
          <cell r="M159" t="str">
            <v>TURKMENIST</v>
          </cell>
          <cell r="N159" t="str">
            <v>TM</v>
          </cell>
        </row>
        <row r="160">
          <cell r="K160" t="str">
            <v>Ukraine</v>
          </cell>
          <cell r="L160" t="str">
            <v>Ukraine</v>
          </cell>
          <cell r="M160" t="str">
            <v>UKRAINE</v>
          </cell>
          <cell r="N160" t="str">
            <v>UA</v>
          </cell>
        </row>
        <row r="161">
          <cell r="K161" t="str">
            <v>Uzbekistan</v>
          </cell>
          <cell r="L161" t="str">
            <v>Ouzbékistan</v>
          </cell>
          <cell r="M161" t="str">
            <v>UZBEKISTAN</v>
          </cell>
          <cell r="N161" t="str">
            <v>UZ</v>
          </cell>
        </row>
      </sheetData>
      <sheetData sheetId="2" refreshError="1">
        <row r="42">
          <cell r="AE42" t="str">
            <v>Menu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5-Errors"/>
      <sheetName val="2003-Errors"/>
      <sheetName val="2002-Errors"/>
      <sheetName val="2001-Errors"/>
      <sheetName val="2000-Errors"/>
      <sheetName val="1998-Errors"/>
      <sheetName val="1997-Errors"/>
      <sheetName val="1996-Errors"/>
      <sheetName val="1992-Errors"/>
      <sheetName val="1991-Errors"/>
      <sheetName val="1990-Errors"/>
      <sheetName val="2004-Errors"/>
      <sheetName val="1999-Errors"/>
      <sheetName val="Remarks"/>
      <sheetName val="CO2e"/>
    </sheetNames>
    <sheetDataSet>
      <sheetData sheetId="0"/>
      <sheetData sheetId="1" refreshError="1">
        <row r="107">
          <cell r="G107" t="str">
            <v>Austria</v>
          </cell>
        </row>
        <row r="111">
          <cell r="G111">
            <v>1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Table1s1"/>
      <sheetName val="Table1s2"/>
      <sheetName val="Table1.A(a)s1"/>
      <sheetName val="Table1.A(a)s2"/>
      <sheetName val="Table1.A(a)s3"/>
      <sheetName val="Table1.A(a)s4"/>
      <sheetName val="Table1.A(b)"/>
      <sheetName val="Table1.A(c)"/>
      <sheetName val="Table1.A(d)"/>
      <sheetName val="Table1.B.1"/>
      <sheetName val="Table1.B.2"/>
      <sheetName val="Table1.C"/>
      <sheetName val="Table2(I)s1"/>
      <sheetName val="Table2(I)s2"/>
      <sheetName val="Table2(I).A-Gs1"/>
      <sheetName val="Table2(I).A-Gs2"/>
      <sheetName val="Table2(II)s1"/>
      <sheetName val="Table2(II)s2"/>
      <sheetName val="Table2(II).C,E"/>
      <sheetName val="Table2(II).Fs1"/>
      <sheetName val="Table2(II).Fs2"/>
      <sheetName val="Table3"/>
      <sheetName val="Table3.A-D"/>
      <sheetName val="Table4s1"/>
      <sheetName val="Table4s2"/>
      <sheetName val="Table4.A"/>
      <sheetName val="Table4.B(a)"/>
      <sheetName val="Table4.B(b)"/>
      <sheetName val="Table4.C"/>
      <sheetName val="Table4.D"/>
      <sheetName val="Table4.E"/>
      <sheetName val="Table4.F"/>
      <sheetName val="Table5"/>
      <sheetName val="Table5.A"/>
      <sheetName val="Table5.B"/>
      <sheetName val="Table5.C"/>
      <sheetName val="Table5.D"/>
      <sheetName val="Table6"/>
      <sheetName val="Table6.A,C"/>
      <sheetName val="Table6.B"/>
      <sheetName val="Summary1.As1"/>
      <sheetName val="Summary1.As2"/>
      <sheetName val="Summary1.As3"/>
      <sheetName val="Summary1.B"/>
      <sheetName val="Summary2"/>
      <sheetName val="Summary3s1"/>
      <sheetName val="Summary3s2"/>
      <sheetName val="Table7s1"/>
      <sheetName val="Table7s2"/>
      <sheetName val="Table7s3"/>
      <sheetName val="Table8(a)s1"/>
      <sheetName val="Table8(a)s2"/>
      <sheetName val="Table8(b)"/>
      <sheetName val="Table9s1"/>
      <sheetName val="Table9s2"/>
      <sheetName val="Table10s1"/>
      <sheetName val="Table10s2"/>
      <sheetName val="Table10s3"/>
      <sheetName val="Table10s4"/>
      <sheetName val="Table10s5"/>
      <sheetName val="Table11"/>
      <sheetName val="Help"/>
      <sheetName val="CO2e"/>
    </sheetNames>
    <sheetDataSet>
      <sheetData sheetId="0" refreshError="1">
        <row r="4">
          <cell r="C4" t="str">
            <v>Austria</v>
          </cell>
        </row>
        <row r="6">
          <cell r="C6">
            <v>1999</v>
          </cell>
        </row>
        <row r="30">
          <cell r="C30" t="str">
            <v>submission 2000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/>
      <sheetData sheetId="42"/>
      <sheetData sheetId="43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 refreshError="1"/>
      <sheetData sheetId="1"/>
      <sheetData sheetId="2"/>
      <sheetData sheetId="3"/>
      <sheetData sheetId="4" refreshError="1">
        <row r="15">
          <cell r="B15">
            <v>2.2999407742593334</v>
          </cell>
          <cell r="C15">
            <v>2.6502526365333332</v>
          </cell>
          <cell r="D15">
            <v>2.8224223998666669</v>
          </cell>
          <cell r="E15">
            <v>2.7505173211999994</v>
          </cell>
          <cell r="F15">
            <v>2.8921938642666665</v>
          </cell>
          <cell r="G15">
            <v>3.2055466300000011</v>
          </cell>
          <cell r="H15">
            <v>3.5401246850047436</v>
          </cell>
          <cell r="I15">
            <v>3.6638818065688512</v>
          </cell>
          <cell r="J15">
            <v>4.418625843956951</v>
          </cell>
          <cell r="K15">
            <v>4.4772282533943537</v>
          </cell>
        </row>
      </sheetData>
      <sheetData sheetId="5"/>
      <sheetData sheetId="6"/>
      <sheetData sheetId="7" refreshError="1"/>
      <sheetData sheetId="8"/>
      <sheetData sheetId="9"/>
      <sheetData sheetId="10"/>
      <sheetData sheetId="11"/>
      <sheetData sheetId="12"/>
      <sheetData sheetId="13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HG Grafik"/>
      <sheetName val="Grafik BIV"/>
      <sheetName val="GHG Tabelle"/>
      <sheetName val="CO2"/>
      <sheetName val="CH4"/>
      <sheetName val="N2O"/>
      <sheetName val="F-Gase"/>
      <sheetName val="Sonstige Daten"/>
      <sheetName val="EU Diagramm"/>
      <sheetName val="EU-Benzinpreise"/>
      <sheetName val="Benzinpreis"/>
      <sheetName val="Energiepreise ab 1972"/>
      <sheetName val="Tabelle1"/>
      <sheetName val="Tabelle2"/>
      <sheetName val="Trial"/>
    </sheetNames>
    <sheetDataSet>
      <sheetData sheetId="0"/>
      <sheetData sheetId="1" refreshError="1"/>
      <sheetData sheetId="2"/>
      <sheetData sheetId="3"/>
      <sheetData sheetId="4"/>
      <sheetData sheetId="5" refreshError="1"/>
      <sheetData sheetId="6"/>
      <sheetData sheetId="7"/>
      <sheetData sheetId="8" refreshError="1"/>
      <sheetData sheetId="9"/>
      <sheetData sheetId="10"/>
      <sheetData sheetId="11"/>
      <sheetData sheetId="12"/>
      <sheetData sheetId="13"/>
      <sheetData sheetId="14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tart"/>
      <sheetName val="Cover"/>
      <sheetName val="Menu"/>
      <sheetName val="Table1"/>
      <sheetName val="Table2"/>
      <sheetName val="Table3"/>
      <sheetName val="Table4"/>
      <sheetName val="Table5"/>
      <sheetName val="Table6a"/>
      <sheetName val="Table6b"/>
      <sheetName val="Table6c"/>
      <sheetName val="Table6d"/>
      <sheetName val="Table7a"/>
      <sheetName val="Table7b"/>
      <sheetName val="Table8"/>
      <sheetName val="TableEU-1"/>
      <sheetName val="TableEU-2"/>
      <sheetName val="GELE"/>
      <sheetName val="GHEAT"/>
      <sheetName val="NELE"/>
      <sheetName val="NHEAT"/>
      <sheetName val="ELET34"/>
      <sheetName val="HEAT34"/>
      <sheetName val="TAB5ELE"/>
      <sheetName val="TAB5CHP"/>
      <sheetName val="TAB5TOT"/>
      <sheetName val="TAB5HEAT"/>
      <sheetName val="TAB5CHPH"/>
      <sheetName val="TAB5TOTH"/>
      <sheetName val="TAB6ANTONS"/>
      <sheetName val="TAB6CCTONS"/>
      <sheetName val="TAB6OBCTONS"/>
      <sheetName val="TAB6SCTONS"/>
      <sheetName val="TAB6LIGTONS"/>
      <sheetName val="TAB6PEATONS"/>
      <sheetName val="TAB6PFUELTONS"/>
      <sheetName val="TAB6COKEOCTONS"/>
      <sheetName val="TAB6GASCOKETONS"/>
      <sheetName val="TAB6COALTARTONS"/>
      <sheetName val="TAB6BKBTONS"/>
      <sheetName val="TAB6GWGASTJ"/>
      <sheetName val="TAB6COGTJ"/>
      <sheetName val="TAB6BFGTJ"/>
      <sheetName val="TAB6OSGASTJ"/>
      <sheetName val="TAB6CRUDOILTONS"/>
      <sheetName val="TAB6NGLTONS"/>
      <sheetName val="TAB6REFGASTONS"/>
      <sheetName val="TAB6LPGTONS"/>
      <sheetName val="TAB6NAPHTHATONS"/>
      <sheetName val="TAB6KERJETONS"/>
      <sheetName val="TAB6OTHKEROTONS"/>
      <sheetName val="TAB6GASDIESTONS"/>
      <sheetName val="TAB6HFUELTONS"/>
      <sheetName val="TAB6BITUTONS"/>
      <sheetName val="TAB6PETCOKETONS"/>
      <sheetName val="TAB6OTHOILTONS"/>
      <sheetName val="TAB6NGASTJ"/>
      <sheetName val="TAB6INDWTJ"/>
      <sheetName val="TAB6MSWRTJ"/>
      <sheetName val="TAB6MSWNRTJ"/>
      <sheetName val="TAB6WOODTJ"/>
      <sheetName val="TAB6LANDGASTJ"/>
      <sheetName val="TAB6SEWAGETJ"/>
      <sheetName val="TAB6OTHBIOTJ"/>
      <sheetName val="TAB6LIQBIOTONS"/>
      <sheetName val="TAB6TOTAL"/>
      <sheetName val="TAB7MAIN"/>
      <sheetName val="TAB7AUTO"/>
      <sheetName val="TAB8IMPE"/>
      <sheetName val="TAB8IMPHC"/>
      <sheetName val="TAB8EXPE"/>
      <sheetName val="TAB8EXPHC"/>
      <sheetName val="2006-Errors"/>
      <sheetName val="2005-Errors"/>
      <sheetName val="2004-Errors"/>
      <sheetName val="2003-Errors"/>
      <sheetName val="2002-Errors"/>
      <sheetName val="2001-Errors"/>
      <sheetName val="2000-Errors"/>
      <sheetName val="1999-Errors"/>
      <sheetName val="1998-Errors"/>
      <sheetName val="1997-Errors"/>
      <sheetName val="1996-Errors"/>
      <sheetName val="1992-Errors"/>
      <sheetName val="1991-Errors"/>
      <sheetName val="1990-Errors"/>
      <sheetName val="Remarks"/>
    </sheetNames>
    <sheetDataSet>
      <sheetData sheetId="0" refreshError="1"/>
      <sheetData sheetId="1" refreshError="1">
        <row r="105">
          <cell r="D105">
            <v>2006</v>
          </cell>
        </row>
        <row r="106">
          <cell r="D106">
            <v>2005</v>
          </cell>
        </row>
        <row r="107">
          <cell r="D107">
            <v>2004</v>
          </cell>
        </row>
        <row r="108">
          <cell r="D108">
            <v>2003</v>
          </cell>
        </row>
        <row r="109">
          <cell r="D109">
            <v>2002</v>
          </cell>
        </row>
        <row r="110">
          <cell r="D110">
            <v>2001</v>
          </cell>
        </row>
        <row r="111">
          <cell r="D111">
            <v>2000</v>
          </cell>
        </row>
        <row r="112">
          <cell r="D112">
            <v>1999</v>
          </cell>
        </row>
        <row r="113">
          <cell r="D113">
            <v>1998</v>
          </cell>
        </row>
        <row r="114">
          <cell r="D114">
            <v>1997</v>
          </cell>
        </row>
        <row r="115">
          <cell r="D115">
            <v>1996</v>
          </cell>
        </row>
        <row r="116">
          <cell r="D116">
            <v>1995</v>
          </cell>
        </row>
        <row r="117">
          <cell r="D117">
            <v>1994</v>
          </cell>
        </row>
        <row r="118">
          <cell r="D118">
            <v>1993</v>
          </cell>
        </row>
        <row r="119">
          <cell r="D119">
            <v>1992</v>
          </cell>
        </row>
        <row r="120">
          <cell r="D120">
            <v>1991</v>
          </cell>
        </row>
        <row r="121">
          <cell r="D121">
            <v>1990</v>
          </cell>
        </row>
      </sheetData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theme/themeOverride2.xml><?xml version="1.0" encoding="utf-8"?>
<a:themeOverride xmlns:a="http://schemas.openxmlformats.org/drawingml/2006/main">
  <a:clrScheme name="Office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U58"/>
  <sheetViews>
    <sheetView tabSelected="1" topLeftCell="E58" workbookViewId="0">
      <selection activeCell="A23" sqref="A23"/>
    </sheetView>
  </sheetViews>
  <sheetFormatPr defaultRowHeight="15"/>
  <cols>
    <col min="1" max="1" width="34.5703125" bestFit="1" customWidth="1"/>
    <col min="2" max="2" width="18" customWidth="1"/>
    <col min="3" max="3" width="18.85546875" customWidth="1"/>
    <col min="4" max="4" width="34.5703125" bestFit="1" customWidth="1"/>
    <col min="5" max="5" width="16.85546875" bestFit="1" customWidth="1"/>
  </cols>
  <sheetData>
    <row r="1" spans="1:27">
      <c r="A1" s="1" t="s">
        <v>0</v>
      </c>
    </row>
    <row r="3" spans="1:27" s="2" customFormat="1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>
        <v>1990</v>
      </c>
      <c r="G3" s="2">
        <v>1991</v>
      </c>
      <c r="H3" s="2">
        <v>1992</v>
      </c>
      <c r="I3" s="2">
        <v>1993</v>
      </c>
      <c r="J3" s="2">
        <v>1994</v>
      </c>
      <c r="K3" s="2">
        <v>1995</v>
      </c>
      <c r="L3" s="2">
        <v>1996</v>
      </c>
      <c r="M3" s="2">
        <v>1997</v>
      </c>
      <c r="N3" s="2">
        <v>1998</v>
      </c>
      <c r="O3" s="2">
        <v>1999</v>
      </c>
      <c r="P3" s="2">
        <v>2000</v>
      </c>
      <c r="Q3" s="2">
        <v>2001</v>
      </c>
      <c r="R3" s="2">
        <v>2002</v>
      </c>
      <c r="S3" s="2">
        <v>2003</v>
      </c>
      <c r="T3" s="2">
        <v>2004</v>
      </c>
      <c r="U3" s="2">
        <v>2005</v>
      </c>
      <c r="V3" s="2">
        <v>2006</v>
      </c>
      <c r="W3" s="2">
        <v>2007</v>
      </c>
      <c r="X3" s="2">
        <v>2008</v>
      </c>
      <c r="Z3" s="2" t="s">
        <v>6</v>
      </c>
      <c r="AA3" s="2" t="s">
        <v>7</v>
      </c>
    </row>
    <row r="4" spans="1:27">
      <c r="A4" t="s">
        <v>8</v>
      </c>
      <c r="B4" t="s">
        <v>9</v>
      </c>
      <c r="D4" t="s">
        <v>10</v>
      </c>
      <c r="E4" t="s">
        <v>11</v>
      </c>
      <c r="F4" s="3">
        <v>470.38822499999998</v>
      </c>
      <c r="G4" s="3">
        <v>471.96743500000002</v>
      </c>
      <c r="H4" s="3">
        <v>473.24301000000003</v>
      </c>
      <c r="I4" s="3">
        <v>474.87620500000003</v>
      </c>
      <c r="J4" s="3">
        <v>476.06678599999998</v>
      </c>
      <c r="K4" s="3">
        <v>477.00951800000001</v>
      </c>
      <c r="L4" s="3">
        <v>477.855639</v>
      </c>
      <c r="M4" s="3">
        <v>478.63016499999998</v>
      </c>
      <c r="N4" s="3">
        <v>480.92026499999997</v>
      </c>
      <c r="O4" s="3">
        <v>481.617952</v>
      </c>
      <c r="P4" s="3">
        <v>482.76771000000002</v>
      </c>
      <c r="Q4" s="3">
        <v>483.79721799999999</v>
      </c>
      <c r="R4" s="3">
        <v>484.63674700000001</v>
      </c>
      <c r="S4" s="3">
        <v>486.647831</v>
      </c>
      <c r="T4" s="3">
        <v>488.799601</v>
      </c>
      <c r="U4" s="3">
        <v>491.15364399999999</v>
      </c>
      <c r="V4" s="3">
        <v>493.22693600000002</v>
      </c>
      <c r="W4" s="3">
        <v>495.30542400000002</v>
      </c>
      <c r="X4" s="3">
        <v>497.64545500000003</v>
      </c>
      <c r="Z4">
        <v>2.6317591176947607E-2</v>
      </c>
      <c r="AA4">
        <v>3.0817605841948301E-2</v>
      </c>
    </row>
    <row r="5" spans="1:27">
      <c r="A5" t="s">
        <v>12</v>
      </c>
      <c r="B5" t="s">
        <v>9</v>
      </c>
      <c r="D5" t="s">
        <v>13</v>
      </c>
      <c r="E5" t="s">
        <v>14</v>
      </c>
      <c r="F5" s="3">
        <v>8142.6637214480597</v>
      </c>
      <c r="G5" s="3">
        <v>8263.8165246032677</v>
      </c>
      <c r="H5" s="3">
        <v>8384.9693277584756</v>
      </c>
      <c r="I5" s="3">
        <v>8506.1221309136836</v>
      </c>
      <c r="J5" s="3">
        <v>8627.2749340688915</v>
      </c>
      <c r="K5" s="3">
        <v>8748.4277372240958</v>
      </c>
      <c r="L5" s="3">
        <v>9020.1744491199934</v>
      </c>
      <c r="M5" s="3">
        <v>9291.9211610158909</v>
      </c>
      <c r="N5" s="3">
        <v>9563.6678729117884</v>
      </c>
      <c r="O5" s="3">
        <v>9835.414584807686</v>
      </c>
      <c r="P5" s="3">
        <v>10107.161296703587</v>
      </c>
      <c r="Q5" s="3">
        <v>10298.343477362871</v>
      </c>
      <c r="R5" s="3">
        <v>10489.525658022154</v>
      </c>
      <c r="S5" s="3">
        <v>10680.707838681437</v>
      </c>
      <c r="T5" s="3">
        <v>10871.890019340721</v>
      </c>
      <c r="U5" s="3">
        <v>11063.072200000001</v>
      </c>
      <c r="V5" s="3">
        <v>11127.575242435478</v>
      </c>
      <c r="W5" s="3">
        <v>11192.078284870955</v>
      </c>
      <c r="X5" s="3">
        <v>11256.581327306432</v>
      </c>
      <c r="Z5">
        <v>0.24125981895592377</v>
      </c>
      <c r="AA5">
        <v>0.11372332911890148</v>
      </c>
    </row>
    <row r="6" spans="1:27">
      <c r="A6" t="s">
        <v>15</v>
      </c>
      <c r="B6" t="s">
        <v>15</v>
      </c>
      <c r="C6" t="s">
        <v>15</v>
      </c>
      <c r="D6" t="s">
        <v>10</v>
      </c>
      <c r="E6" t="s">
        <v>16</v>
      </c>
      <c r="F6">
        <v>2622373</v>
      </c>
      <c r="G6">
        <v>2642397</v>
      </c>
      <c r="H6">
        <v>2635757</v>
      </c>
      <c r="I6">
        <v>2636465</v>
      </c>
      <c r="J6">
        <v>2671868</v>
      </c>
      <c r="K6">
        <v>2750132</v>
      </c>
      <c r="L6">
        <v>2830228</v>
      </c>
      <c r="M6">
        <v>2849147</v>
      </c>
      <c r="N6">
        <v>2910090</v>
      </c>
      <c r="O6">
        <v>2950783</v>
      </c>
      <c r="P6">
        <v>3040552</v>
      </c>
      <c r="Q6">
        <v>3112882</v>
      </c>
      <c r="R6">
        <v>3129405</v>
      </c>
      <c r="S6">
        <v>3214426</v>
      </c>
      <c r="T6">
        <v>3281876</v>
      </c>
      <c r="U6">
        <v>3321712</v>
      </c>
      <c r="V6">
        <v>3356992</v>
      </c>
      <c r="W6">
        <v>3378181</v>
      </c>
      <c r="X6">
        <v>3390670</v>
      </c>
      <c r="Z6">
        <v>0.15946587308517896</v>
      </c>
      <c r="AA6">
        <v>0.1151494860143816</v>
      </c>
    </row>
    <row r="7" spans="1:27">
      <c r="A7" t="s">
        <v>17</v>
      </c>
      <c r="B7" t="s">
        <v>18</v>
      </c>
      <c r="C7" t="s">
        <v>19</v>
      </c>
      <c r="D7" t="s">
        <v>10</v>
      </c>
      <c r="E7" t="s">
        <v>16</v>
      </c>
      <c r="F7">
        <v>2583722</v>
      </c>
      <c r="G7">
        <v>2627679</v>
      </c>
      <c r="H7">
        <v>2616465</v>
      </c>
      <c r="I7">
        <v>2616781</v>
      </c>
      <c r="J7">
        <v>2655156</v>
      </c>
      <c r="K7">
        <v>2732589</v>
      </c>
      <c r="L7">
        <v>2833167</v>
      </c>
      <c r="M7">
        <v>2846208</v>
      </c>
      <c r="N7">
        <v>2910724</v>
      </c>
      <c r="O7">
        <v>2939543</v>
      </c>
      <c r="P7">
        <v>3020938</v>
      </c>
      <c r="Q7">
        <v>3108040</v>
      </c>
      <c r="R7">
        <v>3116953</v>
      </c>
      <c r="S7">
        <v>3216146</v>
      </c>
      <c r="T7">
        <v>3289225</v>
      </c>
      <c r="U7">
        <v>3310402</v>
      </c>
      <c r="V7">
        <v>3353514</v>
      </c>
      <c r="W7">
        <v>3367692</v>
      </c>
      <c r="X7">
        <v>3374182</v>
      </c>
      <c r="Z7">
        <v>0.16921944388753898</v>
      </c>
      <c r="AA7">
        <v>0.11693189333908872</v>
      </c>
    </row>
    <row r="8" spans="1:27">
      <c r="A8" t="s">
        <v>20</v>
      </c>
      <c r="B8" t="s">
        <v>21</v>
      </c>
      <c r="C8" t="s">
        <v>22</v>
      </c>
      <c r="D8" t="s">
        <v>10</v>
      </c>
      <c r="E8" t="s">
        <v>16</v>
      </c>
      <c r="F8">
        <v>794875</v>
      </c>
      <c r="G8">
        <v>820034</v>
      </c>
      <c r="H8">
        <v>828980</v>
      </c>
      <c r="I8">
        <v>861909</v>
      </c>
      <c r="J8">
        <v>858764</v>
      </c>
      <c r="K8">
        <v>881821</v>
      </c>
      <c r="L8">
        <v>927548</v>
      </c>
      <c r="M8">
        <v>937346</v>
      </c>
      <c r="N8">
        <v>932851</v>
      </c>
      <c r="O8">
        <v>943949</v>
      </c>
      <c r="P8">
        <v>944993</v>
      </c>
      <c r="Q8">
        <v>978986</v>
      </c>
      <c r="R8">
        <v>990196</v>
      </c>
      <c r="S8">
        <v>995860</v>
      </c>
      <c r="T8">
        <v>1008437</v>
      </c>
      <c r="U8">
        <v>997699</v>
      </c>
      <c r="V8">
        <v>989877</v>
      </c>
      <c r="W8">
        <v>935277</v>
      </c>
      <c r="X8">
        <v>937236</v>
      </c>
      <c r="Z8">
        <v>0.18885736751061488</v>
      </c>
      <c r="AA8">
        <v>-8.2085264123649589E-3</v>
      </c>
    </row>
    <row r="9" spans="1:27">
      <c r="A9" t="s">
        <v>23</v>
      </c>
      <c r="B9" t="s">
        <v>24</v>
      </c>
      <c r="C9" t="s">
        <v>25</v>
      </c>
      <c r="D9" t="s">
        <v>10</v>
      </c>
      <c r="E9" t="s">
        <v>16</v>
      </c>
      <c r="F9">
        <v>311629</v>
      </c>
      <c r="G9">
        <v>319136</v>
      </c>
      <c r="H9">
        <v>338543</v>
      </c>
      <c r="I9">
        <v>343107</v>
      </c>
      <c r="J9">
        <v>351597</v>
      </c>
      <c r="K9">
        <v>353544</v>
      </c>
      <c r="L9">
        <v>354914</v>
      </c>
      <c r="M9">
        <v>365404</v>
      </c>
      <c r="N9">
        <v>384478</v>
      </c>
      <c r="O9">
        <v>387863</v>
      </c>
      <c r="P9">
        <v>409090</v>
      </c>
      <c r="Q9">
        <v>433833</v>
      </c>
      <c r="R9">
        <v>388721</v>
      </c>
      <c r="S9">
        <v>388564</v>
      </c>
      <c r="T9">
        <v>422211</v>
      </c>
      <c r="U9">
        <v>419084</v>
      </c>
      <c r="V9">
        <v>434766</v>
      </c>
      <c r="W9">
        <v>458124</v>
      </c>
      <c r="X9">
        <v>491080</v>
      </c>
      <c r="Z9">
        <v>0.31274688812658641</v>
      </c>
      <c r="AA9">
        <v>0.20042044537876752</v>
      </c>
    </row>
    <row r="10" spans="1:27">
      <c r="A10" t="s">
        <v>26</v>
      </c>
      <c r="B10" t="s">
        <v>27</v>
      </c>
      <c r="C10" t="s">
        <v>28</v>
      </c>
      <c r="D10" t="s">
        <v>10</v>
      </c>
      <c r="E10" t="s">
        <v>16</v>
      </c>
      <c r="F10">
        <v>1247806</v>
      </c>
      <c r="G10">
        <v>1292676</v>
      </c>
      <c r="H10">
        <v>1255966</v>
      </c>
      <c r="I10">
        <v>1213986</v>
      </c>
      <c r="J10">
        <v>1242476</v>
      </c>
      <c r="K10">
        <v>1286410</v>
      </c>
      <c r="L10">
        <v>1333250</v>
      </c>
      <c r="M10">
        <v>1306785</v>
      </c>
      <c r="N10">
        <v>1346323</v>
      </c>
      <c r="O10">
        <v>1356922</v>
      </c>
      <c r="P10">
        <v>1434323</v>
      </c>
      <c r="Q10">
        <v>1505226</v>
      </c>
      <c r="R10">
        <v>1544539</v>
      </c>
      <c r="S10">
        <v>1611368</v>
      </c>
      <c r="T10">
        <v>1625997</v>
      </c>
      <c r="U10">
        <v>1653109</v>
      </c>
      <c r="V10">
        <v>1692007</v>
      </c>
      <c r="W10">
        <v>1735214</v>
      </c>
      <c r="X10">
        <v>1707366</v>
      </c>
      <c r="Z10">
        <v>0.14947596020535245</v>
      </c>
      <c r="AA10">
        <v>0.19036367680083216</v>
      </c>
    </row>
    <row r="11" spans="1:27">
      <c r="A11" t="s">
        <v>29</v>
      </c>
      <c r="B11" t="s">
        <v>27</v>
      </c>
      <c r="C11" t="s">
        <v>28</v>
      </c>
      <c r="D11" t="s">
        <v>10</v>
      </c>
      <c r="E11" t="s">
        <v>16</v>
      </c>
      <c r="F11">
        <v>229412</v>
      </c>
      <c r="G11">
        <v>195833</v>
      </c>
      <c r="H11">
        <v>192976</v>
      </c>
      <c r="I11">
        <v>197779</v>
      </c>
      <c r="J11">
        <v>202319</v>
      </c>
      <c r="K11">
        <v>210814</v>
      </c>
      <c r="L11">
        <v>217455</v>
      </c>
      <c r="M11">
        <v>236673</v>
      </c>
      <c r="N11">
        <v>247072</v>
      </c>
      <c r="O11">
        <v>250809</v>
      </c>
      <c r="P11">
        <v>232532</v>
      </c>
      <c r="Q11">
        <v>189995</v>
      </c>
      <c r="R11">
        <v>193497</v>
      </c>
      <c r="S11">
        <v>220354</v>
      </c>
      <c r="T11">
        <v>232580</v>
      </c>
      <c r="U11">
        <v>240510</v>
      </c>
      <c r="V11">
        <v>236864</v>
      </c>
      <c r="W11">
        <v>239077</v>
      </c>
      <c r="X11">
        <v>238500</v>
      </c>
      <c r="Z11">
        <v>1.3599986051296357E-2</v>
      </c>
      <c r="AA11">
        <v>2.566528477800905E-2</v>
      </c>
    </row>
    <row r="12" spans="1:27">
      <c r="A12" t="s">
        <v>30</v>
      </c>
      <c r="B12" t="s">
        <v>31</v>
      </c>
      <c r="C12" t="s">
        <v>32</v>
      </c>
      <c r="D12" t="s">
        <v>10</v>
      </c>
      <c r="E12" t="s">
        <v>16</v>
      </c>
      <c r="F12" s="3">
        <v>535262.88888888876</v>
      </c>
      <c r="G12" s="3">
        <v>541282.33333333326</v>
      </c>
      <c r="H12" s="3">
        <v>574978.16666666651</v>
      </c>
      <c r="I12" s="3">
        <v>558715.38888888876</v>
      </c>
      <c r="J12" s="3">
        <v>534665.38888888876</v>
      </c>
      <c r="K12" s="3">
        <v>573579.72222222225</v>
      </c>
      <c r="L12" s="3">
        <v>602861.38888888876</v>
      </c>
      <c r="M12" s="3">
        <v>565038.61111111101</v>
      </c>
      <c r="N12" s="3">
        <v>553423.11111111101</v>
      </c>
      <c r="O12" s="3">
        <v>547132.4444444445</v>
      </c>
      <c r="P12" s="3">
        <v>517820.88888888876</v>
      </c>
      <c r="Q12" s="3">
        <v>547693.4444444445</v>
      </c>
      <c r="R12" s="3">
        <v>525649.61111111101</v>
      </c>
      <c r="S12" s="3">
        <v>581591.16666666651</v>
      </c>
      <c r="T12" s="3">
        <v>593017.16666666651</v>
      </c>
      <c r="U12" s="3">
        <v>586742.38888888899</v>
      </c>
      <c r="V12" s="3">
        <v>587913</v>
      </c>
      <c r="W12" s="3">
        <v>555164.33333333349</v>
      </c>
      <c r="X12" s="3">
        <v>559998.4444444445</v>
      </c>
      <c r="Z12">
        <v>-3.2585857084556177E-2</v>
      </c>
      <c r="AA12">
        <v>8.1452016441549868E-2</v>
      </c>
    </row>
    <row r="13" spans="1:27">
      <c r="A13" t="s">
        <v>33</v>
      </c>
      <c r="B13" t="s">
        <v>34</v>
      </c>
      <c r="C13" t="s">
        <v>35</v>
      </c>
      <c r="D13" t="s">
        <v>36</v>
      </c>
      <c r="E13" t="s">
        <v>37</v>
      </c>
      <c r="F13" s="3">
        <v>16130194.797094373</v>
      </c>
      <c r="G13" s="3">
        <v>16006978.877778424</v>
      </c>
      <c r="H13" s="3">
        <v>15222060.809833048</v>
      </c>
      <c r="I13" s="3">
        <v>14597412.502547547</v>
      </c>
      <c r="J13" s="3">
        <v>14616453.620905424</v>
      </c>
      <c r="K13" s="3">
        <v>14770954.501905575</v>
      </c>
      <c r="L13" s="3">
        <v>15252247.357654229</v>
      </c>
      <c r="M13" s="3">
        <v>14722817.611022057</v>
      </c>
      <c r="N13" s="3">
        <v>15109306.187846882</v>
      </c>
      <c r="O13" s="3">
        <v>14919735.20202004</v>
      </c>
      <c r="P13" s="3">
        <v>15251984.765310148</v>
      </c>
      <c r="Q13" s="3">
        <v>15652733.762092141</v>
      </c>
      <c r="R13" s="3">
        <v>16000568.942809122</v>
      </c>
      <c r="S13" s="3">
        <v>16850000.807191037</v>
      </c>
      <c r="T13" s="3">
        <v>16798825.163698364</v>
      </c>
      <c r="U13" s="3">
        <v>16965789.681269996</v>
      </c>
      <c r="V13" s="3">
        <v>17179170.618921414</v>
      </c>
      <c r="W13" s="3">
        <v>17420438.560632106</v>
      </c>
      <c r="X13" s="3">
        <v>16837561.178729288</v>
      </c>
      <c r="Z13">
        <v>-5.4445097708455598E-2</v>
      </c>
      <c r="AA13">
        <v>0.10395869375803811</v>
      </c>
    </row>
    <row r="14" spans="1:27">
      <c r="A14" t="s">
        <v>38</v>
      </c>
      <c r="B14" t="s">
        <v>39</v>
      </c>
      <c r="C14" t="s">
        <v>40</v>
      </c>
      <c r="D14" t="s">
        <v>36</v>
      </c>
      <c r="E14" t="s">
        <v>37</v>
      </c>
      <c r="F14" s="3">
        <v>328376.05448868498</v>
      </c>
      <c r="G14" s="3">
        <v>346890.91014921106</v>
      </c>
      <c r="H14" s="3">
        <v>372289.21852938458</v>
      </c>
      <c r="I14" s="3">
        <v>412218.81832134537</v>
      </c>
      <c r="J14" s="3">
        <v>448340.71506172419</v>
      </c>
      <c r="K14" s="3">
        <v>472470.25519610196</v>
      </c>
      <c r="L14" s="3">
        <v>532665.4344264511</v>
      </c>
      <c r="M14" s="3">
        <v>575555.04529813118</v>
      </c>
      <c r="N14" s="3">
        <v>606011.00745059736</v>
      </c>
      <c r="O14" s="3">
        <v>653162.42729325034</v>
      </c>
      <c r="P14" s="3">
        <v>680426.55918220431</v>
      </c>
      <c r="Q14" s="3">
        <v>763084.70364414342</v>
      </c>
      <c r="R14" s="3">
        <v>830615.61119014211</v>
      </c>
      <c r="S14" s="3">
        <v>982704.46789501607</v>
      </c>
      <c r="T14" s="3">
        <v>1050401.7748564295</v>
      </c>
      <c r="U14" s="3">
        <v>1151470.1306568272</v>
      </c>
      <c r="V14" s="3">
        <v>1269316.9629914276</v>
      </c>
      <c r="W14" s="3">
        <v>1368867.4914001971</v>
      </c>
      <c r="X14" s="3">
        <v>1481216.7909850925</v>
      </c>
      <c r="Z14">
        <v>1.0720955437560691</v>
      </c>
      <c r="AA14">
        <v>1.1768944362861842</v>
      </c>
    </row>
    <row r="15" spans="1:27">
      <c r="A15" t="s">
        <v>41</v>
      </c>
      <c r="B15" t="s">
        <v>42</v>
      </c>
      <c r="C15" t="s">
        <v>43</v>
      </c>
      <c r="D15" t="s">
        <v>36</v>
      </c>
      <c r="E15" t="s">
        <v>37</v>
      </c>
      <c r="F15" s="3">
        <v>15801818.742605688</v>
      </c>
      <c r="G15" s="3">
        <v>15660087.967629213</v>
      </c>
      <c r="H15" s="3">
        <v>14849771.591303663</v>
      </c>
      <c r="I15" s="3">
        <v>14185193.684226202</v>
      </c>
      <c r="J15" s="3">
        <v>14168112.905843699</v>
      </c>
      <c r="K15" s="3">
        <v>14298484.246709473</v>
      </c>
      <c r="L15" s="3">
        <v>14719581.923227778</v>
      </c>
      <c r="M15" s="3">
        <v>14147262.565723926</v>
      </c>
      <c r="N15" s="3">
        <v>14503295.180396285</v>
      </c>
      <c r="O15" s="3">
        <v>14266572.774726789</v>
      </c>
      <c r="P15" s="3">
        <v>14571558.206127943</v>
      </c>
      <c r="Q15" s="3">
        <v>14889649.058447998</v>
      </c>
      <c r="R15" s="3">
        <v>15169953.33161898</v>
      </c>
      <c r="S15" s="3">
        <v>15867296.339296021</v>
      </c>
      <c r="T15" s="3">
        <v>15748423.388841935</v>
      </c>
      <c r="U15" s="3">
        <v>15814319.550613169</v>
      </c>
      <c r="V15" s="3">
        <v>15909853.655929986</v>
      </c>
      <c r="W15" s="3">
        <v>16051571.069231909</v>
      </c>
      <c r="X15" s="3">
        <v>15356344.387744196</v>
      </c>
      <c r="Z15">
        <v>-7.7855628932171711E-2</v>
      </c>
      <c r="AA15">
        <v>5.3857396066689503E-2</v>
      </c>
    </row>
    <row r="16" spans="1:27">
      <c r="B16" s="4" t="s">
        <v>44</v>
      </c>
      <c r="F16" s="3">
        <v>1450.0401332675021</v>
      </c>
      <c r="G16" s="3">
        <v>1433.7239285724036</v>
      </c>
      <c r="H16" s="3">
        <v>1366.0175687776825</v>
      </c>
      <c r="I16" s="3">
        <v>1302.4965385498717</v>
      </c>
      <c r="J16" s="3">
        <v>1296.638465275689</v>
      </c>
      <c r="K16" s="3">
        <v>1291.3300845065969</v>
      </c>
      <c r="L16" s="3">
        <v>1320.3676571695883</v>
      </c>
      <c r="M16" s="3">
        <v>1269.2729888614504</v>
      </c>
      <c r="N16" s="3">
        <v>1288.8827048569303</v>
      </c>
      <c r="O16" s="3">
        <v>1255.5100679649713</v>
      </c>
      <c r="P16" s="3">
        <v>1285.9634696692883</v>
      </c>
      <c r="Q16" s="3">
        <v>1319.7127526494926</v>
      </c>
      <c r="R16" s="3">
        <v>1339.8110807142443</v>
      </c>
      <c r="S16" s="3">
        <v>1394.7014212119313</v>
      </c>
      <c r="T16" s="3">
        <v>1378.5597137321204</v>
      </c>
      <c r="U16" s="3">
        <v>1367.2441161280733</v>
      </c>
      <c r="V16" s="3">
        <v>1378.9104338787256</v>
      </c>
      <c r="W16" s="3">
        <v>1387.4553661536681</v>
      </c>
      <c r="X16" s="3">
        <v>1314.9918631760386</v>
      </c>
    </row>
    <row r="18" spans="4:24" s="2" customFormat="1">
      <c r="D18" s="2" t="s">
        <v>45</v>
      </c>
      <c r="E18" s="2" t="s">
        <v>5</v>
      </c>
      <c r="F18" s="5">
        <v>1990</v>
      </c>
      <c r="G18" s="5">
        <v>1991</v>
      </c>
      <c r="H18" s="5">
        <v>1992</v>
      </c>
      <c r="I18" s="5">
        <v>1993</v>
      </c>
      <c r="J18" s="5">
        <v>1994</v>
      </c>
      <c r="K18" s="5">
        <v>1995</v>
      </c>
      <c r="L18" s="5">
        <v>1996</v>
      </c>
      <c r="M18" s="5">
        <v>1997</v>
      </c>
      <c r="N18" s="5">
        <v>1998</v>
      </c>
      <c r="O18" s="5">
        <v>1999</v>
      </c>
      <c r="P18" s="5">
        <v>2000</v>
      </c>
      <c r="Q18" s="5">
        <v>2001</v>
      </c>
      <c r="R18" s="5">
        <v>2002</v>
      </c>
      <c r="S18" s="5">
        <v>2003</v>
      </c>
      <c r="T18" s="5">
        <v>2004</v>
      </c>
      <c r="U18" s="5">
        <v>2005</v>
      </c>
      <c r="V18" s="5">
        <v>2006</v>
      </c>
      <c r="W18" s="5">
        <v>2007</v>
      </c>
      <c r="X18" s="5">
        <v>2008</v>
      </c>
    </row>
    <row r="19" spans="4:24">
      <c r="D19" s="6" t="s">
        <v>46</v>
      </c>
      <c r="E19" t="s">
        <v>47</v>
      </c>
      <c r="F19" s="7">
        <f t="shared" ref="F19:X31" si="0">100*F4/$F4</f>
        <v>100</v>
      </c>
      <c r="G19" s="7">
        <f t="shared" si="0"/>
        <v>100.33572481539053</v>
      </c>
      <c r="H19" s="7">
        <f t="shared" si="0"/>
        <v>100.60689975817316</v>
      </c>
      <c r="I19" s="7">
        <f t="shared" si="0"/>
        <v>100.95410126390814</v>
      </c>
      <c r="J19" s="7">
        <f t="shared" si="0"/>
        <v>101.20720730201101</v>
      </c>
      <c r="K19" s="7">
        <f t="shared" si="0"/>
        <v>101.40762303308082</v>
      </c>
      <c r="L19" s="7">
        <f t="shared" si="0"/>
        <v>101.58750019731043</v>
      </c>
      <c r="M19" s="7">
        <f t="shared" si="0"/>
        <v>101.75215695503432</v>
      </c>
      <c r="N19" s="7">
        <f t="shared" si="0"/>
        <v>102.23901012828287</v>
      </c>
      <c r="O19" s="7">
        <f t="shared" si="0"/>
        <v>102.38733165567655</v>
      </c>
      <c r="P19" s="7">
        <f t="shared" si="0"/>
        <v>102.63175911769476</v>
      </c>
      <c r="Q19" s="7">
        <f t="shared" si="0"/>
        <v>102.8506225894579</v>
      </c>
      <c r="R19" s="7">
        <f t="shared" si="0"/>
        <v>103.02909835806372</v>
      </c>
      <c r="S19" s="7">
        <f t="shared" si="0"/>
        <v>103.45663542066769</v>
      </c>
      <c r="T19" s="7">
        <f t="shared" si="0"/>
        <v>103.91408097003278</v>
      </c>
      <c r="U19" s="7">
        <f t="shared" si="0"/>
        <v>104.41452780838637</v>
      </c>
      <c r="V19" s="7">
        <f t="shared" si="0"/>
        <v>104.85528969182849</v>
      </c>
      <c r="W19" s="7">
        <f t="shared" si="0"/>
        <v>105.29715619475806</v>
      </c>
      <c r="X19" s="7">
        <f t="shared" si="0"/>
        <v>105.79462421704966</v>
      </c>
    </row>
    <row r="20" spans="4:24">
      <c r="D20" s="6" t="s">
        <v>12</v>
      </c>
      <c r="E20" t="s">
        <v>47</v>
      </c>
      <c r="F20" s="7">
        <f t="shared" si="0"/>
        <v>100</v>
      </c>
      <c r="G20" s="7">
        <f t="shared" si="0"/>
        <v>101.48787678454764</v>
      </c>
      <c r="H20" s="7">
        <f t="shared" si="0"/>
        <v>102.97575356909527</v>
      </c>
      <c r="I20" s="7">
        <f t="shared" si="0"/>
        <v>104.4636303536429</v>
      </c>
      <c r="J20" s="7">
        <f t="shared" si="0"/>
        <v>105.95150713819052</v>
      </c>
      <c r="K20" s="7">
        <f t="shared" si="0"/>
        <v>107.43938392273812</v>
      </c>
      <c r="L20" s="7">
        <f t="shared" si="0"/>
        <v>110.77670351730896</v>
      </c>
      <c r="M20" s="7">
        <f t="shared" si="0"/>
        <v>114.1140231118798</v>
      </c>
      <c r="N20" s="7">
        <f t="shared" si="0"/>
        <v>117.45134270645065</v>
      </c>
      <c r="O20" s="7">
        <f t="shared" si="0"/>
        <v>120.78866230102149</v>
      </c>
      <c r="P20" s="7">
        <f t="shared" si="0"/>
        <v>124.12598189559237</v>
      </c>
      <c r="Q20" s="7">
        <f t="shared" si="0"/>
        <v>126.47388900804874</v>
      </c>
      <c r="R20" s="7">
        <f t="shared" si="0"/>
        <v>128.8217961205051</v>
      </c>
      <c r="S20" s="7">
        <f t="shared" si="0"/>
        <v>131.1697032329615</v>
      </c>
      <c r="T20" s="7">
        <f t="shared" si="0"/>
        <v>133.51761034541784</v>
      </c>
      <c r="U20" s="7">
        <f t="shared" si="0"/>
        <v>135.86551745787418</v>
      </c>
      <c r="V20" s="7">
        <f t="shared" si="0"/>
        <v>136.65767890088668</v>
      </c>
      <c r="W20" s="7">
        <f t="shared" si="0"/>
        <v>137.44984034389913</v>
      </c>
      <c r="X20" s="7">
        <f t="shared" si="0"/>
        <v>138.24200178691163</v>
      </c>
    </row>
    <row r="21" spans="4:24">
      <c r="D21" s="6" t="s">
        <v>48</v>
      </c>
      <c r="E21" t="s">
        <v>47</v>
      </c>
      <c r="F21" s="7">
        <f t="shared" si="0"/>
        <v>100</v>
      </c>
      <c r="G21" s="7">
        <f t="shared" si="0"/>
        <v>100.76358321260935</v>
      </c>
      <c r="H21" s="7">
        <f t="shared" si="0"/>
        <v>100.51037743295862</v>
      </c>
      <c r="I21" s="7">
        <f t="shared" si="0"/>
        <v>100.53737588054788</v>
      </c>
      <c r="J21" s="7">
        <f t="shared" si="0"/>
        <v>101.88741266021272</v>
      </c>
      <c r="K21" s="7">
        <f t="shared" si="0"/>
        <v>104.87188512084283</v>
      </c>
      <c r="L21" s="7">
        <f t="shared" si="0"/>
        <v>107.92621797128021</v>
      </c>
      <c r="M21" s="7">
        <f t="shared" si="0"/>
        <v>108.64766377628202</v>
      </c>
      <c r="N21" s="7">
        <f t="shared" si="0"/>
        <v>110.97162760598893</v>
      </c>
      <c r="O21" s="7">
        <f t="shared" si="0"/>
        <v>112.52339007456224</v>
      </c>
      <c r="P21" s="7">
        <f t="shared" si="0"/>
        <v>115.94658730851789</v>
      </c>
      <c r="Q21" s="7">
        <f t="shared" si="0"/>
        <v>118.70477617028546</v>
      </c>
      <c r="R21" s="7">
        <f t="shared" si="0"/>
        <v>119.33485434756993</v>
      </c>
      <c r="S21" s="7">
        <f t="shared" si="0"/>
        <v>122.5769941957151</v>
      </c>
      <c r="T21" s="7">
        <f t="shared" si="0"/>
        <v>125.14909206279961</v>
      </c>
      <c r="U21" s="7">
        <f t="shared" si="0"/>
        <v>126.66817420710174</v>
      </c>
      <c r="V21" s="7">
        <f t="shared" si="0"/>
        <v>128.01352057849894</v>
      </c>
      <c r="W21" s="7">
        <f t="shared" si="0"/>
        <v>128.82152920274882</v>
      </c>
      <c r="X21" s="7">
        <f t="shared" si="0"/>
        <v>129.29777724221535</v>
      </c>
    </row>
    <row r="22" spans="4:24">
      <c r="D22" s="6" t="s">
        <v>49</v>
      </c>
      <c r="E22" t="s">
        <v>47</v>
      </c>
      <c r="F22" s="7">
        <f t="shared" si="0"/>
        <v>100</v>
      </c>
      <c r="G22" s="7">
        <f t="shared" si="0"/>
        <v>101.70130532619221</v>
      </c>
      <c r="H22" s="7">
        <f t="shared" si="0"/>
        <v>101.2672803033763</v>
      </c>
      <c r="I22" s="7">
        <f t="shared" si="0"/>
        <v>101.2795107213547</v>
      </c>
      <c r="J22" s="7">
        <f t="shared" si="0"/>
        <v>102.764771132498</v>
      </c>
      <c r="K22" s="7">
        <f t="shared" si="0"/>
        <v>105.76172668731388</v>
      </c>
      <c r="L22" s="7">
        <f t="shared" si="0"/>
        <v>109.65448295133919</v>
      </c>
      <c r="M22" s="7">
        <f t="shared" si="0"/>
        <v>110.15921991607456</v>
      </c>
      <c r="N22" s="7">
        <f t="shared" si="0"/>
        <v>112.65623778409596</v>
      </c>
      <c r="O22" s="7">
        <f t="shared" si="0"/>
        <v>113.77164416295561</v>
      </c>
      <c r="P22" s="7">
        <f t="shared" si="0"/>
        <v>116.9219443887539</v>
      </c>
      <c r="Q22" s="7">
        <f t="shared" si="0"/>
        <v>120.29312751139635</v>
      </c>
      <c r="R22" s="7">
        <f t="shared" si="0"/>
        <v>120.63809496532522</v>
      </c>
      <c r="S22" s="7">
        <f t="shared" si="0"/>
        <v>124.4772463910591</v>
      </c>
      <c r="T22" s="7">
        <f t="shared" si="0"/>
        <v>127.30568536398266</v>
      </c>
      <c r="U22" s="7">
        <f t="shared" si="0"/>
        <v>128.1253168878076</v>
      </c>
      <c r="V22" s="7">
        <f t="shared" si="0"/>
        <v>129.79391745706388</v>
      </c>
      <c r="W22" s="7">
        <f t="shared" si="0"/>
        <v>130.3426607042089</v>
      </c>
      <c r="X22" s="7">
        <f t="shared" si="0"/>
        <v>130.59384871901852</v>
      </c>
    </row>
    <row r="23" spans="4:24">
      <c r="D23" s="6" t="s">
        <v>50</v>
      </c>
      <c r="E23" t="s">
        <v>47</v>
      </c>
      <c r="F23" s="7">
        <f t="shared" si="0"/>
        <v>100</v>
      </c>
      <c r="G23" s="7">
        <f t="shared" si="0"/>
        <v>103.16515175342035</v>
      </c>
      <c r="H23" s="7">
        <f t="shared" si="0"/>
        <v>104.29061173140431</v>
      </c>
      <c r="I23" s="7">
        <f t="shared" si="0"/>
        <v>108.43327567227551</v>
      </c>
      <c r="J23" s="7">
        <f t="shared" si="0"/>
        <v>108.03761597735493</v>
      </c>
      <c r="K23" s="7">
        <f t="shared" si="0"/>
        <v>110.93832363579179</v>
      </c>
      <c r="L23" s="7">
        <f t="shared" si="0"/>
        <v>116.69105205220947</v>
      </c>
      <c r="M23" s="7">
        <f t="shared" si="0"/>
        <v>117.92369869476333</v>
      </c>
      <c r="N23" s="7">
        <f t="shared" si="0"/>
        <v>117.35820097499607</v>
      </c>
      <c r="O23" s="7">
        <f t="shared" si="0"/>
        <v>118.75439534518006</v>
      </c>
      <c r="P23" s="7">
        <f t="shared" si="0"/>
        <v>118.88573675106149</v>
      </c>
      <c r="Q23" s="7">
        <f t="shared" si="0"/>
        <v>123.16225821670074</v>
      </c>
      <c r="R23" s="7">
        <f t="shared" si="0"/>
        <v>124.57254285264979</v>
      </c>
      <c r="S23" s="7">
        <f t="shared" si="0"/>
        <v>125.28510772133983</v>
      </c>
      <c r="T23" s="7">
        <f t="shared" si="0"/>
        <v>126.86736908318917</v>
      </c>
      <c r="U23" s="7">
        <f t="shared" si="0"/>
        <v>125.5164648529643</v>
      </c>
      <c r="V23" s="7">
        <f t="shared" si="0"/>
        <v>124.53241075640824</v>
      </c>
      <c r="W23" s="7">
        <f t="shared" si="0"/>
        <v>117.66340619594276</v>
      </c>
      <c r="X23" s="7">
        <f t="shared" si="0"/>
        <v>117.90986004088693</v>
      </c>
    </row>
    <row r="24" spans="4:24">
      <c r="D24" s="6" t="s">
        <v>51</v>
      </c>
      <c r="E24" t="s">
        <v>47</v>
      </c>
      <c r="F24" s="7">
        <f t="shared" si="0"/>
        <v>100</v>
      </c>
      <c r="G24" s="7">
        <f t="shared" si="0"/>
        <v>102.40895423725006</v>
      </c>
      <c r="H24" s="7">
        <f t="shared" si="0"/>
        <v>108.63655179716908</v>
      </c>
      <c r="I24" s="7">
        <f t="shared" si="0"/>
        <v>110.10111382445152</v>
      </c>
      <c r="J24" s="7">
        <f t="shared" si="0"/>
        <v>112.82550725381785</v>
      </c>
      <c r="K24" s="7">
        <f t="shared" si="0"/>
        <v>113.45028864450998</v>
      </c>
      <c r="L24" s="7">
        <f t="shared" si="0"/>
        <v>113.8899139682122</v>
      </c>
      <c r="M24" s="7">
        <f t="shared" si="0"/>
        <v>117.25609619130441</v>
      </c>
      <c r="N24" s="7">
        <f t="shared" si="0"/>
        <v>123.37683591706805</v>
      </c>
      <c r="O24" s="7">
        <f t="shared" si="0"/>
        <v>124.4630634504491</v>
      </c>
      <c r="P24" s="7">
        <f t="shared" si="0"/>
        <v>131.27468881265864</v>
      </c>
      <c r="Q24" s="7">
        <f t="shared" si="0"/>
        <v>139.21457887423827</v>
      </c>
      <c r="R24" s="7">
        <f t="shared" si="0"/>
        <v>124.73839084295749</v>
      </c>
      <c r="S24" s="7">
        <f t="shared" si="0"/>
        <v>124.68801042265001</v>
      </c>
      <c r="T24" s="7">
        <f t="shared" si="0"/>
        <v>135.48514419389724</v>
      </c>
      <c r="U24" s="7">
        <f t="shared" si="0"/>
        <v>134.48170741490682</v>
      </c>
      <c r="V24" s="7">
        <f t="shared" si="0"/>
        <v>139.51397334651139</v>
      </c>
      <c r="W24" s="7">
        <f t="shared" si="0"/>
        <v>147.00942466843586</v>
      </c>
      <c r="X24" s="7">
        <f t="shared" si="0"/>
        <v>157.58482041145081</v>
      </c>
    </row>
    <row r="25" spans="4:24">
      <c r="D25" s="6" t="s">
        <v>52</v>
      </c>
      <c r="E25" t="s">
        <v>47</v>
      </c>
      <c r="F25" s="7">
        <f t="shared" si="0"/>
        <v>100</v>
      </c>
      <c r="G25" s="7">
        <f t="shared" si="0"/>
        <v>103.59591154394192</v>
      </c>
      <c r="H25" s="7">
        <f t="shared" si="0"/>
        <v>100.6539478091947</v>
      </c>
      <c r="I25" s="7">
        <f t="shared" si="0"/>
        <v>97.289642781009221</v>
      </c>
      <c r="J25" s="7">
        <f t="shared" si="0"/>
        <v>99.572850266788265</v>
      </c>
      <c r="K25" s="7">
        <f t="shared" si="0"/>
        <v>103.09375015026374</v>
      </c>
      <c r="L25" s="7">
        <f t="shared" si="0"/>
        <v>106.84753880010194</v>
      </c>
      <c r="M25" s="7">
        <f t="shared" si="0"/>
        <v>104.7266161566782</v>
      </c>
      <c r="N25" s="7">
        <f t="shared" si="0"/>
        <v>107.89521768608262</v>
      </c>
      <c r="O25" s="7">
        <f t="shared" si="0"/>
        <v>108.7446285720697</v>
      </c>
      <c r="P25" s="7">
        <f t="shared" si="0"/>
        <v>114.94759602053524</v>
      </c>
      <c r="Q25" s="7">
        <f t="shared" si="0"/>
        <v>120.62980944153178</v>
      </c>
      <c r="R25" s="7">
        <f t="shared" si="0"/>
        <v>123.7803793217856</v>
      </c>
      <c r="S25" s="7">
        <f t="shared" si="0"/>
        <v>129.13609968216213</v>
      </c>
      <c r="T25" s="7">
        <f t="shared" si="0"/>
        <v>130.308477439602</v>
      </c>
      <c r="U25" s="7">
        <f t="shared" si="0"/>
        <v>132.48125109191653</v>
      </c>
      <c r="V25" s="7">
        <f t="shared" si="0"/>
        <v>135.59856259707038</v>
      </c>
      <c r="W25" s="7">
        <f t="shared" si="0"/>
        <v>139.06120021862372</v>
      </c>
      <c r="X25" s="7">
        <f t="shared" si="0"/>
        <v>136.82944303842103</v>
      </c>
    </row>
    <row r="26" spans="4:24">
      <c r="D26" s="6" t="s">
        <v>53</v>
      </c>
      <c r="E26" t="s">
        <v>47</v>
      </c>
      <c r="F26" s="7">
        <f t="shared" si="0"/>
        <v>100</v>
      </c>
      <c r="G26" s="7">
        <f t="shared" si="0"/>
        <v>85.363015012292294</v>
      </c>
      <c r="H26" s="7">
        <f t="shared" si="0"/>
        <v>84.117657315223269</v>
      </c>
      <c r="I26" s="7">
        <f t="shared" si="0"/>
        <v>86.211270552543027</v>
      </c>
      <c r="J26" s="7">
        <f t="shared" si="0"/>
        <v>88.190242881802178</v>
      </c>
      <c r="K26" s="7">
        <f t="shared" si="0"/>
        <v>91.893187801858659</v>
      </c>
      <c r="L26" s="7">
        <f t="shared" si="0"/>
        <v>94.7879797046362</v>
      </c>
      <c r="M26" s="7">
        <f t="shared" si="0"/>
        <v>103.16504803584817</v>
      </c>
      <c r="N26" s="7">
        <f t="shared" si="0"/>
        <v>107.6979408226248</v>
      </c>
      <c r="O26" s="7">
        <f t="shared" si="0"/>
        <v>109.3268878698586</v>
      </c>
      <c r="P26" s="7">
        <f t="shared" si="0"/>
        <v>101.35999860512963</v>
      </c>
      <c r="Q26" s="7">
        <f t="shared" si="0"/>
        <v>82.818248391540109</v>
      </c>
      <c r="R26" s="7">
        <f t="shared" si="0"/>
        <v>84.344759646400362</v>
      </c>
      <c r="S26" s="7">
        <f t="shared" si="0"/>
        <v>96.051645075235825</v>
      </c>
      <c r="T26" s="7">
        <f t="shared" si="0"/>
        <v>101.38092166059317</v>
      </c>
      <c r="U26" s="7">
        <f t="shared" si="0"/>
        <v>104.83758478196432</v>
      </c>
      <c r="V26" s="7">
        <f t="shared" si="0"/>
        <v>103.24830436071348</v>
      </c>
      <c r="W26" s="7">
        <f t="shared" si="0"/>
        <v>104.21294439698011</v>
      </c>
      <c r="X26" s="7">
        <f t="shared" si="0"/>
        <v>103.96143183442889</v>
      </c>
    </row>
    <row r="27" spans="4:24">
      <c r="D27" s="6" t="s">
        <v>54</v>
      </c>
      <c r="E27" t="s">
        <v>47</v>
      </c>
      <c r="F27" s="7">
        <f t="shared" si="0"/>
        <v>100</v>
      </c>
      <c r="G27" s="7">
        <f t="shared" si="0"/>
        <v>101.12457720671422</v>
      </c>
      <c r="H27" s="7">
        <f t="shared" si="0"/>
        <v>107.41977047207955</v>
      </c>
      <c r="I27" s="7">
        <f t="shared" si="0"/>
        <v>104.38149187751148</v>
      </c>
      <c r="J27" s="7">
        <f t="shared" si="0"/>
        <v>99.888372608599795</v>
      </c>
      <c r="K27" s="7">
        <f t="shared" si="0"/>
        <v>107.15850736688891</v>
      </c>
      <c r="L27" s="7">
        <f t="shared" si="0"/>
        <v>112.62902797919028</v>
      </c>
      <c r="M27" s="7">
        <f t="shared" si="0"/>
        <v>105.56282208991388</v>
      </c>
      <c r="N27" s="7">
        <f t="shared" si="0"/>
        <v>103.39276691868545</v>
      </c>
      <c r="O27" s="7">
        <f t="shared" si="0"/>
        <v>102.2175188681948</v>
      </c>
      <c r="P27" s="7">
        <f t="shared" si="0"/>
        <v>96.741414291544373</v>
      </c>
      <c r="Q27" s="7">
        <f t="shared" si="0"/>
        <v>102.32232718045508</v>
      </c>
      <c r="R27" s="7">
        <f t="shared" si="0"/>
        <v>98.204008165458063</v>
      </c>
      <c r="S27" s="7">
        <f t="shared" si="0"/>
        <v>108.65523815296574</v>
      </c>
      <c r="T27" s="7">
        <f t="shared" si="0"/>
        <v>110.78989015989235</v>
      </c>
      <c r="U27" s="7">
        <f t="shared" si="0"/>
        <v>109.61761053654637</v>
      </c>
      <c r="V27" s="7">
        <f t="shared" si="0"/>
        <v>109.83630888747089</v>
      </c>
      <c r="W27" s="7">
        <f t="shared" si="0"/>
        <v>103.71806916891934</v>
      </c>
      <c r="X27" s="7">
        <f t="shared" si="0"/>
        <v>104.62119755899803</v>
      </c>
    </row>
    <row r="28" spans="4:24">
      <c r="D28" s="6" t="s">
        <v>55</v>
      </c>
      <c r="E28" t="s">
        <v>47</v>
      </c>
      <c r="F28" s="7">
        <f t="shared" si="0"/>
        <v>100</v>
      </c>
      <c r="G28" s="7">
        <f t="shared" si="0"/>
        <v>99.23611635900302</v>
      </c>
      <c r="H28" s="7">
        <f t="shared" si="0"/>
        <v>94.369975076649951</v>
      </c>
      <c r="I28" s="7">
        <f t="shared" si="0"/>
        <v>90.497434694198887</v>
      </c>
      <c r="J28" s="7">
        <f t="shared" si="0"/>
        <v>90.615481119535957</v>
      </c>
      <c r="K28" s="7">
        <f t="shared" si="0"/>
        <v>91.573317543358826</v>
      </c>
      <c r="L28" s="7">
        <f t="shared" si="0"/>
        <v>94.557118184348923</v>
      </c>
      <c r="M28" s="7">
        <f t="shared" si="0"/>
        <v>91.274890329744593</v>
      </c>
      <c r="N28" s="7">
        <f t="shared" si="0"/>
        <v>93.670946804489986</v>
      </c>
      <c r="O28" s="7">
        <f t="shared" si="0"/>
        <v>92.495691401740658</v>
      </c>
      <c r="P28" s="7">
        <f t="shared" si="0"/>
        <v>94.555490229154429</v>
      </c>
      <c r="Q28" s="7">
        <f t="shared" si="0"/>
        <v>97.039954935397063</v>
      </c>
      <c r="R28" s="7">
        <f t="shared" si="0"/>
        <v>99.196377626458656</v>
      </c>
      <c r="S28" s="7">
        <f t="shared" si="0"/>
        <v>104.46247561887056</v>
      </c>
      <c r="T28" s="7">
        <f t="shared" si="0"/>
        <v>104.14520949693946</v>
      </c>
      <c r="U28" s="7">
        <f t="shared" si="0"/>
        <v>105.18031489815699</v>
      </c>
      <c r="V28" s="7">
        <f t="shared" si="0"/>
        <v>106.50318136279419</v>
      </c>
      <c r="W28" s="7">
        <f t="shared" si="0"/>
        <v>107.99893479135262</v>
      </c>
      <c r="X28" s="7">
        <f t="shared" si="0"/>
        <v>104.38535548102827</v>
      </c>
    </row>
    <row r="29" spans="4:24">
      <c r="D29" s="6" t="s">
        <v>56</v>
      </c>
      <c r="E29" t="s">
        <v>47</v>
      </c>
      <c r="F29" s="7">
        <f t="shared" si="0"/>
        <v>100</v>
      </c>
      <c r="G29" s="7">
        <f t="shared" si="0"/>
        <v>105.63830870352456</v>
      </c>
      <c r="H29" s="7">
        <f t="shared" si="0"/>
        <v>113.37282772005921</v>
      </c>
      <c r="I29" s="7">
        <f t="shared" si="0"/>
        <v>125.53254498511231</v>
      </c>
      <c r="J29" s="7">
        <f t="shared" si="0"/>
        <v>136.5327066127999</v>
      </c>
      <c r="K29" s="7">
        <f t="shared" si="0"/>
        <v>143.88084902590913</v>
      </c>
      <c r="L29" s="7">
        <f t="shared" si="0"/>
        <v>162.21202098790837</v>
      </c>
      <c r="M29" s="7">
        <f t="shared" si="0"/>
        <v>175.27314718313707</v>
      </c>
      <c r="N29" s="7">
        <f t="shared" si="0"/>
        <v>184.54786796017095</v>
      </c>
      <c r="O29" s="7">
        <f t="shared" si="0"/>
        <v>198.90683817073412</v>
      </c>
      <c r="P29" s="7">
        <f t="shared" si="0"/>
        <v>207.20955437560693</v>
      </c>
      <c r="Q29" s="7">
        <f t="shared" si="0"/>
        <v>232.38134852199991</v>
      </c>
      <c r="R29" s="7">
        <f t="shared" si="0"/>
        <v>252.94646178860248</v>
      </c>
      <c r="S29" s="7">
        <f t="shared" si="0"/>
        <v>299.26191464392468</v>
      </c>
      <c r="T29" s="7">
        <f t="shared" si="0"/>
        <v>319.87770134214333</v>
      </c>
      <c r="U29" s="7">
        <f t="shared" si="0"/>
        <v>350.65593697134335</v>
      </c>
      <c r="V29" s="7">
        <f t="shared" si="0"/>
        <v>386.54370367165888</v>
      </c>
      <c r="W29" s="7">
        <f t="shared" si="0"/>
        <v>416.85971698870173</v>
      </c>
      <c r="X29" s="7">
        <f t="shared" si="0"/>
        <v>451.07332606559822</v>
      </c>
    </row>
    <row r="30" spans="4:24">
      <c r="D30" s="6" t="s">
        <v>57</v>
      </c>
      <c r="E30" t="s">
        <v>47</v>
      </c>
      <c r="F30" s="7">
        <f t="shared" si="0"/>
        <v>100</v>
      </c>
      <c r="G30" s="7">
        <f t="shared" si="0"/>
        <v>99.103073024155549</v>
      </c>
      <c r="H30" s="7">
        <f t="shared" si="0"/>
        <v>93.975078648794607</v>
      </c>
      <c r="I30" s="7">
        <f t="shared" si="0"/>
        <v>89.769373483441768</v>
      </c>
      <c r="J30" s="7">
        <f t="shared" si="0"/>
        <v>89.661279733850463</v>
      </c>
      <c r="K30" s="7">
        <f t="shared" si="0"/>
        <v>90.486319832014999</v>
      </c>
      <c r="L30" s="7">
        <f t="shared" si="0"/>
        <v>93.151188246072408</v>
      </c>
      <c r="M30" s="7">
        <f t="shared" si="0"/>
        <v>89.529330744563836</v>
      </c>
      <c r="N30" s="7">
        <f t="shared" si="0"/>
        <v>91.782442367167164</v>
      </c>
      <c r="O30" s="7">
        <f t="shared" si="0"/>
        <v>90.284371736656567</v>
      </c>
      <c r="P30" s="7">
        <f t="shared" si="0"/>
        <v>92.214437106782839</v>
      </c>
      <c r="Q30" s="7">
        <f t="shared" si="0"/>
        <v>94.227438632122443</v>
      </c>
      <c r="R30" s="7">
        <f t="shared" si="0"/>
        <v>96.001312119325604</v>
      </c>
      <c r="S30" s="7">
        <f t="shared" si="0"/>
        <v>100.41436747096579</v>
      </c>
      <c r="T30" s="7">
        <f t="shared" si="0"/>
        <v>99.66209361951617</v>
      </c>
      <c r="U30" s="7">
        <f t="shared" si="0"/>
        <v>100.07910993165474</v>
      </c>
      <c r="V30" s="7">
        <f t="shared" si="0"/>
        <v>100.68368657484351</v>
      </c>
      <c r="W30" s="7">
        <f t="shared" si="0"/>
        <v>101.58052899286096</v>
      </c>
      <c r="X30" s="7">
        <f t="shared" si="0"/>
        <v>97.180866569109654</v>
      </c>
    </row>
    <row r="31" spans="4:24">
      <c r="D31" s="8" t="s">
        <v>58</v>
      </c>
      <c r="E31" t="s">
        <v>47</v>
      </c>
      <c r="F31" s="7">
        <f t="shared" si="0"/>
        <v>100</v>
      </c>
      <c r="G31" s="7">
        <f t="shared" si="0"/>
        <v>98.874775647875921</v>
      </c>
      <c r="H31" s="7">
        <f t="shared" si="0"/>
        <v>94.205500760831754</v>
      </c>
      <c r="I31" s="7">
        <f t="shared" si="0"/>
        <v>89.824861303310442</v>
      </c>
      <c r="J31" s="7">
        <f t="shared" si="0"/>
        <v>89.420867431707578</v>
      </c>
      <c r="K31" s="7">
        <f t="shared" si="0"/>
        <v>89.054782338798447</v>
      </c>
      <c r="L31" s="7">
        <f t="shared" si="0"/>
        <v>91.057318130518794</v>
      </c>
      <c r="M31" s="7">
        <f t="shared" si="0"/>
        <v>87.533645430991385</v>
      </c>
      <c r="N31" s="7">
        <f t="shared" si="0"/>
        <v>88.886002206889145</v>
      </c>
      <c r="O31" s="7">
        <f t="shared" si="0"/>
        <v>86.584504743039119</v>
      </c>
      <c r="P31" s="7">
        <f t="shared" si="0"/>
        <v>88.684681214409864</v>
      </c>
      <c r="Q31" s="7">
        <f t="shared" si="0"/>
        <v>91.012153551617118</v>
      </c>
      <c r="R31" s="7">
        <f t="shared" si="0"/>
        <v>92.398206778948321</v>
      </c>
      <c r="S31" s="7">
        <f t="shared" si="0"/>
        <v>96.18364272919321</v>
      </c>
      <c r="T31" s="7">
        <f t="shared" si="0"/>
        <v>95.070452334701329</v>
      </c>
      <c r="U31" s="7">
        <f t="shared" si="0"/>
        <v>94.290087892060114</v>
      </c>
      <c r="V31" s="7">
        <f t="shared" si="0"/>
        <v>95.094639261570393</v>
      </c>
      <c r="W31" s="7">
        <f t="shared" si="0"/>
        <v>95.683928625285276</v>
      </c>
      <c r="X31" s="7">
        <f t="shared" si="0"/>
        <v>90.686583978393244</v>
      </c>
    </row>
    <row r="33" spans="1:47">
      <c r="AA33">
        <v>0.29297777242215362</v>
      </c>
      <c r="AL33">
        <v>2000</v>
      </c>
      <c r="AM33">
        <v>2008</v>
      </c>
      <c r="AU33" t="s">
        <v>59</v>
      </c>
    </row>
    <row r="34" spans="1:47">
      <c r="A34" t="s">
        <v>60</v>
      </c>
      <c r="AC34" t="s">
        <v>61</v>
      </c>
      <c r="AF34" t="s">
        <v>62</v>
      </c>
      <c r="AI34" t="s">
        <v>63</v>
      </c>
      <c r="AL34" t="s">
        <v>63</v>
      </c>
      <c r="AU34" t="s">
        <v>64</v>
      </c>
    </row>
    <row r="35" spans="1:47" s="2" customFormat="1">
      <c r="A35" s="2">
        <v>1</v>
      </c>
      <c r="B35" s="2">
        <v>2</v>
      </c>
      <c r="C35" s="2" t="s">
        <v>65</v>
      </c>
      <c r="D35" s="2" t="s">
        <v>66</v>
      </c>
      <c r="E35" s="2" t="s">
        <v>5</v>
      </c>
      <c r="F35" s="2">
        <v>1990</v>
      </c>
      <c r="G35" s="2">
        <v>1991</v>
      </c>
      <c r="H35" s="2">
        <v>1992</v>
      </c>
      <c r="I35" s="2">
        <v>1993</v>
      </c>
      <c r="J35" s="2">
        <v>1994</v>
      </c>
      <c r="K35" s="2">
        <v>1995</v>
      </c>
      <c r="L35" s="2">
        <v>1996</v>
      </c>
      <c r="M35" s="2">
        <v>1997</v>
      </c>
      <c r="N35" s="2">
        <v>1998</v>
      </c>
      <c r="O35" s="2">
        <v>1999</v>
      </c>
      <c r="P35" s="2">
        <v>2000</v>
      </c>
      <c r="Q35" s="2">
        <v>2001</v>
      </c>
      <c r="R35" s="2">
        <v>2002</v>
      </c>
      <c r="S35" s="2">
        <v>2003</v>
      </c>
      <c r="T35" s="2">
        <v>2004</v>
      </c>
      <c r="U35" s="2">
        <v>2005</v>
      </c>
      <c r="V35" s="2">
        <v>2006</v>
      </c>
      <c r="W35" s="2">
        <v>2007</v>
      </c>
      <c r="X35" s="2">
        <v>2008</v>
      </c>
      <c r="AB35" s="2" t="s">
        <v>67</v>
      </c>
      <c r="AC35" s="2" t="s">
        <v>68</v>
      </c>
      <c r="AD35" s="2" t="s">
        <v>69</v>
      </c>
      <c r="AE35" s="2" t="s">
        <v>70</v>
      </c>
      <c r="AF35" s="2" t="s">
        <v>68</v>
      </c>
      <c r="AG35" s="2" t="s">
        <v>69</v>
      </c>
      <c r="AH35" s="2" t="s">
        <v>70</v>
      </c>
      <c r="AI35" s="2" t="s">
        <v>68</v>
      </c>
      <c r="AJ35" s="2" t="s">
        <v>69</v>
      </c>
      <c r="AK35" s="2" t="s">
        <v>70</v>
      </c>
      <c r="AL35" s="2" t="s">
        <v>68</v>
      </c>
      <c r="AM35" s="2" t="s">
        <v>69</v>
      </c>
      <c r="AN35" s="2" t="s">
        <v>71</v>
      </c>
      <c r="AU35" s="2" t="s">
        <v>72</v>
      </c>
    </row>
    <row r="36" spans="1:47">
      <c r="A36" t="s">
        <v>73</v>
      </c>
      <c r="C36" t="s">
        <v>74</v>
      </c>
      <c r="E36" t="s">
        <v>16</v>
      </c>
      <c r="F36">
        <v>2622373</v>
      </c>
      <c r="G36">
        <v>2642397</v>
      </c>
      <c r="H36">
        <v>2635757</v>
      </c>
      <c r="I36">
        <v>2636465</v>
      </c>
      <c r="J36">
        <v>2671868</v>
      </c>
      <c r="K36">
        <v>2750132</v>
      </c>
      <c r="L36">
        <v>2830228</v>
      </c>
      <c r="M36">
        <v>2849147</v>
      </c>
      <c r="N36">
        <v>2910090</v>
      </c>
      <c r="O36">
        <v>2950783</v>
      </c>
      <c r="P36">
        <v>3040552</v>
      </c>
      <c r="Q36">
        <v>3112882</v>
      </c>
      <c r="R36">
        <v>3129405</v>
      </c>
      <c r="S36">
        <v>3214426</v>
      </c>
      <c r="T36">
        <v>3281876</v>
      </c>
      <c r="U36">
        <v>3321712</v>
      </c>
      <c r="V36">
        <v>3356992</v>
      </c>
      <c r="W36">
        <v>3378181</v>
      </c>
      <c r="X36">
        <v>3390670</v>
      </c>
      <c r="AB36" t="s">
        <v>75</v>
      </c>
      <c r="AC36">
        <v>1874.8696614349374</v>
      </c>
      <c r="AD36">
        <v>424.82952816743523</v>
      </c>
      <c r="AE36">
        <v>0.29297777242215339</v>
      </c>
      <c r="AF36">
        <v>1681.2720491275536</v>
      </c>
      <c r="AG36">
        <v>231.23191586005146</v>
      </c>
      <c r="AH36">
        <v>0.15946587308517896</v>
      </c>
      <c r="AI36">
        <v>1434.0415022349775</v>
      </c>
      <c r="AJ36">
        <v>148.07803256568923</v>
      </c>
      <c r="AK36">
        <v>0.11514948601438151</v>
      </c>
      <c r="AL36">
        <v>1434.0415022349775</v>
      </c>
      <c r="AM36">
        <v>148.07803256568923</v>
      </c>
      <c r="AN36">
        <v>0.11514948601438151</v>
      </c>
      <c r="AU36" t="s">
        <v>76</v>
      </c>
    </row>
    <row r="37" spans="1:47">
      <c r="A37" t="s">
        <v>77</v>
      </c>
      <c r="B37" t="s">
        <v>73</v>
      </c>
      <c r="C37" t="s">
        <v>78</v>
      </c>
      <c r="D37" t="s">
        <v>74</v>
      </c>
      <c r="E37" t="s">
        <v>79</v>
      </c>
      <c r="F37">
        <v>0.98526105935349395</v>
      </c>
      <c r="G37">
        <v>0.99443005725483335</v>
      </c>
      <c r="H37">
        <v>0.99268066062235627</v>
      </c>
      <c r="I37">
        <v>0.99253394222946256</v>
      </c>
      <c r="J37">
        <v>0.9937451999874245</v>
      </c>
      <c r="K37">
        <v>0.99362103346312103</v>
      </c>
      <c r="L37">
        <v>1.0010384322393815</v>
      </c>
      <c r="M37">
        <v>0.99896846319266785</v>
      </c>
      <c r="N37">
        <v>1.0002178626777867</v>
      </c>
      <c r="O37">
        <v>0.99619084154951409</v>
      </c>
      <c r="P37">
        <v>0.99354919764569061</v>
      </c>
      <c r="Q37">
        <v>0.99844452825388175</v>
      </c>
      <c r="R37">
        <v>0.99602096884231983</v>
      </c>
      <c r="S37">
        <v>1.0005350877575032</v>
      </c>
      <c r="T37">
        <v>1.0022392680284082</v>
      </c>
      <c r="U37">
        <v>0.99659512925864735</v>
      </c>
      <c r="V37">
        <v>0.99896395344403566</v>
      </c>
      <c r="W37">
        <v>0.99689507459783833</v>
      </c>
      <c r="X37">
        <v>0.99513724426145866</v>
      </c>
      <c r="AB37" t="s">
        <v>80</v>
      </c>
      <c r="AC37">
        <v>1893.663218004416</v>
      </c>
      <c r="AD37">
        <v>18.793556569478596</v>
      </c>
      <c r="AE37">
        <v>1.2960714768031581E-2</v>
      </c>
      <c r="AF37">
        <v>1695.4151182336418</v>
      </c>
      <c r="AG37">
        <v>14.143069106088205</v>
      </c>
      <c r="AH37">
        <v>9.7535708023600651E-3</v>
      </c>
      <c r="AI37">
        <v>1436.333612942622</v>
      </c>
      <c r="AJ37">
        <v>2.2921107076444969</v>
      </c>
      <c r="AK37">
        <v>1.7824073247072561E-3</v>
      </c>
      <c r="AL37">
        <v>1436.333612942622</v>
      </c>
      <c r="AM37">
        <v>2.2921107076444969</v>
      </c>
      <c r="AN37">
        <v>1.7824073247072561E-3</v>
      </c>
      <c r="AU37" t="s">
        <v>81</v>
      </c>
    </row>
    <row r="38" spans="1:47">
      <c r="A38" t="s">
        <v>82</v>
      </c>
      <c r="B38" t="s">
        <v>77</v>
      </c>
      <c r="C38" t="s">
        <v>83</v>
      </c>
      <c r="D38" t="s">
        <v>78</v>
      </c>
      <c r="E38" t="s">
        <v>79</v>
      </c>
      <c r="F38">
        <v>0.6923527376397306</v>
      </c>
      <c r="G38">
        <v>0.68792459048460641</v>
      </c>
      <c r="H38">
        <v>0.68316793842073176</v>
      </c>
      <c r="I38">
        <v>0.67062241738991535</v>
      </c>
      <c r="J38">
        <v>0.67656740319589503</v>
      </c>
      <c r="K38">
        <v>0.67729468280813543</v>
      </c>
      <c r="L38">
        <v>0.67261089798095208</v>
      </c>
      <c r="M38">
        <v>0.67066848241590216</v>
      </c>
      <c r="N38">
        <v>0.67951238248628176</v>
      </c>
      <c r="O38">
        <v>0.67887899581669664</v>
      </c>
      <c r="P38">
        <v>0.68718556951516385</v>
      </c>
      <c r="Q38">
        <v>0.68501499337202865</v>
      </c>
      <c r="R38">
        <v>0.68231923933405481</v>
      </c>
      <c r="S38">
        <v>0.69035609701798362</v>
      </c>
      <c r="T38">
        <v>0.69341197394523024</v>
      </c>
      <c r="U38">
        <v>0.69861696555282404</v>
      </c>
      <c r="V38">
        <v>0.70482395481277249</v>
      </c>
      <c r="W38">
        <v>0.72227953150109925</v>
      </c>
      <c r="X38">
        <v>0.72223312198334289</v>
      </c>
      <c r="AB38" t="s">
        <v>84</v>
      </c>
      <c r="AC38">
        <v>1975.3894562283451</v>
      </c>
      <c r="AD38">
        <v>81.726238223929158</v>
      </c>
      <c r="AE38">
        <v>5.6361362936740433E-2</v>
      </c>
      <c r="AF38">
        <v>1682.7618932507951</v>
      </c>
      <c r="AG38">
        <v>-12.653224982846723</v>
      </c>
      <c r="AH38">
        <v>-8.7261205345634859E-3</v>
      </c>
      <c r="AI38">
        <v>1509.5889021899393</v>
      </c>
      <c r="AJ38">
        <v>73.255289247317251</v>
      </c>
      <c r="AK38">
        <v>5.696529565194907E-2</v>
      </c>
      <c r="AL38">
        <v>1509.5889021899393</v>
      </c>
      <c r="AM38">
        <v>73.255289247317251</v>
      </c>
      <c r="AN38">
        <v>5.696529565194907E-2</v>
      </c>
      <c r="AU38" t="s">
        <v>85</v>
      </c>
    </row>
    <row r="39" spans="1:47">
      <c r="A39" t="s">
        <v>86</v>
      </c>
      <c r="B39" t="s">
        <v>82</v>
      </c>
      <c r="C39" t="s">
        <v>87</v>
      </c>
      <c r="D39" t="s">
        <v>83</v>
      </c>
      <c r="E39" t="s">
        <v>79</v>
      </c>
      <c r="F39">
        <v>0.82579337416782994</v>
      </c>
      <c r="G39">
        <v>0.82345206055392517</v>
      </c>
      <c r="H39">
        <v>0.81060372534594693</v>
      </c>
      <c r="I39">
        <v>0.80448317598092622</v>
      </c>
      <c r="J39">
        <v>0.80427601547991756</v>
      </c>
      <c r="K39">
        <v>0.80897443655822876</v>
      </c>
      <c r="L39">
        <v>0.81375395606362022</v>
      </c>
      <c r="M39">
        <v>0.80857495198710017</v>
      </c>
      <c r="N39">
        <v>0.80561037033216998</v>
      </c>
      <c r="O39">
        <v>0.8056403256373792</v>
      </c>
      <c r="P39">
        <v>0.80293793910724998</v>
      </c>
      <c r="Q39">
        <v>0.79623203544860766</v>
      </c>
      <c r="R39">
        <v>0.81722359442098935</v>
      </c>
      <c r="S39">
        <v>0.82499371702564439</v>
      </c>
      <c r="T39">
        <v>0.81488371562810746</v>
      </c>
      <c r="U39">
        <v>0.81879039375138096</v>
      </c>
      <c r="V39">
        <v>0.81606058798368786</v>
      </c>
      <c r="W39">
        <v>0.81165878355461551</v>
      </c>
      <c r="X39">
        <v>0.79848548141813569</v>
      </c>
      <c r="AB39" t="s">
        <v>88</v>
      </c>
      <c r="AC39">
        <v>1910.0659442009921</v>
      </c>
      <c r="AD39">
        <v>-65.32351202735299</v>
      </c>
      <c r="AE39">
        <v>-4.5049451065987955E-2</v>
      </c>
      <c r="AF39">
        <v>1636.1881904618019</v>
      </c>
      <c r="AG39">
        <v>-46.57370278899316</v>
      </c>
      <c r="AH39">
        <v>-3.211890603610023E-2</v>
      </c>
      <c r="AI39">
        <v>1501.2179180981543</v>
      </c>
      <c r="AJ39">
        <v>-8.370984091784976</v>
      </c>
      <c r="AK39">
        <v>-6.5095037994646497E-3</v>
      </c>
      <c r="AL39">
        <v>1501.2179180981543</v>
      </c>
      <c r="AM39">
        <v>-8.370984091784976</v>
      </c>
      <c r="AN39">
        <v>-6.5095037994646497E-3</v>
      </c>
      <c r="AU39" t="s">
        <v>89</v>
      </c>
    </row>
    <row r="40" spans="1:47">
      <c r="A40" t="s">
        <v>90</v>
      </c>
      <c r="B40" t="s">
        <v>86</v>
      </c>
      <c r="C40" t="s">
        <v>91</v>
      </c>
      <c r="D40" t="s">
        <v>87</v>
      </c>
      <c r="E40" t="s">
        <v>79</v>
      </c>
      <c r="F40">
        <v>0.84469996980811224</v>
      </c>
      <c r="G40">
        <v>0.86843680488327579</v>
      </c>
      <c r="H40">
        <v>0.86681592499906823</v>
      </c>
      <c r="I40">
        <v>0.85990657085279776</v>
      </c>
      <c r="J40">
        <v>0.8599669849355791</v>
      </c>
      <c r="K40">
        <v>0.8591967534584003</v>
      </c>
      <c r="L40">
        <v>0.85977023353893878</v>
      </c>
      <c r="M40">
        <v>0.84666055053004363</v>
      </c>
      <c r="N40">
        <v>0.84493989249370061</v>
      </c>
      <c r="O40">
        <v>0.84399815640800602</v>
      </c>
      <c r="P40">
        <v>0.86049656388828066</v>
      </c>
      <c r="Q40">
        <v>0.88792316753980749</v>
      </c>
      <c r="R40">
        <v>0.88866916450522315</v>
      </c>
      <c r="S40">
        <v>0.87970117736206699</v>
      </c>
      <c r="T40">
        <v>0.87486125137672532</v>
      </c>
      <c r="U40">
        <v>0.87298923384271065</v>
      </c>
      <c r="V40">
        <v>0.87720070445353782</v>
      </c>
      <c r="W40">
        <v>0.8789048828161603</v>
      </c>
      <c r="X40">
        <v>0.8774324645170839</v>
      </c>
      <c r="AB40" t="s">
        <v>92</v>
      </c>
      <c r="AC40">
        <v>1984.0818381835013</v>
      </c>
      <c r="AD40">
        <v>74.015893982509169</v>
      </c>
      <c r="AE40">
        <v>5.1044031323272884E-2</v>
      </c>
      <c r="AF40">
        <v>1666.786274523959</v>
      </c>
      <c r="AG40">
        <v>30.598084062157113</v>
      </c>
      <c r="AH40">
        <v>2.1101542888477008E-2</v>
      </c>
      <c r="AI40">
        <v>1530.7642039870891</v>
      </c>
      <c r="AJ40">
        <v>29.54628588893479</v>
      </c>
      <c r="AK40">
        <v>2.2975991609258714E-2</v>
      </c>
      <c r="AL40">
        <v>1530.7642039870891</v>
      </c>
      <c r="AM40">
        <v>29.54628588893479</v>
      </c>
      <c r="AN40">
        <v>2.2975991609258714E-2</v>
      </c>
      <c r="AU40" t="s">
        <v>93</v>
      </c>
    </row>
    <row r="41" spans="1:47">
      <c r="A41" t="s">
        <v>94</v>
      </c>
      <c r="B41" t="s">
        <v>90</v>
      </c>
      <c r="C41" t="s">
        <v>95</v>
      </c>
      <c r="D41" t="s">
        <v>91</v>
      </c>
      <c r="E41" t="s">
        <v>79</v>
      </c>
      <c r="F41">
        <v>1.428963227367787</v>
      </c>
      <c r="G41">
        <v>1.418730086528514</v>
      </c>
      <c r="H41">
        <v>1.4577975571525554</v>
      </c>
      <c r="I41">
        <v>1.4602321516795818</v>
      </c>
      <c r="J41">
        <v>1.4303225083533917</v>
      </c>
      <c r="K41">
        <v>1.445876293112011</v>
      </c>
      <c r="L41">
        <v>1.4521743025605767</v>
      </c>
      <c r="M41">
        <v>1.43238835088489</v>
      </c>
      <c r="N41">
        <v>1.4110626581519523</v>
      </c>
      <c r="O41">
        <v>1.4032158402947585</v>
      </c>
      <c r="P41">
        <v>1.361021115110675</v>
      </c>
      <c r="Q41">
        <v>1.3638612702972475</v>
      </c>
      <c r="R41">
        <v>1.340327833166473</v>
      </c>
      <c r="S41">
        <v>1.3609300710121255</v>
      </c>
      <c r="T41">
        <v>1.3647098774884987</v>
      </c>
      <c r="U41">
        <v>1.3549326686194854</v>
      </c>
      <c r="V41">
        <v>1.3474648745543014</v>
      </c>
      <c r="W41">
        <v>1.3199399805057668</v>
      </c>
      <c r="X41">
        <v>1.3279896896414971</v>
      </c>
      <c r="AB41" t="s">
        <v>96</v>
      </c>
      <c r="AC41">
        <v>1843.8824555101605</v>
      </c>
      <c r="AD41">
        <v>-140.19938267334078</v>
      </c>
      <c r="AE41">
        <v>-9.6686553328298064E-2</v>
      </c>
      <c r="AF41">
        <v>1587.5365233733139</v>
      </c>
      <c r="AG41">
        <v>-79.249751150645125</v>
      </c>
      <c r="AH41">
        <v>-5.4653488087991559E-2</v>
      </c>
      <c r="AI41">
        <v>1493.6131832178244</v>
      </c>
      <c r="AJ41">
        <v>-37.151020769264733</v>
      </c>
      <c r="AK41">
        <v>-2.8889639282536444E-2</v>
      </c>
      <c r="AL41">
        <v>1493.6131832178244</v>
      </c>
      <c r="AM41">
        <v>-37.151020769264733</v>
      </c>
      <c r="AN41">
        <v>-2.8889639282536444E-2</v>
      </c>
      <c r="AU41" t="s">
        <v>97</v>
      </c>
    </row>
    <row r="42" spans="1:47">
      <c r="A42" t="s">
        <v>98</v>
      </c>
      <c r="B42" t="s">
        <v>94</v>
      </c>
      <c r="C42" t="s">
        <v>99</v>
      </c>
      <c r="D42" t="s">
        <v>95</v>
      </c>
      <c r="E42" t="s">
        <v>100</v>
      </c>
      <c r="F42">
        <v>9.046310491764471</v>
      </c>
      <c r="G42">
        <v>8.7281038979139431</v>
      </c>
      <c r="H42">
        <v>8.3137766224437293</v>
      </c>
      <c r="I42">
        <v>8.2345580558816263</v>
      </c>
      <c r="J42">
        <v>8.2246993471037104</v>
      </c>
      <c r="K42">
        <v>7.9414172699072667</v>
      </c>
      <c r="L42">
        <v>7.8777736886343668</v>
      </c>
      <c r="M42">
        <v>7.8654941222173278</v>
      </c>
      <c r="N42">
        <v>7.9533291840823148</v>
      </c>
      <c r="O42">
        <v>7.8357713171238892</v>
      </c>
      <c r="P42">
        <v>7.8129408657428394</v>
      </c>
      <c r="Q42">
        <v>7.6246215137428548</v>
      </c>
      <c r="R42">
        <v>7.7290392077953234</v>
      </c>
      <c r="S42">
        <v>7.683681968781622</v>
      </c>
      <c r="T42">
        <v>7.5704001425700822</v>
      </c>
      <c r="U42">
        <v>7.5745157761051836</v>
      </c>
      <c r="V42">
        <v>7.5349883412231193</v>
      </c>
      <c r="W42">
        <v>7.6059218283291354</v>
      </c>
      <c r="X42">
        <v>7.4260497556910714</v>
      </c>
      <c r="AB42" t="s">
        <v>101</v>
      </c>
      <c r="AC42">
        <v>1513.6295477288581</v>
      </c>
      <c r="AD42">
        <v>-330.25290778130238</v>
      </c>
      <c r="AE42">
        <v>-0.22775432224562961</v>
      </c>
      <c r="AF42">
        <v>1371.0925565305711</v>
      </c>
      <c r="AG42">
        <v>-216.44396684274284</v>
      </c>
      <c r="AH42">
        <v>-0.14926756982581629</v>
      </c>
      <c r="AI42">
        <v>1419.6505521966619</v>
      </c>
      <c r="AJ42">
        <v>-73.962631021162451</v>
      </c>
      <c r="AK42">
        <v>-5.7515343760257395E-2</v>
      </c>
      <c r="AL42">
        <v>1419.6505521966619</v>
      </c>
      <c r="AM42">
        <v>-73.962631021162451</v>
      </c>
      <c r="AN42">
        <v>-5.7515343760257395E-2</v>
      </c>
      <c r="AU42" t="s">
        <v>102</v>
      </c>
    </row>
    <row r="43" spans="1:47">
      <c r="A43" t="s">
        <v>103</v>
      </c>
      <c r="B43" t="s">
        <v>98</v>
      </c>
      <c r="C43" t="s">
        <v>104</v>
      </c>
      <c r="D43" t="s">
        <v>99</v>
      </c>
      <c r="E43" t="s">
        <v>105</v>
      </c>
      <c r="F43">
        <v>0.97964215196286175</v>
      </c>
      <c r="G43">
        <v>0.97832877066947466</v>
      </c>
      <c r="H43">
        <v>0.97554278470042011</v>
      </c>
      <c r="I43">
        <v>0.97176082965050115</v>
      </c>
      <c r="J43">
        <v>0.96932629988847108</v>
      </c>
      <c r="K43">
        <v>0.96801355964266567</v>
      </c>
      <c r="L43">
        <v>0.96507626568492955</v>
      </c>
      <c r="M43">
        <v>0.96090727600488313</v>
      </c>
      <c r="N43">
        <v>0.95989153969637331</v>
      </c>
      <c r="O43">
        <v>0.95622158044702987</v>
      </c>
      <c r="P43">
        <v>0.95538767120133772</v>
      </c>
      <c r="Q43">
        <v>0.95124910988442257</v>
      </c>
      <c r="R43">
        <v>0.94808837022239556</v>
      </c>
      <c r="S43">
        <v>0.94167926285940418</v>
      </c>
      <c r="T43">
        <v>0.93747171218102154</v>
      </c>
      <c r="U43">
        <v>0.93212988300049271</v>
      </c>
      <c r="V43">
        <v>0.92611302424615416</v>
      </c>
      <c r="W43">
        <v>0.92142175487512368</v>
      </c>
      <c r="X43">
        <v>0.91202901802332881</v>
      </c>
      <c r="AB43" t="s">
        <v>106</v>
      </c>
      <c r="AC43">
        <v>1409.1615671092311</v>
      </c>
      <c r="AD43">
        <v>-104.46798061962704</v>
      </c>
      <c r="AE43">
        <v>-7.2044889119186106E-2</v>
      </c>
      <c r="AF43">
        <v>1337.1463467150706</v>
      </c>
      <c r="AG43">
        <v>-33.946209815500424</v>
      </c>
      <c r="AH43">
        <v>-2.3410531223716176E-2</v>
      </c>
      <c r="AI43">
        <v>1355.2221135825614</v>
      </c>
      <c r="AJ43">
        <v>-64.428438614100514</v>
      </c>
      <c r="AK43">
        <v>-5.0101297691348572E-2</v>
      </c>
      <c r="AL43">
        <v>1355.2221135825614</v>
      </c>
      <c r="AM43">
        <v>-64.428438614100514</v>
      </c>
      <c r="AN43">
        <v>-5.0101297691348572E-2</v>
      </c>
      <c r="AU43" t="s">
        <v>107</v>
      </c>
    </row>
    <row r="44" spans="1:47">
      <c r="A44" t="s">
        <v>108</v>
      </c>
      <c r="B44" t="s">
        <v>103</v>
      </c>
      <c r="C44" t="s">
        <v>109</v>
      </c>
      <c r="D44" t="s">
        <v>104</v>
      </c>
      <c r="E44" t="s">
        <v>110</v>
      </c>
      <c r="F44">
        <v>9.1764128983319384E-5</v>
      </c>
      <c r="G44">
        <v>9.1552737860479307E-5</v>
      </c>
      <c r="H44">
        <v>9.1989129959254786E-5</v>
      </c>
      <c r="I44">
        <v>9.1820849792007797E-5</v>
      </c>
      <c r="J44">
        <v>9.1518078229097462E-5</v>
      </c>
      <c r="K44">
        <v>9.0312375929201883E-5</v>
      </c>
      <c r="L44">
        <v>8.9701437449525877E-5</v>
      </c>
      <c r="M44">
        <v>8.9718628106659495E-5</v>
      </c>
      <c r="N44">
        <v>8.8868266750791815E-5</v>
      </c>
      <c r="O44">
        <v>8.8003621317455117E-5</v>
      </c>
      <c r="P44">
        <v>8.8251609846947416E-5</v>
      </c>
      <c r="Q44">
        <v>8.8632898429578632E-5</v>
      </c>
      <c r="R44">
        <v>8.8320052898360234E-5</v>
      </c>
      <c r="S44">
        <v>8.7897861827783172E-5</v>
      </c>
      <c r="T44">
        <v>8.7536363462824911E-5</v>
      </c>
      <c r="U44">
        <v>8.6456082523959183E-5</v>
      </c>
      <c r="V44">
        <v>8.6670214805198567E-5</v>
      </c>
      <c r="W44">
        <v>8.6437356204538792E-5</v>
      </c>
      <c r="X44">
        <v>8.5631829423252946E-5</v>
      </c>
      <c r="AB44" t="s">
        <v>111</v>
      </c>
      <c r="AC44">
        <v>1314.9918631760386</v>
      </c>
      <c r="AD44">
        <v>-94.169703933192523</v>
      </c>
      <c r="AE44">
        <v>-6.4942825907164173E-2</v>
      </c>
      <c r="AF44">
        <v>1285.9634696692883</v>
      </c>
      <c r="AG44">
        <v>-51.182877045782334</v>
      </c>
      <c r="AH44">
        <v>-3.5297558923729572E-2</v>
      </c>
      <c r="AI44">
        <v>1314.9918631760386</v>
      </c>
      <c r="AJ44">
        <v>-40.230250406522828</v>
      </c>
      <c r="AK44">
        <v>-3.1284131591132101E-2</v>
      </c>
      <c r="AL44">
        <v>1314.9918631760386</v>
      </c>
      <c r="AM44">
        <v>-40.230250406522828</v>
      </c>
      <c r="AN44">
        <v>-3.1284131591132101E-2</v>
      </c>
      <c r="AU44" t="s">
        <v>112</v>
      </c>
    </row>
    <row r="45" spans="1:47">
      <c r="A45" t="s">
        <v>108</v>
      </c>
      <c r="C45" t="s">
        <v>109</v>
      </c>
      <c r="E45" t="s">
        <v>113</v>
      </c>
      <c r="F45">
        <v>1450.0401332675021</v>
      </c>
      <c r="G45">
        <v>1433.7239285724036</v>
      </c>
      <c r="H45">
        <v>1366.0175687776825</v>
      </c>
      <c r="I45">
        <v>1302.4965385498717</v>
      </c>
      <c r="J45">
        <v>1296.638465275689</v>
      </c>
      <c r="K45">
        <v>1291.3300845065969</v>
      </c>
      <c r="L45">
        <v>1320.3676571695883</v>
      </c>
      <c r="M45">
        <v>1269.2729888614504</v>
      </c>
      <c r="N45">
        <v>1288.8827048569303</v>
      </c>
      <c r="O45">
        <v>1255.5100679649713</v>
      </c>
      <c r="P45">
        <v>1285.9634696692883</v>
      </c>
      <c r="Q45">
        <v>1319.7127526494926</v>
      </c>
      <c r="R45">
        <v>1339.8110807142443</v>
      </c>
      <c r="S45">
        <v>1394.7014212119313</v>
      </c>
      <c r="T45">
        <v>1378.5597137321204</v>
      </c>
      <c r="U45">
        <v>1367.2441161280733</v>
      </c>
      <c r="V45">
        <v>1378.9104338787256</v>
      </c>
      <c r="W45">
        <v>1387.4553661536681</v>
      </c>
      <c r="X45">
        <v>1314.9918631760386</v>
      </c>
      <c r="AD45">
        <v>-135.04827009146356</v>
      </c>
      <c r="AG45">
        <v>-164.07666359821383</v>
      </c>
      <c r="AJ45">
        <v>29.028393506750263</v>
      </c>
      <c r="AU45" t="s">
        <v>114</v>
      </c>
    </row>
    <row r="46" spans="1:47">
      <c r="X46">
        <v>2.2573264475557384E-2</v>
      </c>
      <c r="AC46" t="s">
        <v>61</v>
      </c>
      <c r="AF46" t="s">
        <v>62</v>
      </c>
      <c r="AI46" t="s">
        <v>63</v>
      </c>
      <c r="AU46" t="s">
        <v>115</v>
      </c>
    </row>
    <row r="47" spans="1:47" s="2" customFormat="1">
      <c r="D47" s="2" t="s">
        <v>116</v>
      </c>
      <c r="E47" s="2" t="s">
        <v>5</v>
      </c>
      <c r="F47" s="9">
        <v>1990</v>
      </c>
      <c r="G47" s="9">
        <v>1991</v>
      </c>
      <c r="H47" s="9">
        <v>1992</v>
      </c>
      <c r="I47" s="9">
        <v>1993</v>
      </c>
      <c r="J47" s="9">
        <v>1994</v>
      </c>
      <c r="K47" s="9">
        <v>1995</v>
      </c>
      <c r="L47" s="9">
        <v>1996</v>
      </c>
      <c r="M47" s="9">
        <v>1997</v>
      </c>
      <c r="N47" s="9">
        <v>1998</v>
      </c>
      <c r="O47" s="9">
        <v>1999</v>
      </c>
      <c r="P47" s="9">
        <v>2000</v>
      </c>
      <c r="Q47" s="9">
        <v>2001</v>
      </c>
      <c r="R47" s="9">
        <v>2002</v>
      </c>
      <c r="S47" s="9">
        <v>2003</v>
      </c>
      <c r="T47" s="9">
        <v>2004</v>
      </c>
      <c r="U47" s="9">
        <v>2005</v>
      </c>
      <c r="V47" s="9">
        <v>2006</v>
      </c>
      <c r="W47" s="9">
        <v>2007</v>
      </c>
      <c r="X47" s="9">
        <v>2008</v>
      </c>
    </row>
    <row r="48" spans="1:47">
      <c r="D48" s="10" t="s">
        <v>75</v>
      </c>
      <c r="E48" t="s">
        <v>47</v>
      </c>
      <c r="F48" s="10">
        <f t="shared" ref="F48:X48" si="1">100*F36/$F36</f>
        <v>100</v>
      </c>
      <c r="G48" s="10">
        <f t="shared" si="1"/>
        <v>100.76358321260935</v>
      </c>
      <c r="H48" s="10">
        <f t="shared" si="1"/>
        <v>100.51037743295862</v>
      </c>
      <c r="I48" s="10">
        <f t="shared" si="1"/>
        <v>100.53737588054788</v>
      </c>
      <c r="J48" s="10">
        <f t="shared" si="1"/>
        <v>101.88741266021272</v>
      </c>
      <c r="K48" s="10">
        <f t="shared" si="1"/>
        <v>104.87188512084283</v>
      </c>
      <c r="L48" s="10">
        <f t="shared" si="1"/>
        <v>107.92621797128021</v>
      </c>
      <c r="M48" s="10">
        <f t="shared" si="1"/>
        <v>108.64766377628202</v>
      </c>
      <c r="N48" s="10">
        <f t="shared" si="1"/>
        <v>110.97162760598893</v>
      </c>
      <c r="O48" s="10">
        <f t="shared" si="1"/>
        <v>112.52339007456224</v>
      </c>
      <c r="P48" s="10">
        <f t="shared" si="1"/>
        <v>115.94658730851789</v>
      </c>
      <c r="Q48" s="10">
        <f t="shared" si="1"/>
        <v>118.70477617028546</v>
      </c>
      <c r="R48" s="10">
        <f t="shared" si="1"/>
        <v>119.33485434756993</v>
      </c>
      <c r="S48" s="10">
        <f t="shared" si="1"/>
        <v>122.5769941957151</v>
      </c>
      <c r="T48" s="10">
        <f t="shared" si="1"/>
        <v>125.14909206279961</v>
      </c>
      <c r="U48" s="10">
        <f t="shared" si="1"/>
        <v>126.66817420710174</v>
      </c>
      <c r="V48" s="10">
        <f t="shared" si="1"/>
        <v>128.01352057849894</v>
      </c>
      <c r="W48" s="10">
        <f t="shared" si="1"/>
        <v>128.82152920274882</v>
      </c>
      <c r="X48" s="10">
        <f t="shared" si="1"/>
        <v>129.29777724221535</v>
      </c>
      <c r="AS48" t="s">
        <v>117</v>
      </c>
    </row>
    <row r="49" spans="4:47">
      <c r="D49" s="10" t="s">
        <v>118</v>
      </c>
      <c r="E49" t="s">
        <v>47</v>
      </c>
      <c r="F49" s="10">
        <f t="shared" ref="F49:X49" si="2">100-(100*F37/$F37)+100</f>
        <v>100</v>
      </c>
      <c r="G49" s="10">
        <f t="shared" si="2"/>
        <v>99.069383914618953</v>
      </c>
      <c r="H49" s="10">
        <f t="shared" si="2"/>
        <v>99.246940574944574</v>
      </c>
      <c r="I49" s="10">
        <f t="shared" si="2"/>
        <v>99.261831896539078</v>
      </c>
      <c r="J49" s="10">
        <f t="shared" si="2"/>
        <v>99.138894148572405</v>
      </c>
      <c r="K49" s="10">
        <f t="shared" si="2"/>
        <v>99.151496547005252</v>
      </c>
      <c r="L49" s="10">
        <f t="shared" si="2"/>
        <v>98.398660666012688</v>
      </c>
      <c r="M49" s="10">
        <f t="shared" si="2"/>
        <v>98.608754125716857</v>
      </c>
      <c r="N49" s="10">
        <f t="shared" si="2"/>
        <v>98.481945147197123</v>
      </c>
      <c r="O49" s="10">
        <f t="shared" si="2"/>
        <v>98.890671452783081</v>
      </c>
      <c r="P49" s="10">
        <f t="shared" si="2"/>
        <v>99.158787591013166</v>
      </c>
      <c r="Q49" s="10">
        <f t="shared" si="2"/>
        <v>98.661931396229292</v>
      </c>
      <c r="R49" s="10">
        <f t="shared" si="2"/>
        <v>98.907912843334515</v>
      </c>
      <c r="S49" s="10">
        <f t="shared" si="2"/>
        <v>98.449748088691166</v>
      </c>
      <c r="T49" s="10">
        <f t="shared" si="2"/>
        <v>98.276780705607607</v>
      </c>
      <c r="U49" s="10">
        <f t="shared" si="2"/>
        <v>98.849637890632707</v>
      </c>
      <c r="V49" s="10">
        <f t="shared" si="2"/>
        <v>98.609211846905495</v>
      </c>
      <c r="W49" s="10">
        <f t="shared" si="2"/>
        <v>98.819194655680562</v>
      </c>
      <c r="X49" s="10">
        <f t="shared" si="2"/>
        <v>98.997607302734025</v>
      </c>
    </row>
    <row r="50" spans="4:47">
      <c r="D50" s="10" t="s">
        <v>84</v>
      </c>
      <c r="E50" t="s">
        <v>47</v>
      </c>
      <c r="F50" s="10">
        <f t="shared" ref="F50:X52" si="3">(1-F38)/(1-$F38)*100</f>
        <v>100</v>
      </c>
      <c r="G50" s="10">
        <f t="shared" si="3"/>
        <v>101.4393585436618</v>
      </c>
      <c r="H50" s="10">
        <f t="shared" si="3"/>
        <v>102.98549681493444</v>
      </c>
      <c r="I50" s="10">
        <f t="shared" si="3"/>
        <v>107.06338814234857</v>
      </c>
      <c r="J50" s="10">
        <f t="shared" si="3"/>
        <v>105.13098485672536</v>
      </c>
      <c r="K50" s="10">
        <f t="shared" si="3"/>
        <v>104.894584374348</v>
      </c>
      <c r="L50" s="10">
        <f t="shared" si="3"/>
        <v>106.41703732622847</v>
      </c>
      <c r="M50" s="10">
        <f t="shared" si="3"/>
        <v>107.04841481684799</v>
      </c>
      <c r="N50" s="10">
        <f t="shared" si="3"/>
        <v>104.17372644727524</v>
      </c>
      <c r="O50" s="10">
        <f t="shared" si="3"/>
        <v>104.37960725529084</v>
      </c>
      <c r="P50" s="10">
        <f t="shared" si="3"/>
        <v>101.67957552585524</v>
      </c>
      <c r="Q50" s="10">
        <f t="shared" si="3"/>
        <v>102.38511606162422</v>
      </c>
      <c r="R50" s="10">
        <f t="shared" si="3"/>
        <v>103.26136440438273</v>
      </c>
      <c r="S50" s="10">
        <f t="shared" si="3"/>
        <v>100.64900321440496</v>
      </c>
      <c r="T50" s="10">
        <f t="shared" si="3"/>
        <v>99.655697795789507</v>
      </c>
      <c r="U50" s="10">
        <f t="shared" si="3"/>
        <v>97.963827838078487</v>
      </c>
      <c r="V50" s="10">
        <f t="shared" si="3"/>
        <v>95.946260962193293</v>
      </c>
      <c r="W50" s="10">
        <f t="shared" si="3"/>
        <v>90.272367895696419</v>
      </c>
      <c r="X50" s="10">
        <f t="shared" si="3"/>
        <v>90.287453197415118</v>
      </c>
      <c r="AO50">
        <v>1990</v>
      </c>
      <c r="AP50">
        <v>2000</v>
      </c>
      <c r="AQ50">
        <v>2008</v>
      </c>
      <c r="AS50" t="s">
        <v>119</v>
      </c>
      <c r="AT50" t="s">
        <v>62</v>
      </c>
      <c r="AU50" t="s">
        <v>63</v>
      </c>
    </row>
    <row r="51" spans="4:47">
      <c r="D51" s="10" t="s">
        <v>120</v>
      </c>
      <c r="E51" t="s">
        <v>47</v>
      </c>
      <c r="F51" s="10">
        <f t="shared" si="3"/>
        <v>100</v>
      </c>
      <c r="G51" s="10">
        <f t="shared" si="3"/>
        <v>101.34398654627546</v>
      </c>
      <c r="H51" s="10">
        <f t="shared" si="3"/>
        <v>108.71932898609531</v>
      </c>
      <c r="I51" s="10">
        <f t="shared" si="3"/>
        <v>112.23271393100391</v>
      </c>
      <c r="J51" s="10">
        <f t="shared" si="3"/>
        <v>112.35163047623809</v>
      </c>
      <c r="K51" s="10">
        <f t="shared" si="3"/>
        <v>109.65459122421926</v>
      </c>
      <c r="L51" s="10">
        <f t="shared" si="3"/>
        <v>106.91099896269642</v>
      </c>
      <c r="M51" s="10">
        <f t="shared" si="3"/>
        <v>109.88390774373755</v>
      </c>
      <c r="N51" s="10">
        <f t="shared" si="3"/>
        <v>111.58566945387265</v>
      </c>
      <c r="O51" s="10">
        <f t="shared" si="3"/>
        <v>111.56847418069282</v>
      </c>
      <c r="P51" s="10">
        <f t="shared" si="3"/>
        <v>113.11972776661135</v>
      </c>
      <c r="Q51" s="10">
        <f t="shared" si="3"/>
        <v>116.96912420983435</v>
      </c>
      <c r="R51" s="10">
        <f t="shared" si="3"/>
        <v>104.91931905913651</v>
      </c>
      <c r="S51" s="10">
        <f t="shared" si="3"/>
        <v>100.45902797230912</v>
      </c>
      <c r="T51" s="10">
        <f t="shared" si="3"/>
        <v>106.2624819736953</v>
      </c>
      <c r="U51" s="10">
        <f t="shared" si="3"/>
        <v>104.01992770538797</v>
      </c>
      <c r="V51" s="10">
        <f t="shared" si="3"/>
        <v>105.58692078309274</v>
      </c>
      <c r="W51" s="10">
        <f t="shared" si="3"/>
        <v>108.11369288951825</v>
      </c>
      <c r="X51" s="10">
        <f t="shared" si="3"/>
        <v>115.67557641349563</v>
      </c>
      <c r="AN51" t="s">
        <v>75</v>
      </c>
      <c r="AO51">
        <v>2622373</v>
      </c>
      <c r="AP51">
        <v>3040552</v>
      </c>
      <c r="AQ51">
        <v>3390670</v>
      </c>
      <c r="AS51">
        <v>0.29297777242215362</v>
      </c>
      <c r="AT51">
        <v>0.15946587308517901</v>
      </c>
      <c r="AU51">
        <v>0.11514948601438157</v>
      </c>
    </row>
    <row r="52" spans="4:47">
      <c r="D52" s="10" t="s">
        <v>92</v>
      </c>
      <c r="E52" t="s">
        <v>47</v>
      </c>
      <c r="F52" s="10">
        <f t="shared" si="3"/>
        <v>100</v>
      </c>
      <c r="G52" s="10">
        <f t="shared" si="3"/>
        <v>84.71549873761488</v>
      </c>
      <c r="H52" s="10">
        <f t="shared" si="3"/>
        <v>85.759207410565423</v>
      </c>
      <c r="I52" s="10">
        <f t="shared" si="3"/>
        <v>90.208243342968871</v>
      </c>
      <c r="J52" s="10">
        <f t="shared" si="3"/>
        <v>90.169341816223067</v>
      </c>
      <c r="K52" s="10">
        <f t="shared" si="3"/>
        <v>90.665305323910161</v>
      </c>
      <c r="L52" s="10">
        <f t="shared" si="3"/>
        <v>90.296032967794133</v>
      </c>
      <c r="M52" s="10">
        <f t="shared" si="3"/>
        <v>98.73755290355777</v>
      </c>
      <c r="N52" s="10">
        <f t="shared" si="3"/>
        <v>99.845510213171295</v>
      </c>
      <c r="O52" s="10">
        <f t="shared" si="3"/>
        <v>100.45190808993345</v>
      </c>
      <c r="P52" s="10">
        <f t="shared" si="3"/>
        <v>89.82833804948379</v>
      </c>
      <c r="Q52" s="10">
        <f t="shared" si="3"/>
        <v>72.167939904268579</v>
      </c>
      <c r="R52" s="10">
        <f t="shared" si="3"/>
        <v>71.68758135926771</v>
      </c>
      <c r="S52" s="10">
        <f t="shared" si="3"/>
        <v>77.462201706781713</v>
      </c>
      <c r="T52" s="10">
        <f t="shared" si="3"/>
        <v>80.578702057336372</v>
      </c>
      <c r="U52" s="10">
        <f t="shared" si="3"/>
        <v>81.784121999432728</v>
      </c>
      <c r="V52" s="10">
        <f t="shared" si="3"/>
        <v>79.072293414709662</v>
      </c>
      <c r="W52" s="10">
        <f t="shared" si="3"/>
        <v>77.974947612189965</v>
      </c>
      <c r="X52" s="10">
        <f t="shared" si="3"/>
        <v>78.923059661657774</v>
      </c>
      <c r="AN52" t="s">
        <v>80</v>
      </c>
      <c r="AO52">
        <v>1.4738940646506049E-2</v>
      </c>
      <c r="AP52">
        <v>6.4508023543093929E-3</v>
      </c>
      <c r="AQ52">
        <v>4.8627557385413356E-3</v>
      </c>
      <c r="AS52">
        <v>-0.67007427092841443</v>
      </c>
      <c r="AT52">
        <v>-0.56232930785031732</v>
      </c>
      <c r="AU52">
        <v>-0.24617815405663124</v>
      </c>
    </row>
    <row r="53" spans="4:47">
      <c r="D53" s="10" t="s">
        <v>96</v>
      </c>
      <c r="E53" t="s">
        <v>47</v>
      </c>
      <c r="F53" s="10">
        <f t="shared" ref="F53:X53" si="4">100*(1-1/F41)/(1-1/$F41)</f>
        <v>100</v>
      </c>
      <c r="G53" s="10">
        <f t="shared" si="4"/>
        <v>98.318530057117584</v>
      </c>
      <c r="H53" s="10">
        <f t="shared" si="4"/>
        <v>104.61097299818465</v>
      </c>
      <c r="I53" s="10">
        <f t="shared" si="4"/>
        <v>104.9919585493509</v>
      </c>
      <c r="J53" s="10">
        <f t="shared" si="4"/>
        <v>100.22154155753056</v>
      </c>
      <c r="K53" s="10">
        <f t="shared" si="4"/>
        <v>102.72691208066911</v>
      </c>
      <c r="L53" s="10">
        <f t="shared" si="4"/>
        <v>103.72611665217343</v>
      </c>
      <c r="M53" s="10">
        <f t="shared" si="4"/>
        <v>100.55743648842407</v>
      </c>
      <c r="N53" s="10">
        <f t="shared" si="4"/>
        <v>97.042665307009429</v>
      </c>
      <c r="O53" s="10">
        <f t="shared" si="4"/>
        <v>95.722513778470372</v>
      </c>
      <c r="P53" s="10">
        <f t="shared" si="4"/>
        <v>88.362649429773555</v>
      </c>
      <c r="Q53" s="10">
        <f t="shared" si="4"/>
        <v>88.872341643952311</v>
      </c>
      <c r="R53" s="10">
        <f t="shared" si="4"/>
        <v>84.583844575416066</v>
      </c>
      <c r="S53" s="10">
        <f t="shared" si="4"/>
        <v>88.34627553045317</v>
      </c>
      <c r="T53" s="10">
        <f t="shared" si="4"/>
        <v>89.024220446626828</v>
      </c>
      <c r="U53" s="10">
        <f t="shared" si="4"/>
        <v>87.262821092346357</v>
      </c>
      <c r="V53" s="10">
        <f t="shared" si="4"/>
        <v>85.900253187673016</v>
      </c>
      <c r="W53" s="10">
        <f t="shared" si="4"/>
        <v>80.744940545074115</v>
      </c>
      <c r="X53" s="10">
        <f t="shared" si="4"/>
        <v>82.27473220850284</v>
      </c>
      <c r="AN53" t="s">
        <v>84</v>
      </c>
      <c r="AO53">
        <v>0.3076472623602694</v>
      </c>
      <c r="AP53">
        <v>0.31281443048483615</v>
      </c>
      <c r="AQ53">
        <v>0.27776687801665711</v>
      </c>
      <c r="AS53">
        <v>-9.7125468025848871E-2</v>
      </c>
      <c r="AT53">
        <v>1.6795755258552481E-2</v>
      </c>
      <c r="AU53">
        <v>-0.11203943633245517</v>
      </c>
    </row>
    <row r="54" spans="4:47">
      <c r="D54" s="10" t="s">
        <v>101</v>
      </c>
      <c r="E54" t="s">
        <v>47</v>
      </c>
      <c r="F54" s="10">
        <f t="shared" ref="F54:X54" si="5">100*$F42/F42</f>
        <v>100</v>
      </c>
      <c r="G54" s="10">
        <f t="shared" si="5"/>
        <v>103.64577000425695</v>
      </c>
      <c r="H54" s="10">
        <f t="shared" si="5"/>
        <v>108.81108433131587</v>
      </c>
      <c r="I54" s="10">
        <f t="shared" si="5"/>
        <v>109.85787495059363</v>
      </c>
      <c r="J54" s="10">
        <f t="shared" si="5"/>
        <v>109.98955840191394</v>
      </c>
      <c r="K54" s="10">
        <f t="shared" si="5"/>
        <v>113.91304831750902</v>
      </c>
      <c r="L54" s="10">
        <f t="shared" si="5"/>
        <v>114.83333806372232</v>
      </c>
      <c r="M54" s="10">
        <f t="shared" si="5"/>
        <v>115.01261524322726</v>
      </c>
      <c r="N54" s="10">
        <f t="shared" si="5"/>
        <v>113.74243769350869</v>
      </c>
      <c r="O54" s="10">
        <f t="shared" si="5"/>
        <v>115.44888340468961</v>
      </c>
      <c r="P54" s="10">
        <f t="shared" si="5"/>
        <v>115.78624038266499</v>
      </c>
      <c r="Q54" s="10">
        <f t="shared" si="5"/>
        <v>118.64602689404477</v>
      </c>
      <c r="R54" s="10">
        <f t="shared" si="5"/>
        <v>117.0431440254641</v>
      </c>
      <c r="S54" s="10">
        <f t="shared" si="5"/>
        <v>117.73405677797615</v>
      </c>
      <c r="T54" s="10">
        <f t="shared" si="5"/>
        <v>119.49580367482834</v>
      </c>
      <c r="U54" s="10">
        <f t="shared" si="5"/>
        <v>119.43087530825744</v>
      </c>
      <c r="V54" s="10">
        <f t="shared" si="5"/>
        <v>120.05739202372841</v>
      </c>
      <c r="W54" s="10">
        <f t="shared" si="5"/>
        <v>118.93772636566473</v>
      </c>
      <c r="X54" s="10">
        <f t="shared" si="5"/>
        <v>121.81860867322746</v>
      </c>
      <c r="AN54" t="s">
        <v>121</v>
      </c>
      <c r="AO54">
        <v>0.17420662583217006</v>
      </c>
      <c r="AP54">
        <v>0.19706206089275002</v>
      </c>
      <c r="AQ54">
        <v>0.20151451858186431</v>
      </c>
      <c r="AS54">
        <v>0.1567557641349564</v>
      </c>
      <c r="AT54">
        <v>0.13119727766611344</v>
      </c>
      <c r="AU54">
        <v>2.2594190220803112E-2</v>
      </c>
    </row>
    <row r="55" spans="4:47">
      <c r="D55" s="10" t="s">
        <v>122</v>
      </c>
      <c r="E55" t="s">
        <v>47</v>
      </c>
      <c r="F55" s="10">
        <f t="shared" ref="F55:X55" si="6">F43/$F43*100</f>
        <v>100</v>
      </c>
      <c r="G55" s="10">
        <f t="shared" si="6"/>
        <v>99.865932545802011</v>
      </c>
      <c r="H55" s="10">
        <f t="shared" si="6"/>
        <v>99.581544418619799</v>
      </c>
      <c r="I55" s="10">
        <f t="shared" si="6"/>
        <v>99.195489669715712</v>
      </c>
      <c r="J55" s="10">
        <f t="shared" si="6"/>
        <v>98.9469775209528</v>
      </c>
      <c r="K55" s="10">
        <f t="shared" si="6"/>
        <v>98.812975503667701</v>
      </c>
      <c r="L55" s="10">
        <f t="shared" si="6"/>
        <v>98.513142145961439</v>
      </c>
      <c r="M55" s="10">
        <f t="shared" si="6"/>
        <v>98.08757964115361</v>
      </c>
      <c r="N55" s="10">
        <f t="shared" si="6"/>
        <v>97.983895218584152</v>
      </c>
      <c r="O55" s="10">
        <f t="shared" si="6"/>
        <v>97.609272787118726</v>
      </c>
      <c r="P55" s="10">
        <f t="shared" si="6"/>
        <v>97.524148923877306</v>
      </c>
      <c r="Q55" s="10">
        <f t="shared" si="6"/>
        <v>97.101692488267332</v>
      </c>
      <c r="R55" s="10">
        <f t="shared" si="6"/>
        <v>96.779050219792666</v>
      </c>
      <c r="S55" s="10">
        <f t="shared" si="6"/>
        <v>96.124820779976332</v>
      </c>
      <c r="T55" s="10">
        <f t="shared" si="6"/>
        <v>95.695322042100244</v>
      </c>
      <c r="U55" s="10">
        <f t="shared" si="6"/>
        <v>95.150038320914319</v>
      </c>
      <c r="V55" s="10">
        <f t="shared" si="6"/>
        <v>94.53584886997217</v>
      </c>
      <c r="W55" s="10">
        <f t="shared" si="6"/>
        <v>94.056973051732754</v>
      </c>
      <c r="X55" s="10">
        <f t="shared" si="6"/>
        <v>93.098180411688105</v>
      </c>
      <c r="AN55" t="s">
        <v>92</v>
      </c>
      <c r="AO55">
        <v>0.15530003019188776</v>
      </c>
      <c r="AP55">
        <v>0.13950343611171934</v>
      </c>
      <c r="AQ55">
        <v>0.1225675354829161</v>
      </c>
      <c r="AS55">
        <v>-0.21076940338342232</v>
      </c>
      <c r="AT55">
        <v>-0.10171661950516209</v>
      </c>
      <c r="AU55">
        <v>-0.12140131527111897</v>
      </c>
    </row>
    <row r="56" spans="4:47">
      <c r="D56" s="10" t="s">
        <v>111</v>
      </c>
      <c r="E56" t="s">
        <v>47</v>
      </c>
      <c r="F56" s="10">
        <f t="shared" ref="F56:X56" si="7">100*F44/$F44</f>
        <v>100</v>
      </c>
      <c r="G56" s="10">
        <f t="shared" si="7"/>
        <v>99.769636430725001</v>
      </c>
      <c r="H56" s="10">
        <f t="shared" si="7"/>
        <v>100.24519491268349</v>
      </c>
      <c r="I56" s="10">
        <f t="shared" si="7"/>
        <v>100.06181152626505</v>
      </c>
      <c r="J56" s="10">
        <f t="shared" si="7"/>
        <v>99.731866082152166</v>
      </c>
      <c r="K56" s="10">
        <f t="shared" si="7"/>
        <v>98.417951469488258</v>
      </c>
      <c r="L56" s="10">
        <f t="shared" si="7"/>
        <v>97.752180992020897</v>
      </c>
      <c r="M56" s="10">
        <f t="shared" si="7"/>
        <v>97.770914518208187</v>
      </c>
      <c r="N56" s="10">
        <f t="shared" si="7"/>
        <v>96.84423285589736</v>
      </c>
      <c r="O56" s="10">
        <f t="shared" si="7"/>
        <v>95.901985113869657</v>
      </c>
      <c r="P56" s="10">
        <f t="shared" si="7"/>
        <v>96.172230723172376</v>
      </c>
      <c r="Q56" s="10">
        <f t="shared" si="7"/>
        <v>96.58774012412853</v>
      </c>
      <c r="R56" s="10">
        <f t="shared" si="7"/>
        <v>96.246816568612331</v>
      </c>
      <c r="S56" s="10">
        <f t="shared" si="7"/>
        <v>95.786733663391487</v>
      </c>
      <c r="T56" s="10">
        <f t="shared" si="7"/>
        <v>95.392790660865984</v>
      </c>
      <c r="U56" s="10">
        <f t="shared" si="7"/>
        <v>94.215554031657547</v>
      </c>
      <c r="V56" s="10">
        <f t="shared" si="7"/>
        <v>94.448904779506194</v>
      </c>
      <c r="W56" s="10">
        <f t="shared" si="7"/>
        <v>94.195147016816478</v>
      </c>
      <c r="X56" s="10">
        <f t="shared" si="7"/>
        <v>93.317323851914793</v>
      </c>
      <c r="AN56" t="s">
        <v>123</v>
      </c>
      <c r="AO56">
        <v>0.3001919287719923</v>
      </c>
      <c r="AP56">
        <v>0.26525754163727111</v>
      </c>
      <c r="AQ56">
        <v>0.24698210550869626</v>
      </c>
      <c r="AS56">
        <v>-0.17725267791497157</v>
      </c>
      <c r="AT56">
        <v>-0.11637350570226435</v>
      </c>
      <c r="AU56">
        <v>-6.8896952055620631E-2</v>
      </c>
    </row>
    <row r="57" spans="4:47">
      <c r="D57" s="10" t="str">
        <f>D31</f>
        <v>CO2 emissions</v>
      </c>
      <c r="E57" t="str">
        <f t="shared" ref="E57:X57" si="8">E31</f>
        <v>Index (1990 = 100)</v>
      </c>
      <c r="F57" s="10">
        <f t="shared" si="8"/>
        <v>100</v>
      </c>
      <c r="G57" s="10">
        <f t="shared" si="8"/>
        <v>98.874775647875921</v>
      </c>
      <c r="H57" s="10">
        <f t="shared" si="8"/>
        <v>94.205500760831754</v>
      </c>
      <c r="I57" s="10">
        <f t="shared" si="8"/>
        <v>89.824861303310442</v>
      </c>
      <c r="J57" s="10">
        <f t="shared" si="8"/>
        <v>89.420867431707578</v>
      </c>
      <c r="K57" s="10">
        <f t="shared" si="8"/>
        <v>89.054782338798447</v>
      </c>
      <c r="L57" s="10">
        <f t="shared" si="8"/>
        <v>91.057318130518794</v>
      </c>
      <c r="M57" s="10">
        <f t="shared" si="8"/>
        <v>87.533645430991385</v>
      </c>
      <c r="N57" s="10">
        <f t="shared" si="8"/>
        <v>88.886002206889145</v>
      </c>
      <c r="O57" s="10">
        <f t="shared" si="8"/>
        <v>86.584504743039119</v>
      </c>
      <c r="P57" s="10">
        <f t="shared" si="8"/>
        <v>88.684681214409864</v>
      </c>
      <c r="Q57" s="10">
        <f t="shared" si="8"/>
        <v>91.012153551617118</v>
      </c>
      <c r="R57" s="10">
        <f t="shared" si="8"/>
        <v>92.398206778948321</v>
      </c>
      <c r="S57" s="10">
        <f t="shared" si="8"/>
        <v>96.18364272919321</v>
      </c>
      <c r="T57" s="10">
        <f t="shared" si="8"/>
        <v>95.070452334701329</v>
      </c>
      <c r="U57" s="10">
        <f t="shared" si="8"/>
        <v>94.290087892060114</v>
      </c>
      <c r="V57" s="10">
        <f t="shared" si="8"/>
        <v>95.094639261570393</v>
      </c>
      <c r="W57" s="10">
        <f t="shared" si="8"/>
        <v>95.683928625285276</v>
      </c>
      <c r="X57" s="10">
        <f t="shared" si="8"/>
        <v>90.686583978393244</v>
      </c>
    </row>
    <row r="58" spans="4:47">
      <c r="AN58" t="s">
        <v>124</v>
      </c>
      <c r="AO58">
        <v>0.11054230350708992</v>
      </c>
      <c r="AP58">
        <v>0.12799277726325425</v>
      </c>
      <c r="AQ58">
        <v>0.13466109612767327</v>
      </c>
      <c r="AS58">
        <v>0.21818608673227469</v>
      </c>
      <c r="AT58">
        <v>0.15786240382665007</v>
      </c>
      <c r="AU58">
        <v>5.2099180961623137E-2</v>
      </c>
    </row>
  </sheetData>
  <pageMargins left="0.7" right="0.7" top="0.75" bottom="0.75" header="0.3" footer="0.3"/>
  <pageSetup paperSize="9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Fig 7.5</vt:lpstr>
    </vt:vector>
  </TitlesOfParts>
  <Company>European Environment Agency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Mona Mandrup Poulsen</dc:creator>
  <cp:lastModifiedBy>Mona Mandrup Poulsen</cp:lastModifiedBy>
  <dcterms:created xsi:type="dcterms:W3CDTF">2011-12-01T13:27:02Z</dcterms:created>
  <dcterms:modified xsi:type="dcterms:W3CDTF">2011-12-01T13:27:38Z</dcterms:modified>
</cp:coreProperties>
</file>