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020" windowHeight="11895"/>
  </bookViews>
  <sheets>
    <sheet name="Fig 4.6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f408d64f_STF_Fuss_1_CN1" localSheetId="0">#REF!</definedName>
    <definedName name="_f408d64f_STF_Fuss_1_CN1">#REF!</definedName>
    <definedName name="_f408d64f_STF_Tabellenkopf_1_CN1" localSheetId="0">#REF!</definedName>
    <definedName name="_f408d64f_STF_Tabellenkopf_1_CN1">#REF!</definedName>
    <definedName name="_f408d64f_STF_Titel_1_CN1" localSheetId="0">#REF!</definedName>
    <definedName name="_f408d64f_STF_Titel_1_CN1">#REF!</definedName>
    <definedName name="_f408d64f_STF_Vorspalte_1_CN1" localSheetId="0">#REF!</definedName>
    <definedName name="_f408d64f_STF_Vorspalte_1_CN1">#REF!</definedName>
    <definedName name="Aggregates">[2]Aggregates!$B$1:$B$65536</definedName>
    <definedName name="bb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ChosenCountry">[3]Cover!$G$105</definedName>
    <definedName name="ChosenYear">[3]Cover!$G$117</definedName>
    <definedName name="Colheads" localSheetId="0">#REF!</definedName>
    <definedName name="Colheads">#REF!</definedName>
    <definedName name="Countries">[3]Cover!$K$105:$N$161</definedName>
    <definedName name="Country">[4]Cover!$G$107</definedName>
    <definedName name="CountryList">[3]Cover!$K$105:$K$161</definedName>
    <definedName name="CRF_CountryName">[5]Sheet1!$C$4</definedName>
    <definedName name="CRF_InventoryYear">[5]Sheet1!$C$6</definedName>
    <definedName name="CRF_Submission">[5]Sheet1!$C$30</definedName>
    <definedName name="CRF_Table10s1_Dyn10" localSheetId="0">[6]CO2!#REF!</definedName>
    <definedName name="CRF_Table10s1_Dyn10">[6]CO2!#REF!</definedName>
    <definedName name="CRF_Table10s1_Dyn11" localSheetId="0">[6]CO2!#REF!</definedName>
    <definedName name="CRF_Table10s1_Dyn11">[6]CO2!#REF!</definedName>
    <definedName name="CRF_Table10s1_Dyn12" localSheetId="0">[6]CO2!#REF!</definedName>
    <definedName name="CRF_Table10s1_Dyn12">[6]CO2!#REF!</definedName>
    <definedName name="CRF_Table10s1_Dyn13" localSheetId="0">[6]CO2!#REF!</definedName>
    <definedName name="CRF_Table10s1_Dyn13">[6]CO2!#REF!</definedName>
    <definedName name="CRF_Table10s1_Dyn14" localSheetId="0">[6]CO2!#REF!</definedName>
    <definedName name="CRF_Table10s1_Dyn14">[6]CO2!#REF!</definedName>
    <definedName name="CRF_Table10s1_Dyn15" localSheetId="0">[6]CO2!#REF!</definedName>
    <definedName name="CRF_Table10s1_Dyn15">[6]CO2!#REF!</definedName>
    <definedName name="CRF_Table10s1_Dyn16" localSheetId="0">[6]CO2!#REF!</definedName>
    <definedName name="CRF_Table10s1_Dyn16">[6]CO2!#REF!</definedName>
    <definedName name="CRF_Table10s1_Dyn17" localSheetId="0">[6]CO2!#REF!</definedName>
    <definedName name="CRF_Table10s1_Dyn17">[6]CO2!#REF!</definedName>
    <definedName name="CRF_Table10s1_Dyn18" localSheetId="0">[6]CO2!#REF!</definedName>
    <definedName name="CRF_Table10s1_Dyn18">[6]CO2!#REF!</definedName>
    <definedName name="CRF_Table10s1_Dyn19" localSheetId="0">[6]CO2!#REF!</definedName>
    <definedName name="CRF_Table10s1_Dyn19">[6]CO2!#REF!</definedName>
    <definedName name="CRF_Table10s1_Dyn20" localSheetId="0">[6]CO2!#REF!</definedName>
    <definedName name="CRF_Table10s1_Dyn20">[6]CO2!#REF!</definedName>
    <definedName name="CRF_Table10s2_Dyn10" localSheetId="0">[6]CH4!#REF!</definedName>
    <definedName name="CRF_Table10s2_Dyn10">[6]CH4!#REF!</definedName>
    <definedName name="CRF_Table10s2_Dyn11" localSheetId="0">[6]CH4!#REF!</definedName>
    <definedName name="CRF_Table10s2_Dyn11">[6]CH4!#REF!</definedName>
    <definedName name="CRF_Table10s2_Dyn12" localSheetId="0">[6]CH4!#REF!</definedName>
    <definedName name="CRF_Table10s2_Dyn12">[6]CH4!#REF!</definedName>
    <definedName name="CRF_Table10s2_Dyn13" localSheetId="0">[6]CH4!#REF!</definedName>
    <definedName name="CRF_Table10s2_Dyn13">[6]CH4!#REF!</definedName>
    <definedName name="CRF_Table10s2_Dyn14" localSheetId="0">[6]CH4!#REF!</definedName>
    <definedName name="CRF_Table10s2_Dyn14">[6]CH4!#REF!</definedName>
    <definedName name="CRF_Table10s2_Dyn15" localSheetId="0">[6]CH4!#REF!</definedName>
    <definedName name="CRF_Table10s2_Dyn15">[6]CH4!#REF!</definedName>
    <definedName name="CRF_Table10s2_Dyn16" localSheetId="0">[6]CH4!#REF!</definedName>
    <definedName name="CRF_Table10s2_Dyn16">[6]CH4!#REF!</definedName>
    <definedName name="CRF_Table10s2_Dyn17" localSheetId="0">[6]CH4!#REF!</definedName>
    <definedName name="CRF_Table10s2_Dyn17">[6]CH4!#REF!</definedName>
    <definedName name="CRF_Table10s2_Dyn18" localSheetId="0">[6]CH4!#REF!</definedName>
    <definedName name="CRF_Table10s2_Dyn18">[6]CH4!#REF!</definedName>
    <definedName name="CRF_Table10s2_Dyn19" localSheetId="0">[6]CH4!#REF!</definedName>
    <definedName name="CRF_Table10s2_Dyn19">[6]CH4!#REF!</definedName>
    <definedName name="CRF_Table10s2_Dyn20" localSheetId="0">[6]CH4!#REF!</definedName>
    <definedName name="CRF_Table10s2_Dyn20">[6]CH4!#REF!</definedName>
    <definedName name="CRF_Table10s3_Dyn10" localSheetId="0">[6]N2O!#REF!</definedName>
    <definedName name="CRF_Table10s3_Dyn10">[6]N2O!#REF!</definedName>
    <definedName name="CRF_Table10s3_Dyn11">[6]N2O!$B$15:$B$15</definedName>
    <definedName name="CRF_Table10s3_Dyn12">[6]N2O!$C$15:$C$15</definedName>
    <definedName name="CRF_Table10s3_Dyn13">[6]N2O!$D$15:$D$15</definedName>
    <definedName name="CRF_Table10s3_Dyn14">[6]N2O!$E$15:$E$15</definedName>
    <definedName name="CRF_Table10s3_Dyn15">[6]N2O!$F$15:$F$15</definedName>
    <definedName name="CRF_Table10s3_Dyn16">[6]N2O!$G$15:$G$15</definedName>
    <definedName name="CRF_Table10s3_Dyn17">[6]N2O!$H$15:$H$15</definedName>
    <definedName name="CRF_Table10s3_Dyn18">[6]N2O!$I$15:$I$15</definedName>
    <definedName name="CRF_Table10s3_Dyn19">[6]N2O!$J$15:$J$15</definedName>
    <definedName name="CRF_Table10s3_Dyn20">[6]N2O!$K$15:$K$15</definedName>
    <definedName name="Datamat" localSheetId="0">#REF!</definedName>
    <definedName name="Datamat">#REF!</definedName>
    <definedName name="DateOfChange" localSheetId="0">#REF!</definedName>
    <definedName name="DateOfChange">#REF!</definedName>
    <definedName name="e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g">[4]Cover!$G$111</definedName>
    <definedName name="FirstColHidSheet_TS01" localSheetId="0">#REF!</definedName>
    <definedName name="FirstColHidSheet_TS01">#REF!</definedName>
    <definedName name="FirstColHidSheet_TS02" localSheetId="0">#REF!</definedName>
    <definedName name="FirstColHidSheet_TS02">#REF!</definedName>
    <definedName name="FirstColHidSheet_TS05" localSheetId="0">#REF!</definedName>
    <definedName name="FirstColHidSheet_TS05">#REF!</definedName>
    <definedName name="FirstColHidSheet_TS06" localSheetId="0">#REF!</definedName>
    <definedName name="FirstColHidSheet_TS06">#REF!</definedName>
    <definedName name="FirstColHidSheet_TS07" localSheetId="0">#REF!</definedName>
    <definedName name="FirstColHidSheet_TS07">#REF!</definedName>
    <definedName name="FirstColHidSheet_TS08" localSheetId="0">#REF!</definedName>
    <definedName name="FirstColHidSheet_TS08">#REF!</definedName>
    <definedName name="ggg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ggg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IndexYear">[3]Cover!$G$115</definedName>
    <definedName name="IsoCodes">[3]Cover!$G$109</definedName>
    <definedName name="Leontief138" localSheetId="0">#REF!</definedName>
    <definedName name="Leontief138">#REF!</definedName>
    <definedName name="Matrix138" localSheetId="0">#REF!</definedName>
    <definedName name="Matrix138">#REF!</definedName>
    <definedName name="MenuButton">[3]Menu!$AE$42</definedName>
    <definedName name="Resolution">1</definedName>
    <definedName name="Rowtitles" localSheetId="0">#REF!</definedName>
    <definedName name="Rowtitles">#REF!</definedName>
    <definedName name="rrr" localSheetId="0">[7]CO2!#REF!</definedName>
    <definedName name="rrr">[7]CO2!#REF!</definedName>
    <definedName name="table6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y" localSheetId="0">[7]CO2!#REF!</definedName>
    <definedName name="xxy">[7]CO2!#REF!</definedName>
    <definedName name="Years">[8]Cover!$D$105:$D$121</definedName>
    <definedName name="aa" localSheetId="0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</definedNames>
  <calcPr calcId="145621"/>
</workbook>
</file>

<file path=xl/calcChain.xml><?xml version="1.0" encoding="utf-8"?>
<calcChain xmlns="http://schemas.openxmlformats.org/spreadsheetml/2006/main">
  <c r="C30" i="1" l="1"/>
  <c r="C29" i="1"/>
  <c r="C28" i="1"/>
  <c r="C27" i="1"/>
  <c r="Y23" i="1"/>
  <c r="W23" i="1"/>
  <c r="W30" i="1" s="1"/>
  <c r="V23" i="1"/>
  <c r="V30" i="1" s="1"/>
  <c r="U23" i="1"/>
  <c r="U30" i="1" s="1"/>
  <c r="T23" i="1"/>
  <c r="T30" i="1" s="1"/>
  <c r="S23" i="1"/>
  <c r="S30" i="1" s="1"/>
  <c r="R23" i="1"/>
  <c r="R30" i="1" s="1"/>
  <c r="Q23" i="1"/>
  <c r="Q30" i="1" s="1"/>
  <c r="P23" i="1"/>
  <c r="P30" i="1" s="1"/>
  <c r="O23" i="1"/>
  <c r="O30" i="1" s="1"/>
  <c r="N23" i="1"/>
  <c r="N30" i="1" s="1"/>
  <c r="M23" i="1"/>
  <c r="M30" i="1" s="1"/>
  <c r="L23" i="1"/>
  <c r="L30" i="1" s="1"/>
  <c r="K23" i="1"/>
  <c r="K30" i="1" s="1"/>
  <c r="J23" i="1"/>
  <c r="J30" i="1" s="1"/>
  <c r="I23" i="1"/>
  <c r="I30" i="1" s="1"/>
  <c r="H23" i="1"/>
  <c r="H30" i="1" s="1"/>
  <c r="G23" i="1"/>
  <c r="G30" i="1" s="1"/>
  <c r="F23" i="1"/>
  <c r="F30" i="1" s="1"/>
  <c r="E23" i="1"/>
  <c r="E30" i="1" s="1"/>
  <c r="W22" i="1"/>
  <c r="W29" i="1" s="1"/>
  <c r="V22" i="1"/>
  <c r="V29" i="1" s="1"/>
  <c r="U22" i="1"/>
  <c r="U29" i="1" s="1"/>
  <c r="T22" i="1"/>
  <c r="T29" i="1" s="1"/>
  <c r="S22" i="1"/>
  <c r="S29" i="1" s="1"/>
  <c r="R22" i="1"/>
  <c r="R29" i="1" s="1"/>
  <c r="Q22" i="1"/>
  <c r="Q29" i="1" s="1"/>
  <c r="P22" i="1"/>
  <c r="P29" i="1" s="1"/>
  <c r="O22" i="1"/>
  <c r="O29" i="1" s="1"/>
  <c r="N22" i="1"/>
  <c r="N29" i="1" s="1"/>
  <c r="M22" i="1"/>
  <c r="M29" i="1" s="1"/>
  <c r="L22" i="1"/>
  <c r="L29" i="1" s="1"/>
  <c r="K22" i="1"/>
  <c r="K29" i="1" s="1"/>
  <c r="J22" i="1"/>
  <c r="J29" i="1" s="1"/>
  <c r="I22" i="1"/>
  <c r="I29" i="1" s="1"/>
  <c r="H22" i="1"/>
  <c r="H29" i="1" s="1"/>
  <c r="G22" i="1"/>
  <c r="G29" i="1" s="1"/>
  <c r="F22" i="1"/>
  <c r="F29" i="1" s="1"/>
  <c r="E22" i="1"/>
  <c r="E29" i="1" s="1"/>
  <c r="Y21" i="1"/>
  <c r="W21" i="1"/>
  <c r="W28" i="1" s="1"/>
  <c r="V21" i="1"/>
  <c r="V28" i="1" s="1"/>
  <c r="U21" i="1"/>
  <c r="U28" i="1" s="1"/>
  <c r="T21" i="1"/>
  <c r="T28" i="1" s="1"/>
  <c r="S21" i="1"/>
  <c r="S28" i="1" s="1"/>
  <c r="R21" i="1"/>
  <c r="R28" i="1" s="1"/>
  <c r="Q21" i="1"/>
  <c r="Q28" i="1" s="1"/>
  <c r="P21" i="1"/>
  <c r="P28" i="1" s="1"/>
  <c r="O21" i="1"/>
  <c r="O28" i="1" s="1"/>
  <c r="N21" i="1"/>
  <c r="N28" i="1" s="1"/>
  <c r="M21" i="1"/>
  <c r="M28" i="1" s="1"/>
  <c r="L21" i="1"/>
  <c r="L28" i="1" s="1"/>
  <c r="K21" i="1"/>
  <c r="K28" i="1" s="1"/>
  <c r="J21" i="1"/>
  <c r="J28" i="1" s="1"/>
  <c r="I21" i="1"/>
  <c r="I28" i="1" s="1"/>
  <c r="H21" i="1"/>
  <c r="H28" i="1" s="1"/>
  <c r="G21" i="1"/>
  <c r="G28" i="1" s="1"/>
  <c r="F21" i="1"/>
  <c r="F28" i="1" s="1"/>
  <c r="E21" i="1"/>
  <c r="E28" i="1" s="1"/>
  <c r="W20" i="1"/>
  <c r="W27" i="1" s="1"/>
  <c r="V20" i="1"/>
  <c r="V27" i="1" s="1"/>
  <c r="U20" i="1"/>
  <c r="U27" i="1" s="1"/>
  <c r="T20" i="1"/>
  <c r="T27" i="1" s="1"/>
  <c r="S20" i="1"/>
  <c r="S27" i="1" s="1"/>
  <c r="R20" i="1"/>
  <c r="R27" i="1" s="1"/>
  <c r="Q20" i="1"/>
  <c r="Q27" i="1" s="1"/>
  <c r="P20" i="1"/>
  <c r="P27" i="1" s="1"/>
  <c r="O20" i="1"/>
  <c r="O27" i="1" s="1"/>
  <c r="N20" i="1"/>
  <c r="N27" i="1" s="1"/>
  <c r="M20" i="1"/>
  <c r="M27" i="1" s="1"/>
  <c r="L20" i="1"/>
  <c r="L27" i="1" s="1"/>
  <c r="K20" i="1"/>
  <c r="K27" i="1" s="1"/>
  <c r="J20" i="1"/>
  <c r="J27" i="1" s="1"/>
  <c r="I20" i="1"/>
  <c r="I27" i="1" s="1"/>
  <c r="H20" i="1"/>
  <c r="H27" i="1" s="1"/>
  <c r="G20" i="1"/>
  <c r="G27" i="1" s="1"/>
  <c r="F20" i="1"/>
  <c r="F27" i="1" s="1"/>
  <c r="E20" i="1"/>
  <c r="E27" i="1" s="1"/>
  <c r="Y19" i="1"/>
  <c r="W19" i="1"/>
  <c r="W26" i="1" s="1"/>
  <c r="V19" i="1"/>
  <c r="V26" i="1" s="1"/>
  <c r="U19" i="1"/>
  <c r="U26" i="1" s="1"/>
  <c r="T19" i="1"/>
  <c r="T26" i="1" s="1"/>
  <c r="S19" i="1"/>
  <c r="S26" i="1" s="1"/>
  <c r="R19" i="1"/>
  <c r="R26" i="1" s="1"/>
  <c r="Q19" i="1"/>
  <c r="Q26" i="1" s="1"/>
  <c r="P19" i="1"/>
  <c r="P26" i="1" s="1"/>
  <c r="O19" i="1"/>
  <c r="O26" i="1" s="1"/>
  <c r="N19" i="1"/>
  <c r="N26" i="1" s="1"/>
  <c r="M19" i="1"/>
  <c r="M26" i="1" s="1"/>
  <c r="L19" i="1"/>
  <c r="L26" i="1" s="1"/>
  <c r="K19" i="1"/>
  <c r="K26" i="1" s="1"/>
  <c r="J19" i="1"/>
  <c r="J26" i="1" s="1"/>
  <c r="I19" i="1"/>
  <c r="I26" i="1" s="1"/>
  <c r="H19" i="1"/>
  <c r="H26" i="1" s="1"/>
  <c r="G19" i="1"/>
  <c r="G26" i="1" s="1"/>
  <c r="F19" i="1"/>
  <c r="F26" i="1" s="1"/>
  <c r="E19" i="1"/>
  <c r="E26" i="1" s="1"/>
  <c r="C19" i="1"/>
  <c r="C26" i="1" s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C16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C15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C14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C13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C12" i="1"/>
  <c r="Z9" i="1"/>
  <c r="Y9" i="1"/>
  <c r="Z8" i="1"/>
  <c r="Y8" i="1"/>
  <c r="Z7" i="1"/>
  <c r="Y7" i="1"/>
  <c r="Z6" i="1"/>
  <c r="Y6" i="1"/>
  <c r="Z5" i="1"/>
  <c r="Y5" i="1"/>
  <c r="Z20" i="1" l="1"/>
  <c r="Z22" i="1"/>
  <c r="Z19" i="1"/>
  <c r="Y20" i="1"/>
  <c r="Z21" i="1"/>
  <c r="Y22" i="1"/>
  <c r="Z23" i="1"/>
</calcChain>
</file>

<file path=xl/comments1.xml><?xml version="1.0" encoding="utf-8"?>
<comments xmlns="http://schemas.openxmlformats.org/spreadsheetml/2006/main">
  <authors>
    <author>kampel</author>
  </authors>
  <commentList>
    <comment ref="A7" authorId="0">
      <text>
        <r>
          <rPr>
            <b/>
            <sz val="8"/>
            <color indexed="81"/>
            <rFont val="Tahoma"/>
            <family val="2"/>
          </rPr>
          <t>kampel:</t>
        </r>
        <r>
          <rPr>
            <sz val="8"/>
            <color indexed="81"/>
            <rFont val="Tahoma"/>
            <family val="2"/>
          </rPr>
          <t xml:space="preserve">
final energy demand</t>
        </r>
      </text>
    </comment>
    <comment ref="A22" authorId="0">
      <text>
        <r>
          <rPr>
            <b/>
            <sz val="8"/>
            <color indexed="81"/>
            <rFont val="Tahoma"/>
            <family val="2"/>
          </rPr>
          <t>kampel:</t>
        </r>
        <r>
          <rPr>
            <sz val="8"/>
            <color indexed="81"/>
            <rFont val="Tahoma"/>
            <family val="2"/>
          </rPr>
          <t xml:space="preserve">
final energy demand</t>
        </r>
      </text>
    </comment>
  </commentList>
</comments>
</file>

<file path=xl/sharedStrings.xml><?xml version="1.0" encoding="utf-8"?>
<sst xmlns="http://schemas.openxmlformats.org/spreadsheetml/2006/main" count="59" uniqueCount="34">
  <si>
    <t>Drivers of GHG emissions from road freight transport in the EU, 1990–2008</t>
  </si>
  <si>
    <t>source</t>
  </si>
  <si>
    <t>factor</t>
  </si>
  <si>
    <t>unit</t>
  </si>
  <si>
    <t>rel. Change 1990-2000</t>
  </si>
  <si>
    <t>rel. Change 2000-2008</t>
  </si>
  <si>
    <t>Statistical pocket book</t>
  </si>
  <si>
    <t>freight km</t>
  </si>
  <si>
    <t>Freight transport activity (all inland modes)</t>
  </si>
  <si>
    <t>Gpkm</t>
  </si>
  <si>
    <t>freight km on road</t>
  </si>
  <si>
    <t>Freight transport activity on roads (trucks)</t>
  </si>
  <si>
    <t>Primes</t>
  </si>
  <si>
    <t>total fuel for trucks</t>
  </si>
  <si>
    <t>Final energy demand by trucks</t>
  </si>
  <si>
    <t>ktoe</t>
  </si>
  <si>
    <t>fossil fuel for trucks</t>
  </si>
  <si>
    <t>Fossil fuel use by trucks</t>
  </si>
  <si>
    <t>CRF, Primes</t>
  </si>
  <si>
    <t>CO2 emissions from fossil fuel used by trucks</t>
  </si>
  <si>
    <t>CO2 emissions from trucks (fossil fuel use)</t>
  </si>
  <si>
    <t xml:space="preserve">Mio t </t>
  </si>
  <si>
    <t>indicators</t>
  </si>
  <si>
    <t>Index (1990 = 100)</t>
  </si>
  <si>
    <t>input to decomposition analysis as</t>
  </si>
  <si>
    <t>Driver</t>
  </si>
  <si>
    <t>(freight km on road)/
(freight km)</t>
  </si>
  <si>
    <t>Share of road in freight transport (inland)</t>
  </si>
  <si>
    <t xml:space="preserve">(total fuel for trucks) /
(freight km on road) </t>
  </si>
  <si>
    <t>Fuel intensity of road freight transport</t>
  </si>
  <si>
    <t>(fossil fuel for trucks) /
(total fuel for trucks)</t>
  </si>
  <si>
    <t>Share of fossil fuels in final energy demand by trucks</t>
  </si>
  <si>
    <t>(CO2 emissions from fossil fuel driven trucks) / (fossil fuel for trucks)</t>
  </si>
  <si>
    <t>Carbon intensity of fossil fuel use by trucks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</si>
</sst>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-* #,##0.00_-;\-* #,##0.00_-;_-* &quot;-&quot;??_-;_-@_-"/>
    <numFmt numFmtId="165" formatCode="_-* #,##0_-;\-* #,##0_-;_-* &quot;-&quot;??_-;_-@_-"/>
    <numFmt numFmtId="166" formatCode="_-* #,##0.000_-;\-* #,##0.000_-;_-* &quot;-&quot;??_-;_-@_-"/>
    <numFmt numFmtId="167" formatCode="0_ ;\-0\ "/>
    <numFmt numFmtId="168" formatCode="0.0%"/>
    <numFmt numFmtId="169" formatCode="0.00_ ;\-0.00\ "/>
    <numFmt numFmtId="170" formatCode="#,##0.0_)"/>
    <numFmt numFmtId="171" formatCode="_ [$€]\ * #,##0.00_ ;_ [$€]\ * \-#,##0.00_ ;_ [$€]\ * &quot;-&quot;??_ ;_ @_ "/>
    <numFmt numFmtId="172" formatCode="_-* #,##0_-;\-* #,##0_-;_-* &quot;-&quot;_-;_-@_-"/>
    <numFmt numFmtId="173" formatCode="_-&quot;£&quot;* #,##0_-;\-&quot;£&quot;* #,##0_-;_-&quot;£&quot;* &quot;-&quot;_-;_-@_-"/>
    <numFmt numFmtId="174" formatCode="_-&quot;£&quot;* #,##0.00_-;\-&quot;£&quot;* #,##0.00_-;_-&quot;£&quot;* &quot;-&quot;??_-;_-@_-"/>
    <numFmt numFmtId="175" formatCode="#,##0.0000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color rgb="FF00B050"/>
      <name val="Arial"/>
      <family val="2"/>
    </font>
    <font>
      <sz val="10"/>
      <color rgb="FFFF000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sz val="7"/>
      <name val="Arial"/>
      <family val="2"/>
    </font>
    <font>
      <b/>
      <sz val="11"/>
      <color indexed="52"/>
      <name val="Calibri"/>
      <family val="2"/>
    </font>
    <font>
      <b/>
      <sz val="9"/>
      <name val="Times New Roman"/>
      <family val="1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10"/>
      <name val="Humanst521 Lt BT"/>
    </font>
    <font>
      <sz val="11"/>
      <name val="Arial"/>
      <family val="2"/>
    </font>
    <font>
      <sz val="8"/>
      <name val="Helvetic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20"/>
      <color indexed="10"/>
      <name val="Arial"/>
      <family val="2"/>
    </font>
    <font>
      <b/>
      <sz val="12"/>
      <color indexed="10"/>
      <name val="Arial"/>
      <family val="2"/>
    </font>
    <font>
      <b/>
      <u/>
      <sz val="12"/>
      <name val="Arial"/>
      <family val="2"/>
    </font>
    <font>
      <b/>
      <sz val="11"/>
      <color indexed="9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  <fill>
      <patternFill patternType="darkTrellis"/>
    </fill>
    <fill>
      <patternFill patternType="solid">
        <fgColor indexed="5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4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49" fontId="9" fillId="0" borderId="1" applyNumberFormat="0" applyFont="0" applyFill="0" applyBorder="0" applyProtection="0">
      <alignment horizontal="left" vertical="center" indent="2"/>
    </xf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49" fontId="9" fillId="0" borderId="2" applyNumberFormat="0" applyFont="0" applyFill="0" applyBorder="0" applyProtection="0">
      <alignment horizontal="left" vertical="center" indent="5"/>
    </xf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3" applyNumberFormat="0" applyAlignment="0" applyProtection="0"/>
    <xf numFmtId="170" fontId="12" fillId="0" borderId="0" applyAlignment="0" applyProtection="0"/>
    <xf numFmtId="0" fontId="13" fillId="21" borderId="4" applyNumberFormat="0" applyAlignment="0" applyProtection="0"/>
    <xf numFmtId="4" fontId="14" fillId="0" borderId="5" applyFill="0" applyBorder="0" applyProtection="0">
      <alignment horizontal="right" vertical="center"/>
    </xf>
    <xf numFmtId="0" fontId="2" fillId="22" borderId="0" applyNumberFormat="0" applyBorder="0" applyAlignment="0">
      <protection hidden="1"/>
    </xf>
    <xf numFmtId="0" fontId="2" fillId="22" borderId="0" applyNumberFormat="0" applyBorder="0" applyAlignment="0">
      <protection hidden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5" fillId="8" borderId="4" applyNumberFormat="0" applyAlignment="0" applyProtection="0"/>
    <xf numFmtId="0" fontId="16" fillId="0" borderId="6" applyNumberFormat="0" applyFill="0" applyAlignment="0" applyProtection="0"/>
    <xf numFmtId="0" fontId="17" fillId="0" borderId="0" applyNumberForma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8" fillId="5" borderId="0" applyNumberFormat="0" applyBorder="0" applyAlignment="0" applyProtection="0"/>
    <xf numFmtId="0" fontId="2" fillId="0" borderId="7" applyNumberFormat="0" applyFill="0" applyAlignment="0" applyProtection="0"/>
    <xf numFmtId="0" fontId="2" fillId="0" borderId="8" applyNumberFormat="0" applyFill="0" applyAlignment="0" applyProtection="0"/>
    <xf numFmtId="0" fontId="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" fillId="8" borderId="4" applyNumberFormat="0" applyAlignment="0" applyProtection="0"/>
    <xf numFmtId="4" fontId="9" fillId="0" borderId="9">
      <alignment horizontal="right" vertical="center"/>
    </xf>
    <xf numFmtId="0" fontId="21" fillId="0" borderId="0">
      <alignment horizontal="center"/>
    </xf>
    <xf numFmtId="0" fontId="22" fillId="0" borderId="1">
      <alignment horizontal="center" wrapText="1"/>
    </xf>
    <xf numFmtId="0" fontId="22" fillId="0" borderId="10" applyBorder="0">
      <alignment horizontal="centerContinuous"/>
    </xf>
    <xf numFmtId="0" fontId="22" fillId="0" borderId="0">
      <alignment horizontal="right"/>
    </xf>
    <xf numFmtId="0" fontId="2" fillId="0" borderId="11" applyNumberFormat="0" applyFill="0" applyAlignment="0" applyProtection="0"/>
    <xf numFmtId="0" fontId="2" fillId="23" borderId="0" applyNumberFormat="0" applyFont="0" applyBorder="0" applyAlignment="0"/>
    <xf numFmtId="0" fontId="2" fillId="23" borderId="0" applyNumberFormat="0" applyFont="0" applyBorder="0" applyAlignment="0"/>
    <xf numFmtId="172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2" fillId="24" borderId="0" applyNumberFormat="0" applyBorder="0" applyAlignment="0" applyProtection="0"/>
    <xf numFmtId="0" fontId="24" fillId="0" borderId="0"/>
    <xf numFmtId="4" fontId="9" fillId="0" borderId="1" applyFill="0" applyBorder="0" applyProtection="0">
      <alignment horizontal="right" vertical="center"/>
    </xf>
    <xf numFmtId="49" fontId="14" fillId="0" borderId="1" applyNumberFormat="0" applyFill="0" applyBorder="0" applyProtection="0">
      <alignment horizontal="left" vertical="center"/>
    </xf>
    <xf numFmtId="0" fontId="9" fillId="0" borderId="1" applyNumberFormat="0" applyFill="0" applyAlignment="0" applyProtection="0"/>
    <xf numFmtId="0" fontId="25" fillId="25" borderId="0" applyNumberFormat="0" applyFont="0" applyBorder="0" applyAlignment="0" applyProtection="0"/>
    <xf numFmtId="0" fontId="25" fillId="25" borderId="0" applyNumberFormat="0" applyFont="0" applyBorder="0" applyAlignment="0" applyProtection="0"/>
    <xf numFmtId="0" fontId="26" fillId="0" borderId="0"/>
    <xf numFmtId="0" fontId="2" fillId="26" borderId="12" applyNumberFormat="0" applyFont="0" applyAlignment="0" applyProtection="0"/>
    <xf numFmtId="0" fontId="2" fillId="26" borderId="12" applyNumberFormat="0" applyFont="0" applyAlignment="0" applyProtection="0"/>
    <xf numFmtId="0" fontId="2" fillId="21" borderId="3" applyNumberFormat="0" applyAlignment="0" applyProtection="0"/>
    <xf numFmtId="175" fontId="9" fillId="27" borderId="1" applyNumberFormat="0" applyFont="0" applyBorder="0" applyAlignment="0" applyProtection="0">
      <alignment horizontal="right" vertical="center"/>
    </xf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7" fillId="0" borderId="0"/>
    <xf numFmtId="0" fontId="27" fillId="0" borderId="0"/>
    <xf numFmtId="0" fontId="28" fillId="4" borderId="0" applyNumberFormat="0" applyBorder="0" applyAlignment="0" applyProtection="0"/>
    <xf numFmtId="0" fontId="2" fillId="0" borderId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6" applyNumberFormat="0" applyFill="0" applyAlignment="0" applyProtection="0"/>
    <xf numFmtId="0" fontId="29" fillId="0" borderId="11" applyNumberFormat="0" applyFill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25" borderId="0">
      <alignment horizontal="right"/>
    </xf>
    <xf numFmtId="0" fontId="3" fillId="25" borderId="0">
      <alignment horizontal="right"/>
    </xf>
    <xf numFmtId="0" fontId="31" fillId="0" borderId="13" applyNumberFormat="0" applyFill="0" applyAlignment="0" applyProtection="0"/>
    <xf numFmtId="0" fontId="32" fillId="0" borderId="7" applyNumberFormat="0" applyFill="0" applyAlignment="0" applyProtection="0"/>
    <xf numFmtId="0" fontId="33" fillId="0" borderId="8" applyNumberFormat="0" applyFill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6" fillId="0" borderId="0"/>
    <xf numFmtId="0" fontId="37" fillId="0" borderId="0"/>
    <xf numFmtId="0" fontId="3" fillId="0" borderId="0"/>
    <xf numFmtId="0" fontId="36" fillId="0" borderId="14">
      <alignment horizontal="left"/>
    </xf>
    <xf numFmtId="0" fontId="38" fillId="28" borderId="15" applyNumberFormat="0" applyAlignment="0" applyProtection="0"/>
    <xf numFmtId="4" fontId="9" fillId="0" borderId="0"/>
  </cellStyleXfs>
  <cellXfs count="28">
    <xf numFmtId="0" fontId="0" fillId="0" borderId="0" xfId="0"/>
    <xf numFmtId="0" fontId="3" fillId="0" borderId="0" xfId="2" applyFont="1"/>
    <xf numFmtId="0" fontId="2" fillId="0" borderId="0" xfId="2" applyAlignment="1">
      <alignment wrapText="1"/>
    </xf>
    <xf numFmtId="165" fontId="0" fillId="0" borderId="0" xfId="1" applyNumberFormat="1" applyFont="1" applyAlignment="1">
      <alignment wrapText="1"/>
    </xf>
    <xf numFmtId="0" fontId="3" fillId="0" borderId="0" xfId="2" applyFont="1" applyAlignment="1"/>
    <xf numFmtId="166" fontId="0" fillId="0" borderId="0" xfId="1" applyNumberFormat="1" applyFont="1" applyAlignment="1">
      <alignment wrapText="1"/>
    </xf>
    <xf numFmtId="0" fontId="3" fillId="0" borderId="0" xfId="2" applyFont="1" applyBorder="1" applyAlignment="1">
      <alignment wrapText="1"/>
    </xf>
    <xf numFmtId="0" fontId="3" fillId="0" borderId="1" xfId="2" applyFont="1" applyBorder="1" applyAlignment="1">
      <alignment wrapText="1"/>
    </xf>
    <xf numFmtId="167" fontId="3" fillId="0" borderId="0" xfId="1" applyNumberFormat="1" applyFont="1" applyAlignment="1">
      <alignment wrapText="1"/>
    </xf>
    <xf numFmtId="0" fontId="3" fillId="0" borderId="0" xfId="2" applyFont="1" applyAlignment="1">
      <alignment wrapText="1"/>
    </xf>
    <xf numFmtId="0" fontId="2" fillId="0" borderId="0" xfId="2" applyFont="1" applyFill="1" applyBorder="1" applyAlignment="1">
      <alignment wrapText="1"/>
    </xf>
    <xf numFmtId="0" fontId="2" fillId="0" borderId="1" xfId="2" applyFill="1" applyBorder="1"/>
    <xf numFmtId="0" fontId="2" fillId="0" borderId="0" xfId="2" applyFill="1" applyBorder="1" applyAlignment="1">
      <alignment wrapText="1"/>
    </xf>
    <xf numFmtId="165" fontId="0" fillId="0" borderId="0" xfId="1" applyNumberFormat="1" applyFont="1" applyFill="1" applyBorder="1" applyAlignment="1">
      <alignment wrapText="1"/>
    </xf>
    <xf numFmtId="165" fontId="4" fillId="0" borderId="0" xfId="1" applyNumberFormat="1" applyFont="1" applyFill="1" applyBorder="1" applyAlignment="1">
      <alignment wrapText="1"/>
    </xf>
    <xf numFmtId="0" fontId="2" fillId="0" borderId="0" xfId="2" applyFont="1" applyAlignment="1">
      <alignment wrapText="1"/>
    </xf>
    <xf numFmtId="168" fontId="0" fillId="0" borderId="1" xfId="3" applyNumberFormat="1" applyFont="1" applyBorder="1" applyAlignment="1">
      <alignment wrapText="1"/>
    </xf>
    <xf numFmtId="0" fontId="2" fillId="0" borderId="1" xfId="2" applyBorder="1"/>
    <xf numFmtId="0" fontId="5" fillId="0" borderId="0" xfId="2" applyFont="1" applyFill="1" applyBorder="1" applyAlignment="1">
      <alignment wrapText="1"/>
    </xf>
    <xf numFmtId="0" fontId="3" fillId="2" borderId="0" xfId="2" applyNumberFormat="1" applyFont="1" applyFill="1" applyBorder="1" applyAlignment="1">
      <alignment wrapText="1"/>
    </xf>
    <xf numFmtId="0" fontId="3" fillId="2" borderId="0" xfId="1" applyNumberFormat="1" applyFont="1" applyFill="1" applyAlignment="1">
      <alignment wrapText="1"/>
    </xf>
    <xf numFmtId="0" fontId="2" fillId="2" borderId="0" xfId="2" applyFill="1" applyBorder="1" applyAlignment="1">
      <alignment wrapText="1"/>
    </xf>
    <xf numFmtId="167" fontId="2" fillId="2" borderId="0" xfId="1" applyNumberFormat="1" applyFont="1" applyFill="1" applyAlignment="1">
      <alignment wrapText="1"/>
    </xf>
    <xf numFmtId="0" fontId="2" fillId="0" borderId="0" xfId="2" applyFill="1" applyAlignment="1">
      <alignment wrapText="1"/>
    </xf>
    <xf numFmtId="167" fontId="2" fillId="0" borderId="0" xfId="1" applyNumberFormat="1" applyFont="1" applyFill="1" applyAlignment="1">
      <alignment wrapText="1"/>
    </xf>
    <xf numFmtId="0" fontId="2" fillId="0" borderId="1" xfId="2" applyBorder="1" applyAlignment="1">
      <alignment wrapText="1"/>
    </xf>
    <xf numFmtId="164" fontId="0" fillId="0" borderId="0" xfId="1" applyNumberFormat="1" applyFont="1" applyFill="1" applyBorder="1" applyAlignment="1">
      <alignment wrapText="1"/>
    </xf>
    <xf numFmtId="169" fontId="2" fillId="2" borderId="0" xfId="1" applyNumberFormat="1" applyFont="1" applyFill="1" applyAlignment="1">
      <alignment wrapText="1"/>
    </xf>
  </cellXfs>
  <cellStyles count="145">
    <cellStyle name="20% - Accent1 2" xfId="4"/>
    <cellStyle name="20% - Accent2 2" xfId="5"/>
    <cellStyle name="20% - Accent3 2" xfId="6"/>
    <cellStyle name="20% - Accent4 2" xfId="7"/>
    <cellStyle name="20% - Accent5 2" xfId="8"/>
    <cellStyle name="20% - Accent6 2" xfId="9"/>
    <cellStyle name="20% - Akzent1 2" xfId="10"/>
    <cellStyle name="20% - Akzent1 2 2" xfId="11"/>
    <cellStyle name="20% - Akzent2 2" xfId="12"/>
    <cellStyle name="20% - Akzent2 2 2" xfId="13"/>
    <cellStyle name="20% - Akzent3 2" xfId="14"/>
    <cellStyle name="20% - Akzent3 2 2" xfId="15"/>
    <cellStyle name="20% - Akzent4 2" xfId="16"/>
    <cellStyle name="20% - Akzent4 2 2" xfId="17"/>
    <cellStyle name="20% - Akzent5 2" xfId="18"/>
    <cellStyle name="20% - Akzent5 2 2" xfId="19"/>
    <cellStyle name="20% - Akzent6 2" xfId="20"/>
    <cellStyle name="20% - Akzent6 2 2" xfId="21"/>
    <cellStyle name="2x indented GHG Textfiels" xfId="22"/>
    <cellStyle name="40% - Accent1 2" xfId="23"/>
    <cellStyle name="40% - Accent2 2" xfId="24"/>
    <cellStyle name="40% - Accent3 2" xfId="25"/>
    <cellStyle name="40% - Accent4 2" xfId="26"/>
    <cellStyle name="40% - Accent5 2" xfId="27"/>
    <cellStyle name="40% - Accent6 2" xfId="28"/>
    <cellStyle name="40% - Akzent1 2" xfId="29"/>
    <cellStyle name="40% - Akzent1 2 2" xfId="30"/>
    <cellStyle name="40% - Akzent2 2" xfId="31"/>
    <cellStyle name="40% - Akzent2 2 2" xfId="32"/>
    <cellStyle name="40% - Akzent3 2" xfId="33"/>
    <cellStyle name="40% - Akzent3 2 2" xfId="34"/>
    <cellStyle name="40% - Akzent4 2" xfId="35"/>
    <cellStyle name="40% - Akzent4 2 2" xfId="36"/>
    <cellStyle name="40% - Akzent5 2" xfId="37"/>
    <cellStyle name="40% - Akzent5 2 2" xfId="38"/>
    <cellStyle name="40% - Akzent6 2" xfId="39"/>
    <cellStyle name="40% - Akzent6 2 2" xfId="40"/>
    <cellStyle name="5x indented GHG Textfiels" xfId="41"/>
    <cellStyle name="60% - Akzent1 2" xfId="42"/>
    <cellStyle name="60% - Akzent2 2" xfId="43"/>
    <cellStyle name="60% - Akzent3 2" xfId="44"/>
    <cellStyle name="60% - Akzent4 2" xfId="45"/>
    <cellStyle name="60% - Akzent5 2" xfId="46"/>
    <cellStyle name="60% - Akzent6 2" xfId="47"/>
    <cellStyle name="Akzent1 2" xfId="48"/>
    <cellStyle name="Akzent2 2" xfId="49"/>
    <cellStyle name="Akzent3 2" xfId="50"/>
    <cellStyle name="Akzent4 2" xfId="51"/>
    <cellStyle name="Akzent5 2" xfId="52"/>
    <cellStyle name="Akzent6 2" xfId="53"/>
    <cellStyle name="Ausgabe 2" xfId="54"/>
    <cellStyle name="AZ1" xfId="55"/>
    <cellStyle name="Berechnung 2" xfId="56"/>
    <cellStyle name="Bold GHG Numbers (0.00)" xfId="57"/>
    <cellStyle name="Comma" xfId="1" builtinId="3"/>
    <cellStyle name="Cover" xfId="58"/>
    <cellStyle name="Cover 2" xfId="59"/>
    <cellStyle name="Dezimal 2" xfId="60"/>
    <cellStyle name="Dezimal 2 2" xfId="61"/>
    <cellStyle name="Eingabe 2" xfId="62"/>
    <cellStyle name="Ergebnis 2" xfId="63"/>
    <cellStyle name="Erklärender Text 2" xfId="64"/>
    <cellStyle name="Euro" xfId="65"/>
    <cellStyle name="Euro 2" xfId="66"/>
    <cellStyle name="Gut 2" xfId="67"/>
    <cellStyle name="Heading 2 2" xfId="68"/>
    <cellStyle name="Heading 3 2" xfId="69"/>
    <cellStyle name="Heading 4 2" xfId="70"/>
    <cellStyle name="Headline" xfId="71"/>
    <cellStyle name="Hyperlink 2" xfId="72"/>
    <cellStyle name="Input 2" xfId="73"/>
    <cellStyle name="InputCells12_BBorder_CRFReport-template" xfId="74"/>
    <cellStyle name="Legende Einheit" xfId="75"/>
    <cellStyle name="Legende horizontal" xfId="76"/>
    <cellStyle name="Legende Rahmen" xfId="77"/>
    <cellStyle name="Legende vertikal" xfId="78"/>
    <cellStyle name="Linked Cell 2" xfId="79"/>
    <cellStyle name="Menu" xfId="80"/>
    <cellStyle name="Menu 2" xfId="81"/>
    <cellStyle name="Milliers [0]_Oilques" xfId="82"/>
    <cellStyle name="Milliers_Oilques" xfId="83"/>
    <cellStyle name="Monétaire [0]_Oilques" xfId="84"/>
    <cellStyle name="Monétaire_Oilques" xfId="85"/>
    <cellStyle name="Neutral 2" xfId="86"/>
    <cellStyle name="Normal" xfId="0" builtinId="0"/>
    <cellStyle name="Normal 2" xfId="2"/>
    <cellStyle name="Normal 3" xfId="87"/>
    <cellStyle name="Normal GHG Numbers (0.00)" xfId="88"/>
    <cellStyle name="Normal GHG Textfiels Bold" xfId="89"/>
    <cellStyle name="Normal GHG whole table" xfId="90"/>
    <cellStyle name="Normal GHG-Shade" xfId="91"/>
    <cellStyle name="Normal GHG-Shade 2" xfId="92"/>
    <cellStyle name="normální_BGR" xfId="93"/>
    <cellStyle name="Note 2" xfId="94"/>
    <cellStyle name="Notiz 2" xfId="95"/>
    <cellStyle name="Output 2" xfId="96"/>
    <cellStyle name="Pattern" xfId="97"/>
    <cellStyle name="Percent 2" xfId="3"/>
    <cellStyle name="Percent 3" xfId="98"/>
    <cellStyle name="Prozent 2" xfId="99"/>
    <cellStyle name="Prozent 2 2" xfId="100"/>
    <cellStyle name="Prozent 3" xfId="101"/>
    <cellStyle name="Prozent 4" xfId="102"/>
    <cellStyle name="Prozent 4 2" xfId="103"/>
    <cellStyle name="Quelle" xfId="104"/>
    <cellStyle name="Quelle 2" xfId="105"/>
    <cellStyle name="Schlecht 2" xfId="106"/>
    <cellStyle name="Standard 10" xfId="107"/>
    <cellStyle name="Standard 11" xfId="108"/>
    <cellStyle name="Standard 12" xfId="109"/>
    <cellStyle name="Standard 14" xfId="110"/>
    <cellStyle name="Standard 15" xfId="111"/>
    <cellStyle name="Standard 17" xfId="112"/>
    <cellStyle name="Standard 18" xfId="113"/>
    <cellStyle name="Standard 19" xfId="114"/>
    <cellStyle name="Standard 2" xfId="115"/>
    <cellStyle name="Standard 2 2" xfId="116"/>
    <cellStyle name="Standard 20" xfId="117"/>
    <cellStyle name="Standard 3" xfId="118"/>
    <cellStyle name="Standard 4" xfId="119"/>
    <cellStyle name="Standard 5" xfId="120"/>
    <cellStyle name="Standard 5 2" xfId="121"/>
    <cellStyle name="Standard 6" xfId="122"/>
    <cellStyle name="Standard 7" xfId="123"/>
    <cellStyle name="Standard 8" xfId="124"/>
    <cellStyle name="Standard 9" xfId="125"/>
    <cellStyle name="Title 2" xfId="126"/>
    <cellStyle name="Total 2" xfId="127"/>
    <cellStyle name="Verknüpfte Zelle 2" xfId="128"/>
    <cellStyle name="Warnender Text 2" xfId="129"/>
    <cellStyle name="Warning Text 2" xfId="130"/>
    <cellStyle name="Werte" xfId="131"/>
    <cellStyle name="Werte 2" xfId="132"/>
    <cellStyle name="Überschrift 1 2" xfId="133"/>
    <cellStyle name="Überschrift 2 2" xfId="134"/>
    <cellStyle name="Überschrift 3 2" xfId="135"/>
    <cellStyle name="Überschrift 4 2" xfId="136"/>
    <cellStyle name="Überschrift 5" xfId="137"/>
    <cellStyle name="Überschrift1" xfId="138"/>
    <cellStyle name="Überschrift2" xfId="139"/>
    <cellStyle name="Überschrift3" xfId="140"/>
    <cellStyle name="Überschrift4" xfId="141"/>
    <cellStyle name="Year" xfId="142"/>
    <cellStyle name="Zelle überprüfen 2" xfId="143"/>
    <cellStyle name="Обычный_2++_CRFReport-template" xfId="14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'Fig 4.6'!$C$16</c:f>
              <c:strCache>
                <c:ptCount val="1"/>
                <c:pt idx="0">
                  <c:v>CO2 emissions from trucks (fossil fuel use)</c:v>
                </c:pt>
              </c:strCache>
            </c:strRef>
          </c:tx>
          <c:marker>
            <c:symbol val="none"/>
          </c:marker>
          <c:cat>
            <c:numRef>
              <c:f>'Fig 4.6'!$E$11:$W$11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4.6'!$E$16:$W$16</c:f>
              <c:numCache>
                <c:formatCode>0_ ;\-0\ </c:formatCode>
                <c:ptCount val="19"/>
                <c:pt idx="0">
                  <c:v>100</c:v>
                </c:pt>
                <c:pt idx="1">
                  <c:v>100.8589221046378</c:v>
                </c:pt>
                <c:pt idx="2">
                  <c:v>104.18308873781173</c:v>
                </c:pt>
                <c:pt idx="3">
                  <c:v>105.25482864861279</c:v>
                </c:pt>
                <c:pt idx="4">
                  <c:v>105.97711304934266</c:v>
                </c:pt>
                <c:pt idx="5">
                  <c:v>107.72547399657785</c:v>
                </c:pt>
                <c:pt idx="6">
                  <c:v>111.61598050201773</c:v>
                </c:pt>
                <c:pt idx="7">
                  <c:v>113.7673647001595</c:v>
                </c:pt>
                <c:pt idx="8">
                  <c:v>118.19174972764262</c:v>
                </c:pt>
                <c:pt idx="9">
                  <c:v>121.21207229622215</c:v>
                </c:pt>
                <c:pt idx="10">
                  <c:v>122.00408076519471</c:v>
                </c:pt>
                <c:pt idx="11">
                  <c:v>126.34442494770839</c:v>
                </c:pt>
                <c:pt idx="12">
                  <c:v>130.42867752528585</c:v>
                </c:pt>
                <c:pt idx="13">
                  <c:v>133.7050750249349</c:v>
                </c:pt>
                <c:pt idx="14">
                  <c:v>138.55965708666312</c:v>
                </c:pt>
                <c:pt idx="15">
                  <c:v>140.24107126340078</c:v>
                </c:pt>
                <c:pt idx="16">
                  <c:v>142.27431337618813</c:v>
                </c:pt>
                <c:pt idx="17">
                  <c:v>144.41351171916256</c:v>
                </c:pt>
                <c:pt idx="18">
                  <c:v>143.01521353869487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'Fig 4.6'!$C$12</c:f>
              <c:strCache>
                <c:ptCount val="1"/>
                <c:pt idx="0">
                  <c:v>Freight transport activity (all inland modes)</c:v>
                </c:pt>
              </c:strCache>
            </c:strRef>
          </c:tx>
          <c:marker>
            <c:symbol val="none"/>
          </c:marker>
          <c:cat>
            <c:numRef>
              <c:f>'Fig 4.6'!$E$11:$W$11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4.6'!$E$12:$W$12</c:f>
              <c:numCache>
                <c:formatCode>0_ ;\-0\ </c:formatCode>
                <c:ptCount val="19"/>
                <c:pt idx="0">
                  <c:v>99.999999999999986</c:v>
                </c:pt>
                <c:pt idx="1">
                  <c:v>101.01722921285338</c:v>
                </c:pt>
                <c:pt idx="2">
                  <c:v>102.03445842570677</c:v>
                </c:pt>
                <c:pt idx="3">
                  <c:v>103.05168763856014</c:v>
                </c:pt>
                <c:pt idx="4">
                  <c:v>104.06891685141353</c:v>
                </c:pt>
                <c:pt idx="5">
                  <c:v>103.43174418367872</c:v>
                </c:pt>
                <c:pt idx="6">
                  <c:v>104.62279742213349</c:v>
                </c:pt>
                <c:pt idx="7">
                  <c:v>108.59552569601797</c:v>
                </c:pt>
                <c:pt idx="8">
                  <c:v>111.61807483252821</c:v>
                </c:pt>
                <c:pt idx="9">
                  <c:v>113.96669239286319</c:v>
                </c:pt>
                <c:pt idx="10">
                  <c:v>118.10012239992426</c:v>
                </c:pt>
                <c:pt idx="11">
                  <c:v>119.44663957446998</c:v>
                </c:pt>
                <c:pt idx="12">
                  <c:v>121.76299480453457</c:v>
                </c:pt>
                <c:pt idx="13">
                  <c:v>122.87576089286955</c:v>
                </c:pt>
                <c:pt idx="14">
                  <c:v>131.29190672578173</c:v>
                </c:pt>
                <c:pt idx="15">
                  <c:v>134.32436322359226</c:v>
                </c:pt>
                <c:pt idx="16">
                  <c:v>138.59871721993724</c:v>
                </c:pt>
                <c:pt idx="17">
                  <c:v>142.82218012868441</c:v>
                </c:pt>
                <c:pt idx="18">
                  <c:v>140.13642143086807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'Fig 4.6'!$C$13</c:f>
              <c:strCache>
                <c:ptCount val="1"/>
                <c:pt idx="0">
                  <c:v>Freight transport activity on roads (trucks)</c:v>
                </c:pt>
              </c:strCache>
            </c:strRef>
          </c:tx>
          <c:marker>
            <c:symbol val="none"/>
          </c:marker>
          <c:cat>
            <c:numRef>
              <c:f>'Fig 4.6'!$E$11:$W$11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4.6'!$E$13:$W$13</c:f>
              <c:numCache>
                <c:formatCode>0_ ;\-0\ </c:formatCode>
                <c:ptCount val="19"/>
                <c:pt idx="0">
                  <c:v>100</c:v>
                </c:pt>
                <c:pt idx="1">
                  <c:v>104.30477408842813</c:v>
                </c:pt>
                <c:pt idx="2">
                  <c:v>108.60954817685625</c:v>
                </c:pt>
                <c:pt idx="3">
                  <c:v>112.91432226528438</c:v>
                </c:pt>
                <c:pt idx="4">
                  <c:v>117.21909635371252</c:v>
                </c:pt>
                <c:pt idx="5">
                  <c:v>121.52387044214059</c:v>
                </c:pt>
                <c:pt idx="6">
                  <c:v>122.83646705620799</c:v>
                </c:pt>
                <c:pt idx="7">
                  <c:v>127.46662591489742</c:v>
                </c:pt>
                <c:pt idx="8">
                  <c:v>133.36298455353383</c:v>
                </c:pt>
                <c:pt idx="9">
                  <c:v>138.61912346281449</c:v>
                </c:pt>
                <c:pt idx="10">
                  <c:v>143.21778528370675</c:v>
                </c:pt>
                <c:pt idx="11">
                  <c:v>146.75988180076888</c:v>
                </c:pt>
                <c:pt idx="12">
                  <c:v>151.44020959391358</c:v>
                </c:pt>
                <c:pt idx="13">
                  <c:v>153.28278630504684</c:v>
                </c:pt>
                <c:pt idx="14">
                  <c:v>164.28449414207282</c:v>
                </c:pt>
                <c:pt idx="15">
                  <c:v>169.17926583926163</c:v>
                </c:pt>
                <c:pt idx="16">
                  <c:v>174.23067400286075</c:v>
                </c:pt>
                <c:pt idx="17">
                  <c:v>180.53800297299415</c:v>
                </c:pt>
                <c:pt idx="18">
                  <c:v>177.33596130113128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'Fig 4.6'!$C$14</c:f>
              <c:strCache>
                <c:ptCount val="1"/>
                <c:pt idx="0">
                  <c:v>Final energy demand by trucks</c:v>
                </c:pt>
              </c:strCache>
            </c:strRef>
          </c:tx>
          <c:marker>
            <c:symbol val="none"/>
          </c:marker>
          <c:cat>
            <c:numRef>
              <c:f>'Fig 4.6'!$E$11:$W$11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4.6'!$E$14:$W$14</c:f>
              <c:numCache>
                <c:formatCode>0_ ;\-0\ </c:formatCode>
                <c:ptCount val="19"/>
                <c:pt idx="0">
                  <c:v>100</c:v>
                </c:pt>
                <c:pt idx="1">
                  <c:v>101.08514069402672</c:v>
                </c:pt>
                <c:pt idx="2">
                  <c:v>102.17028138805344</c:v>
                </c:pt>
                <c:pt idx="3">
                  <c:v>103.25542208208016</c:v>
                </c:pt>
                <c:pt idx="4">
                  <c:v>104.34056277610688</c:v>
                </c:pt>
                <c:pt idx="5">
                  <c:v>105.42570347013363</c:v>
                </c:pt>
                <c:pt idx="6">
                  <c:v>108.60413211971093</c:v>
                </c:pt>
                <c:pt idx="7">
                  <c:v>111.78256076928822</c:v>
                </c:pt>
                <c:pt idx="8">
                  <c:v>114.96098941886555</c:v>
                </c:pt>
                <c:pt idx="9">
                  <c:v>118.13941806844285</c:v>
                </c:pt>
                <c:pt idx="10">
                  <c:v>121.31784671802014</c:v>
                </c:pt>
                <c:pt idx="11">
                  <c:v>125.0935086432486</c:v>
                </c:pt>
                <c:pt idx="12">
                  <c:v>128.86917056847705</c:v>
                </c:pt>
                <c:pt idx="13">
                  <c:v>132.64483249370551</c:v>
                </c:pt>
                <c:pt idx="14">
                  <c:v>136.42049441893397</c:v>
                </c:pt>
                <c:pt idx="15">
                  <c:v>140.19615634416243</c:v>
                </c:pt>
                <c:pt idx="16">
                  <c:v>141.92729944752747</c:v>
                </c:pt>
                <c:pt idx="17">
                  <c:v>143.65844255089249</c:v>
                </c:pt>
                <c:pt idx="18">
                  <c:v>145.3895856542575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'Fig 4.6'!$C$15</c:f>
              <c:strCache>
                <c:ptCount val="1"/>
                <c:pt idx="0">
                  <c:v>Fossil fuel use by trucks</c:v>
                </c:pt>
              </c:strCache>
            </c:strRef>
          </c:tx>
          <c:marker>
            <c:symbol val="none"/>
          </c:marker>
          <c:cat>
            <c:numRef>
              <c:f>'Fig 4.6'!$E$11:$W$11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4.6'!$E$15:$W$15</c:f>
              <c:numCache>
                <c:formatCode>0_ ;\-0\ </c:formatCode>
                <c:ptCount val="19"/>
                <c:pt idx="0">
                  <c:v>100</c:v>
                </c:pt>
                <c:pt idx="1">
                  <c:v>101.05068107325972</c:v>
                </c:pt>
                <c:pt idx="2">
                  <c:v>102.10136214651945</c:v>
                </c:pt>
                <c:pt idx="3">
                  <c:v>103.15204321977917</c:v>
                </c:pt>
                <c:pt idx="4">
                  <c:v>104.2027242930389</c:v>
                </c:pt>
                <c:pt idx="5">
                  <c:v>105.25340536629865</c:v>
                </c:pt>
                <c:pt idx="6">
                  <c:v>108.36896589936141</c:v>
                </c:pt>
                <c:pt idx="7">
                  <c:v>111.48452643242419</c:v>
                </c:pt>
                <c:pt idx="8">
                  <c:v>114.60008696548697</c:v>
                </c:pt>
                <c:pt idx="9">
                  <c:v>117.71564749854973</c:v>
                </c:pt>
                <c:pt idx="10">
                  <c:v>120.83120803161248</c:v>
                </c:pt>
                <c:pt idx="11">
                  <c:v>124.31941509768262</c:v>
                </c:pt>
                <c:pt idx="12">
                  <c:v>127.80762216375277</c:v>
                </c:pt>
                <c:pt idx="13">
                  <c:v>131.29582922982291</c:v>
                </c:pt>
                <c:pt idx="14">
                  <c:v>134.78403629589306</c:v>
                </c:pt>
                <c:pt idx="15">
                  <c:v>138.27224336196321</c:v>
                </c:pt>
                <c:pt idx="16">
                  <c:v>139.09987243296681</c:v>
                </c:pt>
                <c:pt idx="17">
                  <c:v>139.92750150397043</c:v>
                </c:pt>
                <c:pt idx="18">
                  <c:v>140.755130574974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087872"/>
        <c:axId val="209114240"/>
      </c:lineChart>
      <c:catAx>
        <c:axId val="209087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09114240"/>
        <c:crosses val="autoZero"/>
        <c:auto val="1"/>
        <c:lblAlgn val="ctr"/>
        <c:lblOffset val="100"/>
        <c:noMultiLvlLbl val="0"/>
      </c:catAx>
      <c:valAx>
        <c:axId val="209114240"/>
        <c:scaling>
          <c:orientation val="minMax"/>
          <c:max val="190"/>
          <c:min val="9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Index (1990 = 100)</a:t>
                </a:r>
              </a:p>
            </c:rich>
          </c:tx>
          <c:layout>
            <c:manualLayout>
              <c:xMode val="edge"/>
              <c:yMode val="edge"/>
              <c:x val="4.4122968280623466E-3"/>
              <c:y val="0.29326611111111112"/>
            </c:manualLayout>
          </c:layout>
          <c:overlay val="0"/>
        </c:title>
        <c:numFmt formatCode="0_ ;\-0\ " sourceLinked="1"/>
        <c:majorTickMark val="out"/>
        <c:minorTickMark val="none"/>
        <c:tickLblPos val="nextTo"/>
        <c:crossAx val="20908787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6570733411825267"/>
          <c:y val="6.1512148595728657E-2"/>
          <c:w val="0.32518348953418996"/>
          <c:h val="0.8289078375432317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Verdana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5"/>
          <c:order val="0"/>
          <c:tx>
            <c:strRef>
              <c:f>'Fig 4.6'!$C$16</c:f>
              <c:strCache>
                <c:ptCount val="1"/>
                <c:pt idx="0">
                  <c:v>CO2 emissions from trucks (fossil fuel use)</c:v>
                </c:pt>
              </c:strCache>
            </c:strRef>
          </c:tx>
          <c:marker>
            <c:symbol val="none"/>
          </c:marker>
          <c:val>
            <c:numRef>
              <c:f>'Fig 4.6'!$E$16:$W$16</c:f>
              <c:numCache>
                <c:formatCode>0_ ;\-0\ </c:formatCode>
                <c:ptCount val="19"/>
                <c:pt idx="0">
                  <c:v>100</c:v>
                </c:pt>
                <c:pt idx="1">
                  <c:v>100.8589221046378</c:v>
                </c:pt>
                <c:pt idx="2">
                  <c:v>104.18308873781173</c:v>
                </c:pt>
                <c:pt idx="3">
                  <c:v>105.25482864861279</c:v>
                </c:pt>
                <c:pt idx="4">
                  <c:v>105.97711304934266</c:v>
                </c:pt>
                <c:pt idx="5">
                  <c:v>107.72547399657785</c:v>
                </c:pt>
                <c:pt idx="6">
                  <c:v>111.61598050201773</c:v>
                </c:pt>
                <c:pt idx="7">
                  <c:v>113.7673647001595</c:v>
                </c:pt>
                <c:pt idx="8">
                  <c:v>118.19174972764262</c:v>
                </c:pt>
                <c:pt idx="9">
                  <c:v>121.21207229622215</c:v>
                </c:pt>
                <c:pt idx="10">
                  <c:v>122.00408076519471</c:v>
                </c:pt>
                <c:pt idx="11">
                  <c:v>126.34442494770839</c:v>
                </c:pt>
                <c:pt idx="12">
                  <c:v>130.42867752528585</c:v>
                </c:pt>
                <c:pt idx="13">
                  <c:v>133.7050750249349</c:v>
                </c:pt>
                <c:pt idx="14">
                  <c:v>138.55965708666312</c:v>
                </c:pt>
                <c:pt idx="15">
                  <c:v>140.24107126340078</c:v>
                </c:pt>
                <c:pt idx="16">
                  <c:v>142.27431337618813</c:v>
                </c:pt>
                <c:pt idx="17">
                  <c:v>144.41351171916256</c:v>
                </c:pt>
                <c:pt idx="18">
                  <c:v>143.01521353869487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'Fig 4.6'!$C$26</c:f>
              <c:strCache>
                <c:ptCount val="1"/>
                <c:pt idx="0">
                  <c:v>Freight transport activity (all inland modes)</c:v>
                </c:pt>
              </c:strCache>
            </c:strRef>
          </c:tx>
          <c:marker>
            <c:symbol val="none"/>
          </c:marker>
          <c:cat>
            <c:numRef>
              <c:f>'Fig 4.6'!$E$25:$W$25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4.6'!$E$26:$W$26</c:f>
              <c:numCache>
                <c:formatCode>0.00_ ;\-0.00\ </c:formatCode>
                <c:ptCount val="19"/>
                <c:pt idx="0">
                  <c:v>99.999999999999986</c:v>
                </c:pt>
                <c:pt idx="1">
                  <c:v>101.01722921285338</c:v>
                </c:pt>
                <c:pt idx="2">
                  <c:v>102.03445842570677</c:v>
                </c:pt>
                <c:pt idx="3">
                  <c:v>103.05168763856014</c:v>
                </c:pt>
                <c:pt idx="4">
                  <c:v>104.06891685141353</c:v>
                </c:pt>
                <c:pt idx="5">
                  <c:v>103.43174418367872</c:v>
                </c:pt>
                <c:pt idx="6">
                  <c:v>104.62279742213349</c:v>
                </c:pt>
                <c:pt idx="7">
                  <c:v>108.59552569601797</c:v>
                </c:pt>
                <c:pt idx="8">
                  <c:v>111.61807483252821</c:v>
                </c:pt>
                <c:pt idx="9">
                  <c:v>113.96669239286319</c:v>
                </c:pt>
                <c:pt idx="10">
                  <c:v>118.10012239992426</c:v>
                </c:pt>
                <c:pt idx="11">
                  <c:v>119.44663957446998</c:v>
                </c:pt>
                <c:pt idx="12">
                  <c:v>121.76299480453457</c:v>
                </c:pt>
                <c:pt idx="13">
                  <c:v>122.87576089286955</c:v>
                </c:pt>
                <c:pt idx="14">
                  <c:v>131.29190672578173</c:v>
                </c:pt>
                <c:pt idx="15">
                  <c:v>134.32436322359226</c:v>
                </c:pt>
                <c:pt idx="16">
                  <c:v>138.59871721993724</c:v>
                </c:pt>
                <c:pt idx="17">
                  <c:v>142.82218012868441</c:v>
                </c:pt>
                <c:pt idx="18">
                  <c:v>140.13642143086807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'Fig 4.6'!$C$27</c:f>
              <c:strCache>
                <c:ptCount val="1"/>
                <c:pt idx="0">
                  <c:v>Share of road in freight transport (inland)</c:v>
                </c:pt>
              </c:strCache>
            </c:strRef>
          </c:tx>
          <c:marker>
            <c:symbol val="none"/>
          </c:marker>
          <c:cat>
            <c:numRef>
              <c:f>'Fig 4.6'!$E$25:$W$25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4.6'!$E$27:$W$27</c:f>
              <c:numCache>
                <c:formatCode>0.00_ ;\-0.00\ </c:formatCode>
                <c:ptCount val="19"/>
                <c:pt idx="0">
                  <c:v>100</c:v>
                </c:pt>
                <c:pt idx="1">
                  <c:v>103.25443976358484</c:v>
                </c:pt>
                <c:pt idx="2">
                  <c:v>106.44398946453657</c:v>
                </c:pt>
                <c:pt idx="3">
                  <c:v>109.57057070362214</c:v>
                </c:pt>
                <c:pt idx="4">
                  <c:v>112.63602995030151</c:v>
                </c:pt>
                <c:pt idx="5">
                  <c:v>117.491850689797</c:v>
                </c:pt>
                <c:pt idx="6">
                  <c:v>117.40889183127624</c:v>
                </c:pt>
                <c:pt idx="7">
                  <c:v>117.37741964775205</c:v>
                </c:pt>
                <c:pt idx="8">
                  <c:v>119.48153088434081</c:v>
                </c:pt>
                <c:pt idx="9">
                  <c:v>121.63125958325617</c:v>
                </c:pt>
                <c:pt idx="10">
                  <c:v>121.26810910383834</c:v>
                </c:pt>
                <c:pt idx="11">
                  <c:v>122.86648023217951</c:v>
                </c:pt>
                <c:pt idx="12">
                  <c:v>124.37293435252613</c:v>
                </c:pt>
                <c:pt idx="13">
                  <c:v>124.74615431979947</c:v>
                </c:pt>
                <c:pt idx="14">
                  <c:v>125.12918597884325</c:v>
                </c:pt>
                <c:pt idx="15">
                  <c:v>125.94831032822465</c:v>
                </c:pt>
                <c:pt idx="16">
                  <c:v>125.7087204684445</c:v>
                </c:pt>
                <c:pt idx="17">
                  <c:v>126.40753894831137</c:v>
                </c:pt>
                <c:pt idx="18">
                  <c:v>126.54523320235806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'Fig 4.6'!$C$30</c:f>
              <c:strCache>
                <c:ptCount val="1"/>
                <c:pt idx="0">
                  <c:v>Carbon intensity of fossil fuel use by trucks</c:v>
                </c:pt>
              </c:strCache>
            </c:strRef>
          </c:tx>
          <c:marker>
            <c:symbol val="none"/>
          </c:marker>
          <c:cat>
            <c:numRef>
              <c:f>'Fig 4.6'!$E$25:$W$25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4.6'!$E$30:$W$30</c:f>
              <c:numCache>
                <c:formatCode>0.00_ ;\-0.00\ </c:formatCode>
                <c:ptCount val="19"/>
                <c:pt idx="0">
                  <c:v>100</c:v>
                </c:pt>
                <c:pt idx="1">
                  <c:v>99.810234857810713</c:v>
                </c:pt>
                <c:pt idx="2">
                  <c:v>102.038882290625</c:v>
                </c:pt>
                <c:pt idx="3">
                  <c:v>102.0385300796741</c:v>
                </c:pt>
                <c:pt idx="4">
                  <c:v>101.7028237681328</c:v>
                </c:pt>
                <c:pt idx="5">
                  <c:v>102.34868280192551</c:v>
                </c:pt>
                <c:pt idx="6">
                  <c:v>102.99625873118667</c:v>
                </c:pt>
                <c:pt idx="7">
                  <c:v>102.0476727495623</c:v>
                </c:pt>
                <c:pt idx="8">
                  <c:v>103.13408380155708</c:v>
                </c:pt>
                <c:pt idx="9">
                  <c:v>102.97022942316612</c:v>
                </c:pt>
                <c:pt idx="10">
                  <c:v>100.97067036959145</c:v>
                </c:pt>
                <c:pt idx="11">
                  <c:v>101.62887659054272</c:v>
                </c:pt>
                <c:pt idx="12">
                  <c:v>102.05078172738</c:v>
                </c:pt>
                <c:pt idx="13">
                  <c:v>101.8349751163038</c:v>
                </c:pt>
                <c:pt idx="14">
                  <c:v>102.80123736796351</c:v>
                </c:pt>
                <c:pt idx="15">
                  <c:v>101.42387789014435</c:v>
                </c:pt>
                <c:pt idx="16">
                  <c:v>102.28213073649735</c:v>
                </c:pt>
                <c:pt idx="17">
                  <c:v>103.20595320217653</c:v>
                </c:pt>
                <c:pt idx="18">
                  <c:v>101.60568425071868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'Fig 4.6'!$C$29</c:f>
              <c:strCache>
                <c:ptCount val="1"/>
                <c:pt idx="0">
                  <c:v>Share of fossil fuels in final energy demand by trucks</c:v>
                </c:pt>
              </c:strCache>
            </c:strRef>
          </c:tx>
          <c:marker>
            <c:symbol val="none"/>
          </c:marker>
          <c:cat>
            <c:numRef>
              <c:f>'Fig 4.6'!$E$25:$W$25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4.6'!$E$29:$W$29</c:f>
              <c:numCache>
                <c:formatCode>0.00_ ;\-0.00\ </c:formatCode>
                <c:ptCount val="19"/>
                <c:pt idx="0">
                  <c:v>100</c:v>
                </c:pt>
                <c:pt idx="1">
                  <c:v>99.965910300435453</c:v>
                </c:pt>
                <c:pt idx="2">
                  <c:v>99.932544727686292</c:v>
                </c:pt>
                <c:pt idx="3">
                  <c:v>99.899880451586554</c:v>
                </c:pt>
                <c:pt idx="4">
                  <c:v>99.867895591704112</c:v>
                </c:pt>
                <c:pt idx="5">
                  <c:v>99.836569168463001</c:v>
                </c:pt>
                <c:pt idx="6">
                  <c:v>99.783464757961241</c:v>
                </c:pt>
                <c:pt idx="7">
                  <c:v>99.733380292227181</c:v>
                </c:pt>
                <c:pt idx="8">
                  <c:v>99.686065285969647</c:v>
                </c:pt>
                <c:pt idx="9">
                  <c:v>99.641296210171262</c:v>
                </c:pt>
                <c:pt idx="10">
                  <c:v>99.598872960926542</c:v>
                </c:pt>
                <c:pt idx="11">
                  <c:v>99.381188077653505</c:v>
                </c:pt>
                <c:pt idx="12">
                  <c:v>99.17625883673999</c:v>
                </c:pt>
                <c:pt idx="13">
                  <c:v>98.982995991233494</c:v>
                </c:pt>
                <c:pt idx="14">
                  <c:v>98.800430880996885</c:v>
                </c:pt>
                <c:pt idx="15">
                  <c:v>98.627699194922073</c:v>
                </c:pt>
                <c:pt idx="16">
                  <c:v>98.007834274613259</c:v>
                </c:pt>
                <c:pt idx="17">
                  <c:v>97.402908606919951</c:v>
                </c:pt>
                <c:pt idx="18">
                  <c:v>96.812388550095719</c:v>
                </c:pt>
              </c:numCache>
            </c:numRef>
          </c:val>
          <c:smooth val="0"/>
        </c:ser>
        <c:ser>
          <c:idx val="2"/>
          <c:order val="5"/>
          <c:tx>
            <c:strRef>
              <c:f>'Fig 4.6'!$C$28</c:f>
              <c:strCache>
                <c:ptCount val="1"/>
                <c:pt idx="0">
                  <c:v>Fuel intensity of road freight transport</c:v>
                </c:pt>
              </c:strCache>
            </c:strRef>
          </c:tx>
          <c:marker>
            <c:symbol val="none"/>
          </c:marker>
          <c:cat>
            <c:numRef>
              <c:f>'Fig 4.6'!$E$25:$W$25</c:f>
              <c:numCache>
                <c:formatCode>General</c:formatCod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numCache>
            </c:numRef>
          </c:cat>
          <c:val>
            <c:numRef>
              <c:f>'Fig 4.6'!$E$28:$W$28</c:f>
              <c:numCache>
                <c:formatCode>0.00_ ;\-0.00\ </c:formatCode>
                <c:ptCount val="19"/>
                <c:pt idx="0">
                  <c:v>100</c:v>
                </c:pt>
                <c:pt idx="1">
                  <c:v>96.913244458329558</c:v>
                </c:pt>
                <c:pt idx="2">
                  <c:v>94.071177997796923</c:v>
                </c:pt>
                <c:pt idx="3">
                  <c:v>91.445814853751401</c:v>
                </c:pt>
                <c:pt idx="4">
                  <c:v>89.013280277520465</c:v>
                </c:pt>
                <c:pt idx="5">
                  <c:v>86.753082408059456</c:v>
                </c:pt>
                <c:pt idx="6">
                  <c:v>88.413591437806033</c:v>
                </c:pt>
                <c:pt idx="7">
                  <c:v>87.695551652806301</c:v>
                </c:pt>
                <c:pt idx="8">
                  <c:v>86.201572200657012</c:v>
                </c:pt>
                <c:pt idx="9">
                  <c:v>85.225916249668501</c:v>
                </c:pt>
                <c:pt idx="10">
                  <c:v>84.708645981151008</c:v>
                </c:pt>
                <c:pt idx="11">
                  <c:v>85.236855677675564</c:v>
                </c:pt>
                <c:pt idx="12">
                  <c:v>85.095742348772035</c:v>
                </c:pt>
                <c:pt idx="13">
                  <c:v>86.536026445741996</c:v>
                </c:pt>
                <c:pt idx="14">
                  <c:v>83.039178548985802</c:v>
                </c:pt>
                <c:pt idx="15">
                  <c:v>82.868403316848401</c:v>
                </c:pt>
                <c:pt idx="16">
                  <c:v>81.459421688971446</c:v>
                </c:pt>
                <c:pt idx="17">
                  <c:v>79.572411450890868</c:v>
                </c:pt>
                <c:pt idx="18">
                  <c:v>81.985393479991274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171968"/>
        <c:axId val="209173504"/>
      </c:lineChart>
      <c:catAx>
        <c:axId val="209171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09173504"/>
        <c:crosses val="autoZero"/>
        <c:auto val="1"/>
        <c:lblAlgn val="ctr"/>
        <c:lblOffset val="100"/>
        <c:noMultiLvlLbl val="0"/>
      </c:catAx>
      <c:valAx>
        <c:axId val="209173504"/>
        <c:scaling>
          <c:orientation val="minMax"/>
          <c:min val="7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Index (1990 = 100)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20917196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5442374509257173"/>
          <c:y val="0.1416173504627711"/>
          <c:w val="0.32493263888888885"/>
          <c:h val="0.5345733333333333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Verdana" pitchFamily="34" charset="0"/>
          <a:ea typeface="Calibri"/>
          <a:cs typeface="Calibri"/>
        </a:defRPr>
      </a:pPr>
      <a:endParaRPr lang="en-US"/>
    </a:p>
  </c:txPr>
  <c:printSettings>
    <c:headerFooter/>
    <c:pageMargins b="0.78740157499999996" l="0.70000000000000018" r="0.70000000000000018" t="0.78740157499999996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2664199</xdr:colOff>
      <xdr:row>32</xdr:row>
      <xdr:rowOff>6165</xdr:rowOff>
    </xdr:from>
    <xdr:to>
      <xdr:col>8</xdr:col>
      <xdr:colOff>95988</xdr:colOff>
      <xdr:row>50</xdr:row>
      <xdr:rowOff>177165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51</xdr:row>
      <xdr:rowOff>0</xdr:rowOff>
    </xdr:from>
    <xdr:to>
      <xdr:col>8</xdr:col>
      <xdr:colOff>102150</xdr:colOff>
      <xdr:row>69</xdr:row>
      <xdr:rowOff>171000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phs%20Retrospective_analysis_v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TCAEM756\EF%20ENERG\Master%20TemplateJO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3\projekte\3000\3155_KSB\Intern\KSB%202010\Daten\Energietabellen%20-%20Stephan%20Poupa\AUSTRIA_ELE_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pazdernik/Lokale%20Einstellungen/Temporary%20Internet%20Files/OLK96/AUSTRIA_EleHe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TCAEM756\TEMP\CRF_2000_199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KLaab\Eigene%20Dateien\Projekte\BMU%20Fortschrittsbericht%201721\GHG%20Date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ateien\Projekte\BMU%20Fortschrittsbericht%201721\GHG%20Date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sporer/Anwendungsdaten/Microsoft/Excel/Dateneing&#228;nge_neu/Stephan/AUSTRIA_ELE_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 figures"/>
      <sheetName val="Fig 3.1"/>
      <sheetName val="Fig 3.2"/>
      <sheetName val="Fig 3.3"/>
      <sheetName val="Fig 3.4"/>
      <sheetName val="Fig 3.5"/>
      <sheetName val="Fig 3.6"/>
      <sheetName val="Fig 3.7"/>
      <sheetName val="Fig 3.8"/>
      <sheetName val="Fig 4.1"/>
      <sheetName val="Fig 4.2"/>
      <sheetName val="Fig 4.3"/>
      <sheetName val="Fig 4.4"/>
      <sheetName val="Fig 4.5"/>
      <sheetName val="Fig 4.6"/>
      <sheetName val="Fig 4.7"/>
      <sheetName val="Fig 4.8"/>
      <sheetName val="Fig 5.1"/>
      <sheetName val="Fig 5.2"/>
      <sheetName val="Fig 5.3"/>
      <sheetName val="Fig 5.4"/>
      <sheetName val="Fig 5.5"/>
      <sheetName val="Fig 5.6"/>
      <sheetName val="Fig 6.1"/>
      <sheetName val="Fig 6.2"/>
      <sheetName val="Fig 6.3"/>
      <sheetName val="Fig 6.4"/>
      <sheetName val="Fig 6.5"/>
      <sheetName val="Fig 6.6"/>
      <sheetName val="Fig 7.1"/>
      <sheetName val="Fig 7.2"/>
      <sheetName val="Fig 7.3"/>
      <sheetName val="Fig 7.4"/>
      <sheetName val="Fig 7.5"/>
      <sheetName val="Fig 7.6"/>
      <sheetName val="Fig 7.7"/>
      <sheetName val="Fig 7.8"/>
      <sheetName val="Fig 7.9"/>
      <sheetName val="Fig 7.10"/>
      <sheetName val="Fig 7.11"/>
      <sheetName val="Fig 7.12"/>
      <sheetName val="Fig 7.13"/>
      <sheetName val="Fig 7.14"/>
      <sheetName val="Fig 7.15"/>
      <sheetName val="Fig 8.1"/>
      <sheetName val="Fig 8.2"/>
      <sheetName val="Fig 8.3"/>
      <sheetName val="Fig 8.4"/>
      <sheetName val="Fig 8.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E11">
            <v>1990</v>
          </cell>
          <cell r="F11">
            <v>1991</v>
          </cell>
          <cell r="G11">
            <v>1992</v>
          </cell>
          <cell r="H11">
            <v>1993</v>
          </cell>
          <cell r="I11">
            <v>1994</v>
          </cell>
          <cell r="J11">
            <v>1995</v>
          </cell>
          <cell r="K11">
            <v>1996</v>
          </cell>
          <cell r="L11">
            <v>1997</v>
          </cell>
          <cell r="M11">
            <v>1998</v>
          </cell>
          <cell r="N11">
            <v>1999</v>
          </cell>
          <cell r="O11">
            <v>2000</v>
          </cell>
          <cell r="P11">
            <v>2001</v>
          </cell>
          <cell r="Q11">
            <v>2002</v>
          </cell>
          <cell r="R11">
            <v>2003</v>
          </cell>
          <cell r="S11">
            <v>2004</v>
          </cell>
          <cell r="T11">
            <v>2005</v>
          </cell>
          <cell r="U11">
            <v>2006</v>
          </cell>
          <cell r="V11">
            <v>2007</v>
          </cell>
          <cell r="W11">
            <v>2008</v>
          </cell>
        </row>
        <row r="12">
          <cell r="C12" t="str">
            <v>Freight transport activity (all inland modes)</v>
          </cell>
          <cell r="E12">
            <v>99.999999999999986</v>
          </cell>
          <cell r="F12">
            <v>101.01722921285338</v>
          </cell>
          <cell r="G12">
            <v>102.03445842570677</v>
          </cell>
          <cell r="H12">
            <v>103.05168763856014</v>
          </cell>
          <cell r="I12">
            <v>104.06891685141353</v>
          </cell>
          <cell r="J12">
            <v>103.43174418367872</v>
          </cell>
          <cell r="K12">
            <v>104.62279742213349</v>
          </cell>
          <cell r="L12">
            <v>108.59552569601797</v>
          </cell>
          <cell r="M12">
            <v>111.61807483252821</v>
          </cell>
          <cell r="N12">
            <v>113.96669239286319</v>
          </cell>
          <cell r="O12">
            <v>118.10012239992426</v>
          </cell>
          <cell r="P12">
            <v>119.44663957446998</v>
          </cell>
          <cell r="Q12">
            <v>121.76299480453457</v>
          </cell>
          <cell r="R12">
            <v>122.87576089286955</v>
          </cell>
          <cell r="S12">
            <v>131.29190672578173</v>
          </cell>
          <cell r="T12">
            <v>134.32436322359226</v>
          </cell>
          <cell r="U12">
            <v>138.59871721993724</v>
          </cell>
          <cell r="V12">
            <v>142.82218012868441</v>
          </cell>
          <cell r="W12">
            <v>140.13642143086807</v>
          </cell>
        </row>
        <row r="13">
          <cell r="C13" t="str">
            <v>Freight transport activity on roads (trucks)</v>
          </cell>
          <cell r="E13">
            <v>100</v>
          </cell>
          <cell r="F13">
            <v>104.30477408842813</v>
          </cell>
          <cell r="G13">
            <v>108.60954817685625</v>
          </cell>
          <cell r="H13">
            <v>112.91432226528438</v>
          </cell>
          <cell r="I13">
            <v>117.21909635371252</v>
          </cell>
          <cell r="J13">
            <v>121.52387044214059</v>
          </cell>
          <cell r="K13">
            <v>122.83646705620799</v>
          </cell>
          <cell r="L13">
            <v>127.46662591489742</v>
          </cell>
          <cell r="M13">
            <v>133.36298455353383</v>
          </cell>
          <cell r="N13">
            <v>138.61912346281449</v>
          </cell>
          <cell r="O13">
            <v>143.21778528370675</v>
          </cell>
          <cell r="P13">
            <v>146.75988180076888</v>
          </cell>
          <cell r="Q13">
            <v>151.44020959391358</v>
          </cell>
          <cell r="R13">
            <v>153.28278630504684</v>
          </cell>
          <cell r="S13">
            <v>164.28449414207282</v>
          </cell>
          <cell r="T13">
            <v>169.17926583926163</v>
          </cell>
          <cell r="U13">
            <v>174.23067400286075</v>
          </cell>
          <cell r="V13">
            <v>180.53800297299415</v>
          </cell>
          <cell r="W13">
            <v>177.33596130113128</v>
          </cell>
        </row>
        <row r="14">
          <cell r="C14" t="str">
            <v>Final energy demand by trucks</v>
          </cell>
          <cell r="E14">
            <v>100</v>
          </cell>
          <cell r="F14">
            <v>101.08514069402672</v>
          </cell>
          <cell r="G14">
            <v>102.17028138805344</v>
          </cell>
          <cell r="H14">
            <v>103.25542208208016</v>
          </cell>
          <cell r="I14">
            <v>104.34056277610688</v>
          </cell>
          <cell r="J14">
            <v>105.42570347013363</v>
          </cell>
          <cell r="K14">
            <v>108.60413211971093</v>
          </cell>
          <cell r="L14">
            <v>111.78256076928822</v>
          </cell>
          <cell r="M14">
            <v>114.96098941886555</v>
          </cell>
          <cell r="N14">
            <v>118.13941806844285</v>
          </cell>
          <cell r="O14">
            <v>121.31784671802014</v>
          </cell>
          <cell r="P14">
            <v>125.0935086432486</v>
          </cell>
          <cell r="Q14">
            <v>128.86917056847705</v>
          </cell>
          <cell r="R14">
            <v>132.64483249370551</v>
          </cell>
          <cell r="S14">
            <v>136.42049441893397</v>
          </cell>
          <cell r="T14">
            <v>140.19615634416243</v>
          </cell>
          <cell r="U14">
            <v>141.92729944752747</v>
          </cell>
          <cell r="V14">
            <v>143.65844255089249</v>
          </cell>
          <cell r="W14">
            <v>145.3895856542575</v>
          </cell>
        </row>
        <row r="15">
          <cell r="C15" t="str">
            <v>Fossil fuel use by trucks</v>
          </cell>
          <cell r="E15">
            <v>100</v>
          </cell>
          <cell r="F15">
            <v>101.05068107325972</v>
          </cell>
          <cell r="G15">
            <v>102.10136214651945</v>
          </cell>
          <cell r="H15">
            <v>103.15204321977917</v>
          </cell>
          <cell r="I15">
            <v>104.2027242930389</v>
          </cell>
          <cell r="J15">
            <v>105.25340536629865</v>
          </cell>
          <cell r="K15">
            <v>108.36896589936141</v>
          </cell>
          <cell r="L15">
            <v>111.48452643242419</v>
          </cell>
          <cell r="M15">
            <v>114.60008696548697</v>
          </cell>
          <cell r="N15">
            <v>117.71564749854973</v>
          </cell>
          <cell r="O15">
            <v>120.83120803161248</v>
          </cell>
          <cell r="P15">
            <v>124.31941509768262</v>
          </cell>
          <cell r="Q15">
            <v>127.80762216375277</v>
          </cell>
          <cell r="R15">
            <v>131.29582922982291</v>
          </cell>
          <cell r="S15">
            <v>134.78403629589306</v>
          </cell>
          <cell r="T15">
            <v>138.27224336196321</v>
          </cell>
          <cell r="U15">
            <v>139.09987243296681</v>
          </cell>
          <cell r="V15">
            <v>139.92750150397043</v>
          </cell>
          <cell r="W15">
            <v>140.755130574974</v>
          </cell>
        </row>
        <row r="16">
          <cell r="C16" t="str">
            <v>CO2 emissions from trucks (fossil fuel use)</v>
          </cell>
          <cell r="E16">
            <v>100</v>
          </cell>
          <cell r="F16">
            <v>100.8589221046378</v>
          </cell>
          <cell r="G16">
            <v>104.18308873781173</v>
          </cell>
          <cell r="H16">
            <v>105.25482864861279</v>
          </cell>
          <cell r="I16">
            <v>105.97711304934266</v>
          </cell>
          <cell r="J16">
            <v>107.72547399657785</v>
          </cell>
          <cell r="K16">
            <v>111.61598050201773</v>
          </cell>
          <cell r="L16">
            <v>113.7673647001595</v>
          </cell>
          <cell r="M16">
            <v>118.19174972764262</v>
          </cell>
          <cell r="N16">
            <v>121.21207229622215</v>
          </cell>
          <cell r="O16">
            <v>122.00408076519471</v>
          </cell>
          <cell r="P16">
            <v>126.34442494770839</v>
          </cell>
          <cell r="Q16">
            <v>130.42867752528585</v>
          </cell>
          <cell r="R16">
            <v>133.7050750249349</v>
          </cell>
          <cell r="S16">
            <v>138.55965708666312</v>
          </cell>
          <cell r="T16">
            <v>140.24107126340078</v>
          </cell>
          <cell r="U16">
            <v>142.27431337618813</v>
          </cell>
          <cell r="V16">
            <v>144.41351171916256</v>
          </cell>
          <cell r="W16">
            <v>143.01521353869487</v>
          </cell>
        </row>
        <row r="25">
          <cell r="E25">
            <v>1990</v>
          </cell>
          <cell r="F25">
            <v>1991</v>
          </cell>
          <cell r="G25">
            <v>1992</v>
          </cell>
          <cell r="H25">
            <v>1993</v>
          </cell>
          <cell r="I25">
            <v>1994</v>
          </cell>
          <cell r="J25">
            <v>1995</v>
          </cell>
          <cell r="K25">
            <v>1996</v>
          </cell>
          <cell r="L25">
            <v>1997</v>
          </cell>
          <cell r="M25">
            <v>1998</v>
          </cell>
          <cell r="N25">
            <v>1999</v>
          </cell>
          <cell r="O25">
            <v>2000</v>
          </cell>
          <cell r="P25">
            <v>2001</v>
          </cell>
          <cell r="Q25">
            <v>2002</v>
          </cell>
          <cell r="R25">
            <v>2003</v>
          </cell>
          <cell r="S25">
            <v>2004</v>
          </cell>
          <cell r="T25">
            <v>2005</v>
          </cell>
          <cell r="U25">
            <v>2006</v>
          </cell>
          <cell r="V25">
            <v>2007</v>
          </cell>
          <cell r="W25">
            <v>2008</v>
          </cell>
        </row>
        <row r="26">
          <cell r="C26" t="str">
            <v>Freight transport activity (all inland modes)</v>
          </cell>
          <cell r="E26">
            <v>99.999999999999986</v>
          </cell>
          <cell r="F26">
            <v>101.01722921285338</v>
          </cell>
          <cell r="G26">
            <v>102.03445842570677</v>
          </cell>
          <cell r="H26">
            <v>103.05168763856014</v>
          </cell>
          <cell r="I26">
            <v>104.06891685141353</v>
          </cell>
          <cell r="J26">
            <v>103.43174418367872</v>
          </cell>
          <cell r="K26">
            <v>104.62279742213349</v>
          </cell>
          <cell r="L26">
            <v>108.59552569601797</v>
          </cell>
          <cell r="M26">
            <v>111.61807483252821</v>
          </cell>
          <cell r="N26">
            <v>113.96669239286319</v>
          </cell>
          <cell r="O26">
            <v>118.10012239992426</v>
          </cell>
          <cell r="P26">
            <v>119.44663957446998</v>
          </cell>
          <cell r="Q26">
            <v>121.76299480453457</v>
          </cell>
          <cell r="R26">
            <v>122.87576089286955</v>
          </cell>
          <cell r="S26">
            <v>131.29190672578173</v>
          </cell>
          <cell r="T26">
            <v>134.32436322359226</v>
          </cell>
          <cell r="U26">
            <v>138.59871721993724</v>
          </cell>
          <cell r="V26">
            <v>142.82218012868441</v>
          </cell>
          <cell r="W26">
            <v>140.13642143086807</v>
          </cell>
        </row>
        <row r="27">
          <cell r="C27" t="str">
            <v>Share of road in freight transport (inland)</v>
          </cell>
          <cell r="E27">
            <v>100</v>
          </cell>
          <cell r="F27">
            <v>103.25443976358484</v>
          </cell>
          <cell r="G27">
            <v>106.44398946453657</v>
          </cell>
          <cell r="H27">
            <v>109.57057070362214</v>
          </cell>
          <cell r="I27">
            <v>112.63602995030151</v>
          </cell>
          <cell r="J27">
            <v>117.491850689797</v>
          </cell>
          <cell r="K27">
            <v>117.40889183127624</v>
          </cell>
          <cell r="L27">
            <v>117.37741964775205</v>
          </cell>
          <cell r="M27">
            <v>119.48153088434081</v>
          </cell>
          <cell r="N27">
            <v>121.63125958325617</v>
          </cell>
          <cell r="O27">
            <v>121.26810910383834</v>
          </cell>
          <cell r="P27">
            <v>122.86648023217951</v>
          </cell>
          <cell r="Q27">
            <v>124.37293435252613</v>
          </cell>
          <cell r="R27">
            <v>124.74615431979947</v>
          </cell>
          <cell r="S27">
            <v>125.12918597884325</v>
          </cell>
          <cell r="T27">
            <v>125.94831032822465</v>
          </cell>
          <cell r="U27">
            <v>125.7087204684445</v>
          </cell>
          <cell r="V27">
            <v>126.40753894831137</v>
          </cell>
          <cell r="W27">
            <v>126.54523320235806</v>
          </cell>
        </row>
        <row r="28">
          <cell r="C28" t="str">
            <v>Fuel intensity of road freight transport</v>
          </cell>
          <cell r="E28">
            <v>100</v>
          </cell>
          <cell r="F28">
            <v>96.913244458329558</v>
          </cell>
          <cell r="G28">
            <v>94.071177997796923</v>
          </cell>
          <cell r="H28">
            <v>91.445814853751401</v>
          </cell>
          <cell r="I28">
            <v>89.013280277520465</v>
          </cell>
          <cell r="J28">
            <v>86.753082408059456</v>
          </cell>
          <cell r="K28">
            <v>88.413591437806033</v>
          </cell>
          <cell r="L28">
            <v>87.695551652806301</v>
          </cell>
          <cell r="M28">
            <v>86.201572200657012</v>
          </cell>
          <cell r="N28">
            <v>85.225916249668501</v>
          </cell>
          <cell r="O28">
            <v>84.708645981151008</v>
          </cell>
          <cell r="P28">
            <v>85.236855677675564</v>
          </cell>
          <cell r="Q28">
            <v>85.095742348772035</v>
          </cell>
          <cell r="R28">
            <v>86.536026445741996</v>
          </cell>
          <cell r="S28">
            <v>83.039178548985802</v>
          </cell>
          <cell r="T28">
            <v>82.868403316848401</v>
          </cell>
          <cell r="U28">
            <v>81.459421688971446</v>
          </cell>
          <cell r="V28">
            <v>79.572411450890868</v>
          </cell>
          <cell r="W28">
            <v>81.985393479991274</v>
          </cell>
        </row>
        <row r="29">
          <cell r="C29" t="str">
            <v>Share of fossil fuels in final energy demand by trucks</v>
          </cell>
          <cell r="E29">
            <v>100</v>
          </cell>
          <cell r="F29">
            <v>99.965910300435453</v>
          </cell>
          <cell r="G29">
            <v>99.932544727686292</v>
          </cell>
          <cell r="H29">
            <v>99.899880451586554</v>
          </cell>
          <cell r="I29">
            <v>99.867895591704112</v>
          </cell>
          <cell r="J29">
            <v>99.836569168463001</v>
          </cell>
          <cell r="K29">
            <v>99.783464757961241</v>
          </cell>
          <cell r="L29">
            <v>99.733380292227181</v>
          </cell>
          <cell r="M29">
            <v>99.686065285969647</v>
          </cell>
          <cell r="N29">
            <v>99.641296210171262</v>
          </cell>
          <cell r="O29">
            <v>99.598872960926542</v>
          </cell>
          <cell r="P29">
            <v>99.381188077653505</v>
          </cell>
          <cell r="Q29">
            <v>99.17625883673999</v>
          </cell>
          <cell r="R29">
            <v>98.982995991233494</v>
          </cell>
          <cell r="S29">
            <v>98.800430880996885</v>
          </cell>
          <cell r="T29">
            <v>98.627699194922073</v>
          </cell>
          <cell r="U29">
            <v>98.007834274613259</v>
          </cell>
          <cell r="V29">
            <v>97.402908606919951</v>
          </cell>
          <cell r="W29">
            <v>96.812388550095719</v>
          </cell>
        </row>
        <row r="30">
          <cell r="C30" t="str">
            <v>Carbon intensity of fossil fuel use by trucks</v>
          </cell>
          <cell r="E30">
            <v>100</v>
          </cell>
          <cell r="F30">
            <v>99.810234857810713</v>
          </cell>
          <cell r="G30">
            <v>102.038882290625</v>
          </cell>
          <cell r="H30">
            <v>102.0385300796741</v>
          </cell>
          <cell r="I30">
            <v>101.7028237681328</v>
          </cell>
          <cell r="J30">
            <v>102.34868280192551</v>
          </cell>
          <cell r="K30">
            <v>102.99625873118667</v>
          </cell>
          <cell r="L30">
            <v>102.0476727495623</v>
          </cell>
          <cell r="M30">
            <v>103.13408380155708</v>
          </cell>
          <cell r="N30">
            <v>102.97022942316612</v>
          </cell>
          <cell r="O30">
            <v>100.97067036959145</v>
          </cell>
          <cell r="P30">
            <v>101.62887659054272</v>
          </cell>
          <cell r="Q30">
            <v>102.05078172738</v>
          </cell>
          <cell r="R30">
            <v>101.8349751163038</v>
          </cell>
          <cell r="S30">
            <v>102.80123736796351</v>
          </cell>
          <cell r="T30">
            <v>101.42387789014435</v>
          </cell>
          <cell r="U30">
            <v>102.28213073649735</v>
          </cell>
          <cell r="V30">
            <v>103.20595320217653</v>
          </cell>
          <cell r="W30">
            <v>101.60568425071868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gregates"/>
    </sheetNames>
    <sheetDataSet>
      <sheetData sheetId="0" refreshError="1">
        <row r="1">
          <cell r="B1" t="str">
            <v>Primary production</v>
          </cell>
        </row>
        <row r="2">
          <cell r="B2" t="str">
            <v>Recovered products</v>
          </cell>
        </row>
        <row r="3">
          <cell r="B3" t="str">
            <v>Total Imports</v>
          </cell>
        </row>
        <row r="4">
          <cell r="B4" t="str">
            <v>Stock change</v>
          </cell>
        </row>
        <row r="5">
          <cell r="B5" t="str">
            <v>Exports</v>
          </cell>
        </row>
        <row r="6">
          <cell r="B6" t="str">
            <v>Nett Imports</v>
          </cell>
        </row>
        <row r="7">
          <cell r="B7" t="str">
            <v>Bunkers</v>
          </cell>
        </row>
        <row r="8">
          <cell r="B8" t="str">
            <v>Gross inland consumption</v>
          </cell>
        </row>
        <row r="9">
          <cell r="B9" t="str">
            <v>Transformation input</v>
          </cell>
        </row>
        <row r="10">
          <cell r="B10" t="str">
            <v>Input - Classic thermal power stations</v>
          </cell>
        </row>
        <row r="11">
          <cell r="B11" t="str">
            <v>Input - Public thermal power stations</v>
          </cell>
        </row>
        <row r="12">
          <cell r="B12" t="str">
            <v>Input - Autoprod. thermal power stations</v>
          </cell>
        </row>
        <row r="13">
          <cell r="B13" t="str">
            <v>Input - Nuclear power stations</v>
          </cell>
        </row>
        <row r="14">
          <cell r="B14" t="str">
            <v>Input - Patent fuel and briquetting plants</v>
          </cell>
        </row>
        <row r="15">
          <cell r="B15" t="str">
            <v>Input - Coke-oven plants</v>
          </cell>
        </row>
        <row r="16">
          <cell r="B16" t="str">
            <v>Input - Blast-furnace plants</v>
          </cell>
        </row>
        <row r="17">
          <cell r="B17" t="str">
            <v>Input - Gas works</v>
          </cell>
        </row>
        <row r="18">
          <cell r="B18" t="str">
            <v>Input - Refineries</v>
          </cell>
        </row>
        <row r="19">
          <cell r="B19" t="str">
            <v>Input - District heating plants</v>
          </cell>
        </row>
        <row r="20">
          <cell r="B20" t="str">
            <v>Transformation output</v>
          </cell>
        </row>
        <row r="21">
          <cell r="B21" t="str">
            <v>Output - Classic thermal power stations</v>
          </cell>
        </row>
        <row r="22">
          <cell r="B22" t="str">
            <v>Output - Public thermal power stations</v>
          </cell>
        </row>
        <row r="23">
          <cell r="B23" t="str">
            <v>Output - Autoprod. thermal power stations</v>
          </cell>
        </row>
        <row r="24">
          <cell r="B24" t="str">
            <v>Output - Nuclear power stations</v>
          </cell>
        </row>
        <row r="25">
          <cell r="B25" t="str">
            <v>Output - Patent fuel and briquetting plants</v>
          </cell>
        </row>
        <row r="26">
          <cell r="B26" t="str">
            <v>Output - Coke-oven plants</v>
          </cell>
        </row>
        <row r="27">
          <cell r="B27" t="str">
            <v>Output - Blast-furnace plants</v>
          </cell>
        </row>
        <row r="28">
          <cell r="B28" t="str">
            <v>Output - Gas works</v>
          </cell>
        </row>
        <row r="29">
          <cell r="B29" t="str">
            <v>Output - Refineries</v>
          </cell>
        </row>
        <row r="30">
          <cell r="B30" t="str">
            <v>Output - District heating plants</v>
          </cell>
        </row>
        <row r="31">
          <cell r="B31" t="str">
            <v>Exchanges and transfers, returns</v>
          </cell>
        </row>
        <row r="32">
          <cell r="B32" t="str">
            <v>Interproduct transfers</v>
          </cell>
        </row>
        <row r="33">
          <cell r="B33" t="str">
            <v>Products transferred</v>
          </cell>
        </row>
        <row r="34">
          <cell r="B34" t="str">
            <v>Returns from petrochemical industry</v>
          </cell>
        </row>
        <row r="35">
          <cell r="B35" t="str">
            <v>Consumption of the energy branch</v>
          </cell>
        </row>
        <row r="36">
          <cell r="B36" t="str">
            <v>Production and distribution of electricity</v>
          </cell>
        </row>
        <row r="37">
          <cell r="B37" t="str">
            <v>Pumped storage stations</v>
          </cell>
        </row>
        <row r="38">
          <cell r="B38" t="str">
            <v>Extraction &amp; agglomeration of solid fuels</v>
          </cell>
        </row>
        <row r="39">
          <cell r="B39" t="str">
            <v>Coke-oven &amp; gasworks plants</v>
          </cell>
        </row>
        <row r="40">
          <cell r="B40" t="str">
            <v>Oil &amp; natural gas extraction plants</v>
          </cell>
        </row>
        <row r="41">
          <cell r="B41" t="str">
            <v>Oil &amp; gas pipelines</v>
          </cell>
        </row>
        <row r="42">
          <cell r="B42" t="str">
            <v>Oil refineries</v>
          </cell>
        </row>
        <row r="43">
          <cell r="B43" t="str">
            <v>Nuclear fuel fabrication plants</v>
          </cell>
        </row>
        <row r="44">
          <cell r="B44" t="str">
            <v>Distribution losses</v>
          </cell>
        </row>
        <row r="45">
          <cell r="B45" t="str">
            <v>Available for final consumption</v>
          </cell>
        </row>
        <row r="46">
          <cell r="B46" t="str">
            <v>Final non-energy consumption</v>
          </cell>
        </row>
        <row r="47">
          <cell r="B47" t="str">
            <v>Chemical industry (non-energy)</v>
          </cell>
        </row>
        <row r="48">
          <cell r="B48" t="str">
            <v>Other sectors</v>
          </cell>
        </row>
        <row r="49">
          <cell r="B49" t="str">
            <v>Final energy consumption</v>
          </cell>
        </row>
        <row r="50">
          <cell r="B50" t="str">
            <v>FEC - Industry</v>
          </cell>
        </row>
        <row r="51">
          <cell r="B51" t="str">
            <v>FEC - Iron &amp; steel industry</v>
          </cell>
        </row>
        <row r="52">
          <cell r="B52" t="str">
            <v>FEC - Non-ferrous metal industry</v>
          </cell>
        </row>
        <row r="53">
          <cell r="B53" t="str">
            <v>FEC - Chemical industry</v>
          </cell>
        </row>
        <row r="54">
          <cell r="B54" t="str">
            <v>FEC - Glass, pottery &amp; building mat. industry</v>
          </cell>
        </row>
        <row r="55">
          <cell r="B55" t="str">
            <v>FEC - Ore-extraction industry</v>
          </cell>
        </row>
        <row r="56">
          <cell r="B56" t="str">
            <v>FEC - Food, drink &amp; tobacco industry</v>
          </cell>
        </row>
        <row r="57">
          <cell r="B57" t="str">
            <v>FEC - Textile, leather &amp; clothing industry</v>
          </cell>
        </row>
        <row r="58">
          <cell r="B58" t="str">
            <v>FEC - Paper &amp; printing industry</v>
          </cell>
        </row>
        <row r="59">
          <cell r="B59" t="str">
            <v>FEC - Engineering &amp; other metal industries</v>
          </cell>
        </row>
        <row r="60">
          <cell r="B60" t="str">
            <v>FEC - Other industries</v>
          </cell>
        </row>
        <row r="61">
          <cell r="B61" t="str">
            <v>FEC - Adjustment</v>
          </cell>
        </row>
        <row r="62">
          <cell r="B62" t="str">
            <v>FEC - Transport</v>
          </cell>
        </row>
        <row r="63">
          <cell r="B63" t="str">
            <v>FEC - Railways</v>
          </cell>
        </row>
        <row r="64">
          <cell r="B64" t="str">
            <v>FEC - Road transport</v>
          </cell>
        </row>
        <row r="65">
          <cell r="B65" t="str">
            <v>FEC - Air transport</v>
          </cell>
        </row>
        <row r="66">
          <cell r="B66" t="str">
            <v>FEC - Inland navigation</v>
          </cell>
        </row>
        <row r="67">
          <cell r="B67" t="str">
            <v>FEC - Households, commerce, public auth., etc.</v>
          </cell>
        </row>
        <row r="68">
          <cell r="B68" t="str">
            <v>FEC - Households</v>
          </cell>
        </row>
        <row r="69">
          <cell r="B69" t="str">
            <v>FEC - Agriculture</v>
          </cell>
        </row>
        <row r="70">
          <cell r="B70" t="str">
            <v>FEC - Fisheries</v>
          </cell>
        </row>
        <row r="71">
          <cell r="B71" t="str">
            <v>FEC - Other</v>
          </cell>
        </row>
        <row r="72">
          <cell r="B72" t="str">
            <v>Statistical difference</v>
          </cell>
        </row>
        <row r="73">
          <cell r="B73" t="str">
            <v>Total Nett Production</v>
          </cell>
        </row>
        <row r="74">
          <cell r="B74" t="str">
            <v>Nett Production from Hydro Power Stations</v>
          </cell>
        </row>
        <row r="75">
          <cell r="B75" t="str">
            <v>Nett Production from Geothermal Stations</v>
          </cell>
        </row>
        <row r="76">
          <cell r="B76" t="str">
            <v>Nett Production from Nuclear Power Stations</v>
          </cell>
        </row>
        <row r="77">
          <cell r="B77" t="str">
            <v>Nett Production from Thermal Power Stations</v>
          </cell>
        </row>
        <row r="78">
          <cell r="B78" t="str">
            <v>Nett Production from Wind-Operated Power Stations</v>
          </cell>
        </row>
        <row r="79">
          <cell r="B79" t="str">
            <v>Nett Production from Coal-Fired Power Stations</v>
          </cell>
        </row>
        <row r="80">
          <cell r="B80" t="str">
            <v>Nett Production from Lignite-Fired Power Stations</v>
          </cell>
        </row>
        <row r="81">
          <cell r="B81" t="str">
            <v>Nett Production from Oil-Fired Power Stations</v>
          </cell>
        </row>
        <row r="82">
          <cell r="B82" t="str">
            <v>Nett Production from Natural Gas-Fired Power Stations</v>
          </cell>
        </row>
        <row r="83">
          <cell r="B83" t="str">
            <v>Nett Production from Derived Gas-Fired Power Stations</v>
          </cell>
        </row>
        <row r="84">
          <cell r="B84" t="str">
            <v>Nett Production from Biomass-Fired Power Stations</v>
          </cell>
        </row>
        <row r="85">
          <cell r="B85" t="str">
            <v>Installed Capacity - Thermal</v>
          </cell>
        </row>
        <row r="86">
          <cell r="B86" t="str">
            <v>Installed Capacity - Nuclear</v>
          </cell>
        </row>
        <row r="87">
          <cell r="B87" t="str">
            <v>Installed Capacity - Hydro</v>
          </cell>
        </row>
        <row r="88">
          <cell r="B88" t="str">
            <v>Installed Capacity - Wind</v>
          </cell>
        </row>
        <row r="89">
          <cell r="B89" t="str">
            <v>Installed Capacity - Steam</v>
          </cell>
        </row>
        <row r="90">
          <cell r="B90" t="str">
            <v>Installed Capacity - Gas Turbine</v>
          </cell>
        </row>
        <row r="91">
          <cell r="B91" t="str">
            <v>Installed Capacity - Combined Cycle</v>
          </cell>
        </row>
        <row r="92">
          <cell r="B92" t="str">
            <v>Population</v>
          </cell>
        </row>
        <row r="93">
          <cell r="B93" t="str">
            <v>Gross Domestic Product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ble1"/>
      <sheetName val="Table2"/>
      <sheetName val="Table3"/>
      <sheetName val="Table4"/>
      <sheetName val="Table5"/>
      <sheetName val="Table6a"/>
      <sheetName val="Table6b"/>
      <sheetName val="Table6c"/>
      <sheetName val="Table6d"/>
      <sheetName val="Table7a"/>
      <sheetName val="Table7b"/>
      <sheetName val="Table8"/>
      <sheetName val="TableEU-1"/>
      <sheetName val="TableEU-2"/>
      <sheetName val="GELE"/>
      <sheetName val="GHEAT"/>
      <sheetName val="NELE"/>
      <sheetName val="NHEAT"/>
      <sheetName val="ELET34"/>
      <sheetName val="HEAT34"/>
      <sheetName val="TAB5ELE"/>
      <sheetName val="TAB5CHP"/>
      <sheetName val="TAB5TOT"/>
      <sheetName val="TAB5HEAT"/>
      <sheetName val="TAB5CHPH"/>
      <sheetName val="TAB5TOTH"/>
      <sheetName val="TAB6ANTONS"/>
      <sheetName val="TAB6CCTONS"/>
      <sheetName val="TAB6OBCTONS"/>
      <sheetName val="TAB6SCTONS"/>
      <sheetName val="TAB6LIGTONS"/>
      <sheetName val="TAB6PEATONS"/>
      <sheetName val="TAB6PFUELTONS"/>
      <sheetName val="TAB6COKEOCTONS"/>
      <sheetName val="TAB6GASCOKETONS"/>
      <sheetName val="TAB6COALTARTONS"/>
      <sheetName val="TAB6BKBTONS"/>
      <sheetName val="TAB6GWGASTJ"/>
      <sheetName val="TAB6COGTJ"/>
      <sheetName val="TAB6BFGTJ"/>
      <sheetName val="TAB6OSGASTJ"/>
      <sheetName val="TAB6CRUDOILTONS"/>
      <sheetName val="TAB6NGLTONS"/>
      <sheetName val="TAB6REFGASTONS"/>
      <sheetName val="TAB6LPGTONS"/>
      <sheetName val="TAB6NAPHTHATONS"/>
      <sheetName val="TAB6KERJETONS"/>
      <sheetName val="TAB6OTHKEROTONS"/>
      <sheetName val="TAB6GASDIESTONS"/>
      <sheetName val="TAB6HFUELTONS"/>
      <sheetName val="TAB6BITUTONS"/>
      <sheetName val="TAB6PETCOKETONS"/>
      <sheetName val="TAB6OTHOILTONS"/>
      <sheetName val="TAB6NGASTJ"/>
      <sheetName val="TAB6INDWTJ"/>
      <sheetName val="TAB6MSWRTJ"/>
      <sheetName val="TAB6MSWNRTJ"/>
      <sheetName val="TAB6WOODTJ"/>
      <sheetName val="TAB6LANDGASTJ"/>
      <sheetName val="TAB6SEWAGETJ"/>
      <sheetName val="TAB6OTHBIOTJ"/>
      <sheetName val="TAB6LIQBIOTONS"/>
      <sheetName val="TAB6TOTAL"/>
      <sheetName val="TAB7MAIN"/>
      <sheetName val="TAB7AUTO"/>
      <sheetName val="TAB8IMPE"/>
      <sheetName val="TAB8IMPHC"/>
      <sheetName val="TAB8EXPE"/>
      <sheetName val="TAB8EXPHC"/>
      <sheetName val="2000-Errors"/>
      <sheetName val="2001-Errors"/>
      <sheetName val="2002-Errors"/>
      <sheetName val="2003-Errors"/>
      <sheetName val="2004-Errors"/>
      <sheetName val="2005-Errors"/>
      <sheetName val="2006-Errors"/>
      <sheetName val="2007-Errors"/>
      <sheetName val="2008-Errors"/>
      <sheetName val="Remarks"/>
    </sheetNames>
    <sheetDataSet>
      <sheetData sheetId="0" refreshError="1"/>
      <sheetData sheetId="1" refreshError="1">
        <row r="105">
          <cell r="G105" t="str">
            <v>Austria</v>
          </cell>
          <cell r="K105" t="str">
            <v>Australia</v>
          </cell>
          <cell r="L105" t="str">
            <v>Australie</v>
          </cell>
          <cell r="M105" t="str">
            <v>AUSTRALI</v>
          </cell>
          <cell r="N105" t="str">
            <v>AU</v>
          </cell>
        </row>
        <row r="106">
          <cell r="K106" t="str">
            <v>Austria</v>
          </cell>
          <cell r="L106" t="str">
            <v>Autriche</v>
          </cell>
          <cell r="M106" t="str">
            <v>AUSTRIA</v>
          </cell>
          <cell r="N106" t="str">
            <v>AT</v>
          </cell>
        </row>
        <row r="107">
          <cell r="K107" t="str">
            <v>Belgium</v>
          </cell>
          <cell r="L107" t="str">
            <v>Belgique</v>
          </cell>
          <cell r="M107" t="str">
            <v>BELGIUM</v>
          </cell>
          <cell r="N107" t="str">
            <v>BE</v>
          </cell>
        </row>
        <row r="108">
          <cell r="K108" t="str">
            <v>Canada</v>
          </cell>
          <cell r="L108" t="str">
            <v>Canada</v>
          </cell>
          <cell r="M108" t="str">
            <v>CANADA</v>
          </cell>
          <cell r="N108" t="str">
            <v>CA</v>
          </cell>
        </row>
        <row r="109">
          <cell r="G109" t="b">
            <v>1</v>
          </cell>
          <cell r="K109" t="str">
            <v>Czech Republic</v>
          </cell>
          <cell r="L109" t="str">
            <v>République tchèque</v>
          </cell>
          <cell r="M109" t="str">
            <v>CZECH</v>
          </cell>
          <cell r="N109" t="str">
            <v>CZ</v>
          </cell>
        </row>
        <row r="110">
          <cell r="K110" t="str">
            <v>Denmark</v>
          </cell>
          <cell r="L110" t="str">
            <v>Danemark</v>
          </cell>
          <cell r="M110" t="str">
            <v>DENMARK</v>
          </cell>
          <cell r="N110" t="str">
            <v>DK</v>
          </cell>
        </row>
        <row r="111">
          <cell r="K111" t="str">
            <v>Finland</v>
          </cell>
          <cell r="L111" t="str">
            <v>Finlande</v>
          </cell>
          <cell r="M111" t="str">
            <v>FINLAND</v>
          </cell>
          <cell r="N111" t="str">
            <v>FI</v>
          </cell>
        </row>
        <row r="112">
          <cell r="K112" t="str">
            <v>France</v>
          </cell>
          <cell r="L112" t="str">
            <v>France</v>
          </cell>
          <cell r="M112" t="str">
            <v>FRANCE</v>
          </cell>
          <cell r="N112" t="str">
            <v>FR</v>
          </cell>
        </row>
        <row r="113">
          <cell r="K113" t="str">
            <v>Germany</v>
          </cell>
          <cell r="L113" t="str">
            <v>Allemagne</v>
          </cell>
          <cell r="M113" t="str">
            <v>GERMANY</v>
          </cell>
          <cell r="N113" t="str">
            <v>DE</v>
          </cell>
        </row>
        <row r="114">
          <cell r="K114" t="str">
            <v>Greece</v>
          </cell>
          <cell r="L114" t="str">
            <v>Grèce</v>
          </cell>
          <cell r="M114" t="str">
            <v>GREECE</v>
          </cell>
          <cell r="N114" t="str">
            <v>GR</v>
          </cell>
        </row>
        <row r="115">
          <cell r="G115">
            <v>1</v>
          </cell>
          <cell r="K115" t="str">
            <v>Hungary</v>
          </cell>
          <cell r="L115" t="str">
            <v>Hongrie</v>
          </cell>
          <cell r="M115" t="str">
            <v>HUNGARY</v>
          </cell>
          <cell r="N115" t="str">
            <v>HU</v>
          </cell>
        </row>
        <row r="116">
          <cell r="K116" t="str">
            <v>Iceland</v>
          </cell>
          <cell r="L116" t="str">
            <v>Islande</v>
          </cell>
          <cell r="M116" t="str">
            <v>ICELAND</v>
          </cell>
          <cell r="N116" t="str">
            <v>IS</v>
          </cell>
        </row>
        <row r="117">
          <cell r="G117">
            <v>2008</v>
          </cell>
          <cell r="K117" t="str">
            <v>Ireland</v>
          </cell>
          <cell r="L117" t="str">
            <v>Irlande</v>
          </cell>
          <cell r="M117" t="str">
            <v>IRELAND</v>
          </cell>
          <cell r="N117" t="str">
            <v>IE</v>
          </cell>
        </row>
        <row r="118">
          <cell r="K118" t="str">
            <v>Italy</v>
          </cell>
          <cell r="L118" t="str">
            <v>Italie</v>
          </cell>
          <cell r="M118" t="str">
            <v>ITALY</v>
          </cell>
          <cell r="N118" t="str">
            <v>IT</v>
          </cell>
        </row>
        <row r="119">
          <cell r="K119" t="str">
            <v>Japan</v>
          </cell>
          <cell r="L119" t="str">
            <v>Japon</v>
          </cell>
          <cell r="M119" t="str">
            <v>JAPAN</v>
          </cell>
          <cell r="N119" t="str">
            <v>JP</v>
          </cell>
        </row>
        <row r="120">
          <cell r="K120" t="str">
            <v>Korea</v>
          </cell>
          <cell r="L120" t="str">
            <v>Corée</v>
          </cell>
          <cell r="M120" t="str">
            <v>KOREA</v>
          </cell>
          <cell r="N120" t="str">
            <v>KR</v>
          </cell>
        </row>
        <row r="121">
          <cell r="K121" t="str">
            <v>Luxembourg</v>
          </cell>
          <cell r="L121" t="str">
            <v>Luxembourg</v>
          </cell>
          <cell r="M121" t="str">
            <v>LUXEMBOU</v>
          </cell>
          <cell r="N121" t="str">
            <v>LU</v>
          </cell>
        </row>
        <row r="122">
          <cell r="K122" t="str">
            <v>Mexico</v>
          </cell>
          <cell r="L122" t="str">
            <v>Mexique</v>
          </cell>
          <cell r="M122" t="str">
            <v>MEXICO</v>
          </cell>
          <cell r="N122" t="str">
            <v>MX</v>
          </cell>
        </row>
        <row r="123">
          <cell r="K123" t="str">
            <v>Netherlands</v>
          </cell>
          <cell r="L123" t="str">
            <v>Pays-Bas</v>
          </cell>
          <cell r="M123" t="str">
            <v>NETHLAND</v>
          </cell>
          <cell r="N123" t="str">
            <v>NL</v>
          </cell>
        </row>
        <row r="124">
          <cell r="K124" t="str">
            <v>New Zealand</v>
          </cell>
          <cell r="L124" t="str">
            <v>Nouvelle-Zélande</v>
          </cell>
          <cell r="M124" t="str">
            <v>NZ</v>
          </cell>
          <cell r="N124" t="str">
            <v>NZ</v>
          </cell>
        </row>
        <row r="125">
          <cell r="K125" t="str">
            <v>Norway</v>
          </cell>
          <cell r="L125" t="str">
            <v>Norvège</v>
          </cell>
          <cell r="M125" t="str">
            <v>NORWAY</v>
          </cell>
          <cell r="N125" t="str">
            <v>NO</v>
          </cell>
        </row>
        <row r="126">
          <cell r="K126" t="str">
            <v>Poland</v>
          </cell>
          <cell r="L126" t="str">
            <v>Pologne</v>
          </cell>
          <cell r="M126" t="str">
            <v>POLAND</v>
          </cell>
          <cell r="N126" t="str">
            <v>PL</v>
          </cell>
        </row>
        <row r="127">
          <cell r="K127" t="str">
            <v>Portugal</v>
          </cell>
          <cell r="L127" t="str">
            <v>Portugal</v>
          </cell>
          <cell r="M127" t="str">
            <v>PORTUGAL</v>
          </cell>
          <cell r="N127" t="str">
            <v>PT</v>
          </cell>
        </row>
        <row r="128">
          <cell r="K128" t="str">
            <v>Slovak Republic</v>
          </cell>
          <cell r="L128" t="str">
            <v>République slovaque</v>
          </cell>
          <cell r="M128" t="str">
            <v>SLOVAKIA</v>
          </cell>
          <cell r="N128" t="str">
            <v>SK</v>
          </cell>
        </row>
        <row r="129">
          <cell r="K129" t="str">
            <v>Spain</v>
          </cell>
          <cell r="L129" t="str">
            <v>Espagne</v>
          </cell>
          <cell r="M129" t="str">
            <v>SPAIN</v>
          </cell>
          <cell r="N129" t="str">
            <v>ES</v>
          </cell>
        </row>
        <row r="130">
          <cell r="K130" t="str">
            <v>Sweden</v>
          </cell>
          <cell r="L130" t="str">
            <v>Suède</v>
          </cell>
          <cell r="M130" t="str">
            <v>SWEDEN</v>
          </cell>
          <cell r="N130" t="str">
            <v>SE</v>
          </cell>
        </row>
        <row r="131">
          <cell r="K131" t="str">
            <v>Switzerland</v>
          </cell>
          <cell r="L131" t="str">
            <v>Suisse</v>
          </cell>
          <cell r="M131" t="str">
            <v>SWITLAND</v>
          </cell>
          <cell r="N131" t="str">
            <v>CH</v>
          </cell>
        </row>
        <row r="132">
          <cell r="K132" t="str">
            <v>Turkey</v>
          </cell>
          <cell r="L132" t="str">
            <v>Turquie</v>
          </cell>
          <cell r="M132" t="str">
            <v>TURKEY</v>
          </cell>
          <cell r="N132" t="str">
            <v>TR</v>
          </cell>
        </row>
        <row r="133">
          <cell r="K133" t="str">
            <v>United Kingdom</v>
          </cell>
          <cell r="L133" t="str">
            <v>Royaume-Uni</v>
          </cell>
          <cell r="M133" t="str">
            <v>UK</v>
          </cell>
          <cell r="N133" t="str">
            <v>GB</v>
          </cell>
        </row>
        <row r="134">
          <cell r="K134" t="str">
            <v>United States</v>
          </cell>
          <cell r="L134" t="str">
            <v>Etats-Unis</v>
          </cell>
          <cell r="M134" t="str">
            <v>USA</v>
          </cell>
          <cell r="N134" t="str">
            <v>US</v>
          </cell>
        </row>
        <row r="135">
          <cell r="K135" t="str">
            <v>Albania</v>
          </cell>
          <cell r="L135" t="str">
            <v>Albanie</v>
          </cell>
          <cell r="M135" t="str">
            <v>ALBANIA</v>
          </cell>
          <cell r="N135" t="str">
            <v>AL</v>
          </cell>
        </row>
        <row r="136">
          <cell r="K136" t="str">
            <v>Armenia</v>
          </cell>
          <cell r="L136" t="str">
            <v>Arménie</v>
          </cell>
          <cell r="M136" t="str">
            <v>ARMENIA</v>
          </cell>
          <cell r="N136" t="str">
            <v>AM</v>
          </cell>
        </row>
        <row r="137">
          <cell r="K137" t="str">
            <v>Azerbaijan</v>
          </cell>
          <cell r="L137" t="str">
            <v>Azerbaïdjan</v>
          </cell>
          <cell r="M137" t="str">
            <v>AZERBAIJAN</v>
          </cell>
          <cell r="N137" t="str">
            <v>AZ</v>
          </cell>
        </row>
        <row r="138">
          <cell r="K138" t="str">
            <v>Belarus</v>
          </cell>
          <cell r="L138" t="str">
            <v>Bélarus</v>
          </cell>
          <cell r="M138" t="str">
            <v>BELARUS</v>
          </cell>
          <cell r="N138" t="str">
            <v>BY</v>
          </cell>
        </row>
        <row r="139">
          <cell r="K139" t="str">
            <v>Bosnia and Herzegovina</v>
          </cell>
          <cell r="L139" t="str">
            <v>Bosnie-Herzégovine</v>
          </cell>
          <cell r="M139" t="str">
            <v>BOSNIAHERZ</v>
          </cell>
          <cell r="N139" t="str">
            <v>BA</v>
          </cell>
        </row>
        <row r="140">
          <cell r="K140" t="str">
            <v>Bulgaria</v>
          </cell>
          <cell r="L140" t="str">
            <v>Bulgarie</v>
          </cell>
          <cell r="M140" t="str">
            <v>BULGARIA</v>
          </cell>
          <cell r="N140" t="str">
            <v>BG</v>
          </cell>
        </row>
        <row r="141">
          <cell r="K141" t="str">
            <v>Croatia</v>
          </cell>
          <cell r="L141" t="str">
            <v>Croatie</v>
          </cell>
          <cell r="M141" t="str">
            <v>CROATIA</v>
          </cell>
          <cell r="N141" t="str">
            <v>HR</v>
          </cell>
        </row>
        <row r="142">
          <cell r="K142" t="str">
            <v>Cyprus</v>
          </cell>
          <cell r="L142" t="str">
            <v>Chypre</v>
          </cell>
          <cell r="M142" t="str">
            <v>CYPRUS</v>
          </cell>
          <cell r="N142" t="str">
            <v>CY</v>
          </cell>
        </row>
        <row r="143">
          <cell r="K143" t="str">
            <v>Estonia</v>
          </cell>
          <cell r="L143" t="str">
            <v>Estonie</v>
          </cell>
          <cell r="M143" t="str">
            <v>ESTONIA</v>
          </cell>
          <cell r="N143" t="str">
            <v>EE</v>
          </cell>
        </row>
        <row r="144">
          <cell r="K144" t="str">
            <v>Former Yugoslav Republic of Macedonia</v>
          </cell>
          <cell r="L144" t="str">
            <v>ex-République yougoslave de Macédoine</v>
          </cell>
          <cell r="M144" t="str">
            <v>FYROM</v>
          </cell>
          <cell r="N144" t="str">
            <v>MK</v>
          </cell>
        </row>
        <row r="145">
          <cell r="K145" t="str">
            <v>Georgia</v>
          </cell>
          <cell r="L145" t="str">
            <v>Géorgie</v>
          </cell>
          <cell r="M145" t="str">
            <v>GEORGIA</v>
          </cell>
          <cell r="N145" t="str">
            <v>GE</v>
          </cell>
        </row>
        <row r="146">
          <cell r="K146" t="str">
            <v>Israel</v>
          </cell>
          <cell r="L146" t="str">
            <v>Israël</v>
          </cell>
          <cell r="M146" t="str">
            <v>ISRAEL</v>
          </cell>
          <cell r="N146" t="str">
            <v>IL</v>
          </cell>
        </row>
        <row r="147">
          <cell r="K147" t="str">
            <v>Kazakhstan</v>
          </cell>
          <cell r="L147" t="str">
            <v>Kazakhstan</v>
          </cell>
          <cell r="M147" t="str">
            <v>KAZAKHSTAN</v>
          </cell>
          <cell r="N147" t="str">
            <v>KZ</v>
          </cell>
        </row>
        <row r="148">
          <cell r="K148" t="str">
            <v>Kyrgyzstan</v>
          </cell>
          <cell r="L148" t="str">
            <v>Kirghizistan</v>
          </cell>
          <cell r="M148" t="str">
            <v>KYRGYZSTAN</v>
          </cell>
          <cell r="N148" t="str">
            <v>KG</v>
          </cell>
        </row>
        <row r="149">
          <cell r="K149" t="str">
            <v>Latvia</v>
          </cell>
          <cell r="L149" t="str">
            <v>Lettonie</v>
          </cell>
          <cell r="M149" t="str">
            <v>LATVIA</v>
          </cell>
          <cell r="N149" t="str">
            <v>LV</v>
          </cell>
        </row>
        <row r="150">
          <cell r="K150" t="str">
            <v>Lithuania</v>
          </cell>
          <cell r="L150" t="str">
            <v>Lituanie</v>
          </cell>
          <cell r="M150" t="str">
            <v>LITHUANIA</v>
          </cell>
          <cell r="N150" t="str">
            <v>LT</v>
          </cell>
        </row>
        <row r="151">
          <cell r="K151" t="str">
            <v>Malta</v>
          </cell>
          <cell r="L151" t="str">
            <v>Malte</v>
          </cell>
          <cell r="M151" t="str">
            <v>MALTA</v>
          </cell>
          <cell r="N151" t="str">
            <v>MT</v>
          </cell>
        </row>
        <row r="152">
          <cell r="K152" t="str">
            <v>Moldova</v>
          </cell>
          <cell r="L152" t="str">
            <v>République de Moldavie</v>
          </cell>
          <cell r="M152" t="str">
            <v>MOLDOVA</v>
          </cell>
          <cell r="N152" t="str">
            <v>MD</v>
          </cell>
        </row>
        <row r="153">
          <cell r="K153" t="str">
            <v>Montenegro</v>
          </cell>
          <cell r="L153" t="str">
            <v>Monténégro</v>
          </cell>
          <cell r="M153" t="str">
            <v>MONTENEGRO</v>
          </cell>
          <cell r="N153" t="str">
            <v>ME</v>
          </cell>
        </row>
        <row r="154">
          <cell r="K154" t="str">
            <v>Romania</v>
          </cell>
          <cell r="L154" t="str">
            <v>Roumanie</v>
          </cell>
          <cell r="M154" t="str">
            <v>ROMANIA</v>
          </cell>
          <cell r="N154" t="str">
            <v>RO</v>
          </cell>
        </row>
        <row r="155">
          <cell r="K155" t="str">
            <v>Russia</v>
          </cell>
          <cell r="L155" t="str">
            <v>Russie</v>
          </cell>
          <cell r="M155" t="str">
            <v>RUSSIA</v>
          </cell>
          <cell r="N155" t="str">
            <v>RU</v>
          </cell>
        </row>
        <row r="156">
          <cell r="K156" t="str">
            <v>Serbia</v>
          </cell>
          <cell r="L156" t="str">
            <v>Serbie</v>
          </cell>
          <cell r="M156" t="str">
            <v>SERBIA</v>
          </cell>
          <cell r="N156" t="str">
            <v>RS</v>
          </cell>
        </row>
        <row r="157">
          <cell r="K157" t="str">
            <v>Slovenia</v>
          </cell>
          <cell r="L157" t="str">
            <v>Slovénie</v>
          </cell>
          <cell r="M157" t="str">
            <v>SLOVENIA</v>
          </cell>
          <cell r="N157" t="str">
            <v>SI</v>
          </cell>
        </row>
        <row r="158">
          <cell r="K158" t="str">
            <v>Tajikistan</v>
          </cell>
          <cell r="L158" t="str">
            <v>Tadjikistan</v>
          </cell>
          <cell r="M158" t="str">
            <v>TAJIKISTAN</v>
          </cell>
          <cell r="N158" t="str">
            <v>TJ</v>
          </cell>
        </row>
        <row r="159">
          <cell r="K159" t="str">
            <v>Turkmenistan</v>
          </cell>
          <cell r="L159" t="str">
            <v>Turkménistan</v>
          </cell>
          <cell r="M159" t="str">
            <v>TURKMENIST</v>
          </cell>
          <cell r="N159" t="str">
            <v>TM</v>
          </cell>
        </row>
        <row r="160">
          <cell r="K160" t="str">
            <v>Ukraine</v>
          </cell>
          <cell r="L160" t="str">
            <v>Ukraine</v>
          </cell>
          <cell r="M160" t="str">
            <v>UKRAINE</v>
          </cell>
          <cell r="N160" t="str">
            <v>UA</v>
          </cell>
        </row>
        <row r="161">
          <cell r="K161" t="str">
            <v>Uzbekistan</v>
          </cell>
          <cell r="L161" t="str">
            <v>Ouzbékistan</v>
          </cell>
          <cell r="M161" t="str">
            <v>UZBEKISTAN</v>
          </cell>
          <cell r="N161" t="str">
            <v>UZ</v>
          </cell>
        </row>
      </sheetData>
      <sheetData sheetId="2" refreshError="1">
        <row r="42">
          <cell r="AE42" t="str">
            <v>Menu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ble1"/>
      <sheetName val="Table2"/>
      <sheetName val="Table3"/>
      <sheetName val="Table4"/>
      <sheetName val="Table5"/>
      <sheetName val="Table6a"/>
      <sheetName val="Table6b"/>
      <sheetName val="Table6c"/>
      <sheetName val="Table6d"/>
      <sheetName val="Table7a"/>
      <sheetName val="Table7b"/>
      <sheetName val="Table8"/>
      <sheetName val="TableEU-1"/>
      <sheetName val="TableEU-2"/>
      <sheetName val="GELE"/>
      <sheetName val="GHEAT"/>
      <sheetName val="NELE"/>
      <sheetName val="NHEAT"/>
      <sheetName val="ELET34"/>
      <sheetName val="HEAT34"/>
      <sheetName val="TAB5ELE"/>
      <sheetName val="TAB5CHP"/>
      <sheetName val="TAB5TOT"/>
      <sheetName val="TAB5HEAT"/>
      <sheetName val="TAB5CHPH"/>
      <sheetName val="TAB5TOTH"/>
      <sheetName val="TAB6ANTONS"/>
      <sheetName val="TAB6CCTONS"/>
      <sheetName val="TAB6OBCTONS"/>
      <sheetName val="TAB6SCTONS"/>
      <sheetName val="TAB6LIGTONS"/>
      <sheetName val="TAB6PEATONS"/>
      <sheetName val="TAB6PFUELTONS"/>
      <sheetName val="TAB6COKEOCTONS"/>
      <sheetName val="TAB6GASCOKETONS"/>
      <sheetName val="TAB6COALTARTONS"/>
      <sheetName val="TAB6BKBTONS"/>
      <sheetName val="TAB6GWGASTJ"/>
      <sheetName val="TAB6COGTJ"/>
      <sheetName val="TAB6BFGTJ"/>
      <sheetName val="TAB6OSGASTJ"/>
      <sheetName val="TAB6CRUDOILTONS"/>
      <sheetName val="TAB6NGLTONS"/>
      <sheetName val="TAB6REFGASTONS"/>
      <sheetName val="TAB6LPGTONS"/>
      <sheetName val="TAB6NAPHTHATONS"/>
      <sheetName val="TAB6KERJETONS"/>
      <sheetName val="TAB6OTHKEROTONS"/>
      <sheetName val="TAB6GASDIESTONS"/>
      <sheetName val="TAB6HFUELTONS"/>
      <sheetName val="TAB6BITUTONS"/>
      <sheetName val="TAB6PETCOKETONS"/>
      <sheetName val="TAB6OTHOILTONS"/>
      <sheetName val="TAB6NGASTJ"/>
      <sheetName val="TAB6INDWTJ"/>
      <sheetName val="TAB6MSWRTJ"/>
      <sheetName val="TAB6MSWNRTJ"/>
      <sheetName val="TAB6WOODTJ"/>
      <sheetName val="TAB6LANDGASTJ"/>
      <sheetName val="TAB6SEWAGETJ"/>
      <sheetName val="TAB6OTHBIOTJ"/>
      <sheetName val="TAB6LIQBIOTONS"/>
      <sheetName val="TAB6TOTAL"/>
      <sheetName val="TAB7MAIN"/>
      <sheetName val="TAB7AUTO"/>
      <sheetName val="TAB8IMPE"/>
      <sheetName val="TAB8IMPHC"/>
      <sheetName val="TAB8EXPE"/>
      <sheetName val="TAB8EXPHC"/>
      <sheetName val="2005-Errors"/>
      <sheetName val="2003-Errors"/>
      <sheetName val="2002-Errors"/>
      <sheetName val="2001-Errors"/>
      <sheetName val="2000-Errors"/>
      <sheetName val="1998-Errors"/>
      <sheetName val="1997-Errors"/>
      <sheetName val="1996-Errors"/>
      <sheetName val="1992-Errors"/>
      <sheetName val="1991-Errors"/>
      <sheetName val="1990-Errors"/>
      <sheetName val="2004-Errors"/>
      <sheetName val="1999-Errors"/>
      <sheetName val="Remarks"/>
      <sheetName val="CO2e"/>
    </sheetNames>
    <sheetDataSet>
      <sheetData sheetId="0"/>
      <sheetData sheetId="1" refreshError="1">
        <row r="107">
          <cell r="G107" t="str">
            <v>Austria</v>
          </cell>
        </row>
        <row r="111">
          <cell r="G111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  <sheetName val="CO2e"/>
    </sheetNames>
    <sheetDataSet>
      <sheetData sheetId="0" refreshError="1">
        <row r="4">
          <cell r="C4" t="str">
            <v>Austria</v>
          </cell>
        </row>
        <row r="6">
          <cell r="C6">
            <v>1999</v>
          </cell>
        </row>
        <row r="30">
          <cell r="C30" t="str">
            <v>submission 2000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k BIV"/>
      <sheetName val="GHG Tabelle"/>
      <sheetName val="CO2"/>
      <sheetName val="CH4"/>
      <sheetName val="N2O"/>
      <sheetName val="F-Gase"/>
      <sheetName val="Sonstige Daten"/>
      <sheetName val="EU Diagramm"/>
      <sheetName val="EU-Benzinpreise"/>
      <sheetName val="Benzinpreis"/>
      <sheetName val="Energiepreise ab 1972"/>
      <sheetName val="Tabelle1"/>
      <sheetName val="Tabelle2"/>
      <sheetName val="Trial"/>
    </sheetNames>
    <sheetDataSet>
      <sheetData sheetId="0" refreshError="1"/>
      <sheetData sheetId="1"/>
      <sheetData sheetId="2"/>
      <sheetData sheetId="3"/>
      <sheetData sheetId="4" refreshError="1">
        <row r="15">
          <cell r="B15">
            <v>2.2999407742593334</v>
          </cell>
          <cell r="C15">
            <v>2.6502526365333332</v>
          </cell>
          <cell r="D15">
            <v>2.8224223998666669</v>
          </cell>
          <cell r="E15">
            <v>2.7505173211999994</v>
          </cell>
          <cell r="F15">
            <v>2.8921938642666665</v>
          </cell>
          <cell r="G15">
            <v>3.2055466300000011</v>
          </cell>
          <cell r="H15">
            <v>3.5401246850047436</v>
          </cell>
          <cell r="I15">
            <v>3.6638818065688512</v>
          </cell>
          <cell r="J15">
            <v>4.418625843956951</v>
          </cell>
          <cell r="K15">
            <v>4.4772282533943537</v>
          </cell>
        </row>
      </sheetData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HG Grafik"/>
      <sheetName val="Grafik BIV"/>
      <sheetName val="GHG Tabelle"/>
      <sheetName val="CO2"/>
      <sheetName val="CH4"/>
      <sheetName val="N2O"/>
      <sheetName val="F-Gase"/>
      <sheetName val="Sonstige Daten"/>
      <sheetName val="EU Diagramm"/>
      <sheetName val="EU-Benzinpreise"/>
      <sheetName val="Benzinpreis"/>
      <sheetName val="Energiepreise ab 1972"/>
      <sheetName val="Tabelle1"/>
      <sheetName val="Tabelle2"/>
      <sheetName val="Trial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ble1"/>
      <sheetName val="Table2"/>
      <sheetName val="Table3"/>
      <sheetName val="Table4"/>
      <sheetName val="Table5"/>
      <sheetName val="Table6a"/>
      <sheetName val="Table6b"/>
      <sheetName val="Table6c"/>
      <sheetName val="Table6d"/>
      <sheetName val="Table7a"/>
      <sheetName val="Table7b"/>
      <sheetName val="Table8"/>
      <sheetName val="TableEU-1"/>
      <sheetName val="TableEU-2"/>
      <sheetName val="GELE"/>
      <sheetName val="GHEAT"/>
      <sheetName val="NELE"/>
      <sheetName val="NHEAT"/>
      <sheetName val="ELET34"/>
      <sheetName val="HEAT34"/>
      <sheetName val="TAB5ELE"/>
      <sheetName val="TAB5CHP"/>
      <sheetName val="TAB5TOT"/>
      <sheetName val="TAB5HEAT"/>
      <sheetName val="TAB5CHPH"/>
      <sheetName val="TAB5TOTH"/>
      <sheetName val="TAB6ANTONS"/>
      <sheetName val="TAB6CCTONS"/>
      <sheetName val="TAB6OBCTONS"/>
      <sheetName val="TAB6SCTONS"/>
      <sheetName val="TAB6LIGTONS"/>
      <sheetName val="TAB6PEATONS"/>
      <sheetName val="TAB6PFUELTONS"/>
      <sheetName val="TAB6COKEOCTONS"/>
      <sheetName val="TAB6GASCOKETONS"/>
      <sheetName val="TAB6COALTARTONS"/>
      <sheetName val="TAB6BKBTONS"/>
      <sheetName val="TAB6GWGASTJ"/>
      <sheetName val="TAB6COGTJ"/>
      <sheetName val="TAB6BFGTJ"/>
      <sheetName val="TAB6OSGASTJ"/>
      <sheetName val="TAB6CRUDOILTONS"/>
      <sheetName val="TAB6NGLTONS"/>
      <sheetName val="TAB6REFGASTONS"/>
      <sheetName val="TAB6LPGTONS"/>
      <sheetName val="TAB6NAPHTHATONS"/>
      <sheetName val="TAB6KERJETONS"/>
      <sheetName val="TAB6OTHKEROTONS"/>
      <sheetName val="TAB6GASDIESTONS"/>
      <sheetName val="TAB6HFUELTONS"/>
      <sheetName val="TAB6BITUTONS"/>
      <sheetName val="TAB6PETCOKETONS"/>
      <sheetName val="TAB6OTHOILTONS"/>
      <sheetName val="TAB6NGASTJ"/>
      <sheetName val="TAB6INDWTJ"/>
      <sheetName val="TAB6MSWRTJ"/>
      <sheetName val="TAB6MSWNRTJ"/>
      <sheetName val="TAB6WOODTJ"/>
      <sheetName val="TAB6LANDGASTJ"/>
      <sheetName val="TAB6SEWAGETJ"/>
      <sheetName val="TAB6OTHBIOTJ"/>
      <sheetName val="TAB6LIQBIOTONS"/>
      <sheetName val="TAB6TOTAL"/>
      <sheetName val="TAB7MAIN"/>
      <sheetName val="TAB7AUTO"/>
      <sheetName val="TAB8IMPE"/>
      <sheetName val="TAB8IMPHC"/>
      <sheetName val="TAB8EXPE"/>
      <sheetName val="TAB8EXPHC"/>
      <sheetName val="2006-Errors"/>
      <sheetName val="2005-Errors"/>
      <sheetName val="2004-Errors"/>
      <sheetName val="2003-Errors"/>
      <sheetName val="2002-Errors"/>
      <sheetName val="2001-Errors"/>
      <sheetName val="2000-Errors"/>
      <sheetName val="1999-Errors"/>
      <sheetName val="1998-Errors"/>
      <sheetName val="1997-Errors"/>
      <sheetName val="1996-Errors"/>
      <sheetName val="1992-Errors"/>
      <sheetName val="1991-Errors"/>
      <sheetName val="1990-Errors"/>
      <sheetName val="Remarks"/>
    </sheetNames>
    <sheetDataSet>
      <sheetData sheetId="0" refreshError="1"/>
      <sheetData sheetId="1" refreshError="1">
        <row r="105">
          <cell r="D105">
            <v>2006</v>
          </cell>
        </row>
        <row r="106">
          <cell r="D106">
            <v>2005</v>
          </cell>
        </row>
        <row r="107">
          <cell r="D107">
            <v>2004</v>
          </cell>
        </row>
        <row r="108">
          <cell r="D108">
            <v>2003</v>
          </cell>
        </row>
        <row r="109">
          <cell r="D109">
            <v>2002</v>
          </cell>
        </row>
        <row r="110">
          <cell r="D110">
            <v>2001</v>
          </cell>
        </row>
        <row r="111">
          <cell r="D111">
            <v>2000</v>
          </cell>
        </row>
        <row r="112">
          <cell r="D112">
            <v>1999</v>
          </cell>
        </row>
        <row r="113">
          <cell r="D113">
            <v>1998</v>
          </cell>
        </row>
        <row r="114">
          <cell r="D114">
            <v>1997</v>
          </cell>
        </row>
        <row r="115">
          <cell r="D115">
            <v>1996</v>
          </cell>
        </row>
        <row r="116">
          <cell r="D116">
            <v>1995</v>
          </cell>
        </row>
        <row r="117">
          <cell r="D117">
            <v>1994</v>
          </cell>
        </row>
        <row r="118">
          <cell r="D118">
            <v>1993</v>
          </cell>
        </row>
        <row r="119">
          <cell r="D119">
            <v>1992</v>
          </cell>
        </row>
        <row r="120">
          <cell r="D120">
            <v>1991</v>
          </cell>
        </row>
        <row r="121">
          <cell r="D121">
            <v>1990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0"/>
  <sheetViews>
    <sheetView tabSelected="1" topLeftCell="A28" zoomScaleNormal="100" workbookViewId="0">
      <selection activeCell="A2" sqref="A2"/>
    </sheetView>
  </sheetViews>
  <sheetFormatPr defaultColWidth="11.42578125" defaultRowHeight="15"/>
  <cols>
    <col min="1" max="1" width="13.28515625" style="2" customWidth="1"/>
    <col min="2" max="2" width="40" style="2" bestFit="1" customWidth="1"/>
    <col min="3" max="3" width="37.42578125" style="2" bestFit="1" customWidth="1"/>
    <col min="4" max="4" width="16.5703125" style="2" bestFit="1" customWidth="1"/>
    <col min="5" max="18" width="7.7109375" style="3" bestFit="1" customWidth="1"/>
    <col min="19" max="23" width="8.7109375" style="3" bestFit="1" customWidth="1"/>
    <col min="24" max="16384" width="11.42578125" style="2"/>
  </cols>
  <sheetData>
    <row r="1" spans="1:26">
      <c r="A1" s="1" t="s">
        <v>0</v>
      </c>
    </row>
    <row r="2" spans="1:26">
      <c r="A2" s="4"/>
    </row>
    <row r="3" spans="1:26">
      <c r="E3" s="5"/>
    </row>
    <row r="4" spans="1:26" s="9" customFormat="1" ht="38.25">
      <c r="A4" s="6" t="s">
        <v>1</v>
      </c>
      <c r="B4" s="6"/>
      <c r="C4" s="7" t="s">
        <v>2</v>
      </c>
      <c r="D4" s="6" t="s">
        <v>3</v>
      </c>
      <c r="E4" s="8">
        <v>1990</v>
      </c>
      <c r="F4" s="8">
        <v>1991</v>
      </c>
      <c r="G4" s="8">
        <v>1992</v>
      </c>
      <c r="H4" s="8">
        <v>1993</v>
      </c>
      <c r="I4" s="8">
        <v>1994</v>
      </c>
      <c r="J4" s="8">
        <v>1995</v>
      </c>
      <c r="K4" s="8">
        <v>1996</v>
      </c>
      <c r="L4" s="8">
        <v>1997</v>
      </c>
      <c r="M4" s="8">
        <v>1998</v>
      </c>
      <c r="N4" s="8">
        <v>1999</v>
      </c>
      <c r="O4" s="8">
        <v>2000</v>
      </c>
      <c r="P4" s="8">
        <v>2001</v>
      </c>
      <c r="Q4" s="8">
        <v>2002</v>
      </c>
      <c r="R4" s="8">
        <v>2003</v>
      </c>
      <c r="S4" s="8">
        <v>2004</v>
      </c>
      <c r="T4" s="8">
        <v>2005</v>
      </c>
      <c r="U4" s="8">
        <v>2006</v>
      </c>
      <c r="V4" s="8">
        <v>2007</v>
      </c>
      <c r="W4" s="8">
        <v>2008</v>
      </c>
      <c r="X4" s="8"/>
      <c r="Y4" s="7" t="s">
        <v>4</v>
      </c>
      <c r="Z4" s="7" t="s">
        <v>5</v>
      </c>
    </row>
    <row r="5" spans="1:26" s="15" customFormat="1" ht="26.25">
      <c r="A5" s="10" t="s">
        <v>6</v>
      </c>
      <c r="B5" s="11" t="s">
        <v>7</v>
      </c>
      <c r="C5" s="11" t="s">
        <v>8</v>
      </c>
      <c r="D5" s="12" t="s">
        <v>9</v>
      </c>
      <c r="E5" s="13">
        <v>1848.3654037632259</v>
      </c>
      <c r="F5" s="13">
        <v>1867.1675166105808</v>
      </c>
      <c r="G5" s="13">
        <v>1885.9696294579358</v>
      </c>
      <c r="H5" s="13">
        <v>1904.7717423052907</v>
      </c>
      <c r="I5" s="13">
        <v>1923.5738551526456</v>
      </c>
      <c r="J5" s="14">
        <v>1911.7965760000002</v>
      </c>
      <c r="K5" s="14">
        <v>1933.8115919999998</v>
      </c>
      <c r="L5" s="14">
        <v>2007.2421270000002</v>
      </c>
      <c r="M5" s="14">
        <v>2063.1098795509997</v>
      </c>
      <c r="N5" s="14">
        <v>2106.5209140029397</v>
      </c>
      <c r="O5" s="14">
        <v>2182.921804242224</v>
      </c>
      <c r="P5" s="14">
        <v>2207.8103618522573</v>
      </c>
      <c r="Q5" s="14">
        <v>2250.625070553031</v>
      </c>
      <c r="R5" s="14">
        <v>2271.1930539546242</v>
      </c>
      <c r="S5" s="14">
        <v>2426.7541818604332</v>
      </c>
      <c r="T5" s="14">
        <v>2482.8050586501331</v>
      </c>
      <c r="U5" s="14">
        <v>2561.8107391529447</v>
      </c>
      <c r="V5" s="14">
        <v>2639.8757663989991</v>
      </c>
      <c r="W5" s="14">
        <v>2590.2331318000001</v>
      </c>
      <c r="Y5" s="16">
        <f>O5/E5-1</f>
        <v>0.18100122399924246</v>
      </c>
      <c r="Z5" s="16">
        <f>W5/O5-1</f>
        <v>0.18658997622645934</v>
      </c>
    </row>
    <row r="6" spans="1:26" s="15" customFormat="1" ht="26.25">
      <c r="A6" s="10" t="s">
        <v>6</v>
      </c>
      <c r="B6" s="17" t="s">
        <v>10</v>
      </c>
      <c r="C6" s="17" t="s">
        <v>11</v>
      </c>
      <c r="D6" s="12" t="s">
        <v>9</v>
      </c>
      <c r="E6" s="13">
        <v>1060.4171800251797</v>
      </c>
      <c r="F6" s="13">
        <v>1106.0657440201439</v>
      </c>
      <c r="G6" s="13">
        <v>1151.7143080151081</v>
      </c>
      <c r="H6" s="13">
        <v>1197.3628720100724</v>
      </c>
      <c r="I6" s="13">
        <v>1243.0114360050366</v>
      </c>
      <c r="J6" s="14">
        <v>1288.6600000000001</v>
      </c>
      <c r="K6" s="14">
        <v>1302.5789999999997</v>
      </c>
      <c r="L6" s="14">
        <v>1351.6780000000001</v>
      </c>
      <c r="M6" s="14">
        <v>1414.2039999999997</v>
      </c>
      <c r="N6" s="14">
        <v>1469.9409999999998</v>
      </c>
      <c r="O6" s="14">
        <v>1518.7060000000001</v>
      </c>
      <c r="P6" s="14">
        <v>1556.2670000000003</v>
      </c>
      <c r="Q6" s="14">
        <v>1605.8980000000001</v>
      </c>
      <c r="R6" s="14">
        <v>1625.4370000000001</v>
      </c>
      <c r="S6" s="14">
        <v>1742.1010000000001</v>
      </c>
      <c r="T6" s="14">
        <v>1794.0060000000003</v>
      </c>
      <c r="U6" s="14">
        <v>1847.5719999999999</v>
      </c>
      <c r="V6" s="14">
        <v>1914.4559999999997</v>
      </c>
      <c r="W6" s="14">
        <v>1880.5010000000002</v>
      </c>
      <c r="Y6" s="16">
        <f>O6/E6-1</f>
        <v>0.43217785283706767</v>
      </c>
      <c r="Z6" s="16">
        <f>W6/O6-1</f>
        <v>0.23822583172779987</v>
      </c>
    </row>
    <row r="7" spans="1:26">
      <c r="A7" s="18" t="s">
        <v>12</v>
      </c>
      <c r="B7" s="17" t="s">
        <v>13</v>
      </c>
      <c r="C7" s="17" t="s">
        <v>14</v>
      </c>
      <c r="D7" s="12" t="s">
        <v>15</v>
      </c>
      <c r="E7" s="13">
        <v>74969.010361177541</v>
      </c>
      <c r="F7" s="13">
        <v>75782.529600515787</v>
      </c>
      <c r="G7" s="13">
        <v>76596.048839854033</v>
      </c>
      <c r="H7" s="13">
        <v>77409.568079192279</v>
      </c>
      <c r="I7" s="13">
        <v>78223.087318530524</v>
      </c>
      <c r="J7" s="13">
        <v>79036.606557868785</v>
      </c>
      <c r="K7" s="13">
        <v>81419.443061493032</v>
      </c>
      <c r="L7" s="13">
        <v>83802.279565117278</v>
      </c>
      <c r="M7" s="13">
        <v>86185.116068741525</v>
      </c>
      <c r="N7" s="13">
        <v>88567.952572365772</v>
      </c>
      <c r="O7" s="13">
        <v>90950.789075990004</v>
      </c>
      <c r="P7" s="13">
        <v>93781.365455917563</v>
      </c>
      <c r="Q7" s="13">
        <v>96611.941835845122</v>
      </c>
      <c r="R7" s="13">
        <v>99442.518215772681</v>
      </c>
      <c r="S7" s="13">
        <v>102273.09459570024</v>
      </c>
      <c r="T7" s="13">
        <v>105103.67097562781</v>
      </c>
      <c r="U7" s="13">
        <v>106401.49182815634</v>
      </c>
      <c r="V7" s="13">
        <v>107699.31268068487</v>
      </c>
      <c r="W7" s="13">
        <v>108997.1335332134</v>
      </c>
      <c r="Y7" s="16">
        <f>O7/E7-1</f>
        <v>0.21317846718020128</v>
      </c>
      <c r="Z7" s="16">
        <f>W7/O7-1</f>
        <v>0.19841877833677235</v>
      </c>
    </row>
    <row r="8" spans="1:26">
      <c r="A8" s="18" t="s">
        <v>12</v>
      </c>
      <c r="B8" s="17" t="s">
        <v>16</v>
      </c>
      <c r="C8" s="17" t="s">
        <v>17</v>
      </c>
      <c r="D8" s="12" t="s">
        <v>15</v>
      </c>
      <c r="E8" s="13">
        <v>74967.777227696075</v>
      </c>
      <c r="F8" s="13">
        <v>75755.449474070992</v>
      </c>
      <c r="G8" s="13">
        <v>76543.12172044591</v>
      </c>
      <c r="H8" s="13">
        <v>77330.793966820827</v>
      </c>
      <c r="I8" s="13">
        <v>78118.466213195745</v>
      </c>
      <c r="J8" s="13">
        <v>78906.138459570677</v>
      </c>
      <c r="K8" s="13">
        <v>81241.804939391193</v>
      </c>
      <c r="L8" s="13">
        <v>83577.47141921171</v>
      </c>
      <c r="M8" s="13">
        <v>85913.137899032226</v>
      </c>
      <c r="N8" s="13">
        <v>88248.804378852743</v>
      </c>
      <c r="O8" s="13">
        <v>90584.470858673245</v>
      </c>
      <c r="P8" s="13">
        <v>93199.50216120547</v>
      </c>
      <c r="Q8" s="13">
        <v>95814.53346373768</v>
      </c>
      <c r="R8" s="13">
        <v>98429.564766269905</v>
      </c>
      <c r="S8" s="13">
        <v>101044.59606880213</v>
      </c>
      <c r="T8" s="13">
        <v>103659.62737133435</v>
      </c>
      <c r="U8" s="13">
        <v>104280.08248955598</v>
      </c>
      <c r="V8" s="13">
        <v>104900.53760777762</v>
      </c>
      <c r="W8" s="13">
        <v>105520.99272599924</v>
      </c>
      <c r="Y8" s="16">
        <f>O8/E8-1</f>
        <v>0.20831208031612469</v>
      </c>
      <c r="Z8" s="16">
        <f>W8/O8-1</f>
        <v>0.16489053505240925</v>
      </c>
    </row>
    <row r="9" spans="1:26">
      <c r="A9" s="18" t="s">
        <v>18</v>
      </c>
      <c r="B9" s="17" t="s">
        <v>19</v>
      </c>
      <c r="C9" s="17" t="s">
        <v>20</v>
      </c>
      <c r="D9" s="12" t="s">
        <v>21</v>
      </c>
      <c r="E9" s="13">
        <v>225.26314630938006</v>
      </c>
      <c r="F9" s="13">
        <v>227.19798126663392</v>
      </c>
      <c r="G9" s="13">
        <v>234.68610361308808</v>
      </c>
      <c r="H9" s="13">
        <v>237.10033865641191</v>
      </c>
      <c r="I9" s="13">
        <v>238.72737922279785</v>
      </c>
      <c r="J9" s="13">
        <v>242.66579210138431</v>
      </c>
      <c r="K9" s="13">
        <v>251.42966946290932</v>
      </c>
      <c r="L9" s="13">
        <v>256.27594519684629</v>
      </c>
      <c r="M9" s="13">
        <v>266.24245411459589</v>
      </c>
      <c r="N9" s="13">
        <v>273.04612776127044</v>
      </c>
      <c r="O9" s="13">
        <v>274.8302309575148</v>
      </c>
      <c r="P9" s="13">
        <v>284.60742682370125</v>
      </c>
      <c r="Q9" s="13">
        <v>293.80774268317418</v>
      </c>
      <c r="R9" s="13">
        <v>301.18825877648544</v>
      </c>
      <c r="S9" s="13">
        <v>312.12384306890522</v>
      </c>
      <c r="T9" s="13">
        <v>315.91144954591647</v>
      </c>
      <c r="U9" s="13">
        <v>320.49159470126858</v>
      </c>
      <c r="V9" s="13">
        <v>325.31042019445084</v>
      </c>
      <c r="W9" s="13">
        <v>322.16056971834251</v>
      </c>
      <c r="Y9" s="16">
        <f>O9/E9-1</f>
        <v>0.22004080765194711</v>
      </c>
      <c r="Z9" s="16">
        <f>W9/O9-1</f>
        <v>0.17221663932649522</v>
      </c>
    </row>
    <row r="11" spans="1:26" ht="12.75">
      <c r="C11" s="19" t="s">
        <v>22</v>
      </c>
      <c r="D11" s="19" t="s">
        <v>3</v>
      </c>
      <c r="E11" s="20">
        <v>1990</v>
      </c>
      <c r="F11" s="20">
        <v>1991</v>
      </c>
      <c r="G11" s="20">
        <v>1992</v>
      </c>
      <c r="H11" s="20">
        <v>1993</v>
      </c>
      <c r="I11" s="20">
        <v>1994</v>
      </c>
      <c r="J11" s="20">
        <v>1995</v>
      </c>
      <c r="K11" s="20">
        <v>1996</v>
      </c>
      <c r="L11" s="20">
        <v>1997</v>
      </c>
      <c r="M11" s="20">
        <v>1998</v>
      </c>
      <c r="N11" s="20">
        <v>1999</v>
      </c>
      <c r="O11" s="20">
        <v>2000</v>
      </c>
      <c r="P11" s="20">
        <v>2001</v>
      </c>
      <c r="Q11" s="20">
        <v>2002</v>
      </c>
      <c r="R11" s="20">
        <v>2003</v>
      </c>
      <c r="S11" s="20">
        <v>2004</v>
      </c>
      <c r="T11" s="20">
        <v>2005</v>
      </c>
      <c r="U11" s="20">
        <v>2006</v>
      </c>
      <c r="V11" s="20">
        <v>2007</v>
      </c>
      <c r="W11" s="20">
        <v>2008</v>
      </c>
    </row>
    <row r="12" spans="1:26" ht="12.75">
      <c r="C12" s="21" t="str">
        <f>C5</f>
        <v>Freight transport activity (all inland modes)</v>
      </c>
      <c r="D12" s="21" t="s">
        <v>23</v>
      </c>
      <c r="E12" s="22">
        <f t="shared" ref="E12:W16" si="0">100*E5/$E5</f>
        <v>99.999999999999986</v>
      </c>
      <c r="F12" s="22">
        <f t="shared" si="0"/>
        <v>101.01722921285338</v>
      </c>
      <c r="G12" s="22">
        <f t="shared" si="0"/>
        <v>102.03445842570677</v>
      </c>
      <c r="H12" s="22">
        <f t="shared" si="0"/>
        <v>103.05168763856014</v>
      </c>
      <c r="I12" s="22">
        <f t="shared" si="0"/>
        <v>104.06891685141353</v>
      </c>
      <c r="J12" s="22">
        <f t="shared" si="0"/>
        <v>103.43174418367872</v>
      </c>
      <c r="K12" s="22">
        <f t="shared" si="0"/>
        <v>104.62279742213349</v>
      </c>
      <c r="L12" s="22">
        <f t="shared" si="0"/>
        <v>108.59552569601797</v>
      </c>
      <c r="M12" s="22">
        <f t="shared" si="0"/>
        <v>111.61807483252821</v>
      </c>
      <c r="N12" s="22">
        <f t="shared" si="0"/>
        <v>113.96669239286319</v>
      </c>
      <c r="O12" s="22">
        <f t="shared" si="0"/>
        <v>118.10012239992426</v>
      </c>
      <c r="P12" s="22">
        <f t="shared" si="0"/>
        <v>119.44663957446998</v>
      </c>
      <c r="Q12" s="22">
        <f t="shared" si="0"/>
        <v>121.76299480453457</v>
      </c>
      <c r="R12" s="22">
        <f t="shared" si="0"/>
        <v>122.87576089286955</v>
      </c>
      <c r="S12" s="22">
        <f t="shared" si="0"/>
        <v>131.29190672578173</v>
      </c>
      <c r="T12" s="22">
        <f t="shared" si="0"/>
        <v>134.32436322359226</v>
      </c>
      <c r="U12" s="22">
        <f t="shared" si="0"/>
        <v>138.59871721993724</v>
      </c>
      <c r="V12" s="22">
        <f t="shared" si="0"/>
        <v>142.82218012868441</v>
      </c>
      <c r="W12" s="22">
        <f t="shared" si="0"/>
        <v>140.13642143086807</v>
      </c>
    </row>
    <row r="13" spans="1:26" ht="12.75">
      <c r="C13" s="21" t="str">
        <f>C6</f>
        <v>Freight transport activity on roads (trucks)</v>
      </c>
      <c r="D13" s="21" t="s">
        <v>23</v>
      </c>
      <c r="E13" s="22">
        <f t="shared" si="0"/>
        <v>100</v>
      </c>
      <c r="F13" s="22">
        <f t="shared" si="0"/>
        <v>104.30477408842813</v>
      </c>
      <c r="G13" s="22">
        <f t="shared" si="0"/>
        <v>108.60954817685625</v>
      </c>
      <c r="H13" s="22">
        <f t="shared" si="0"/>
        <v>112.91432226528438</v>
      </c>
      <c r="I13" s="22">
        <f t="shared" si="0"/>
        <v>117.21909635371252</v>
      </c>
      <c r="J13" s="22">
        <f t="shared" si="0"/>
        <v>121.52387044214059</v>
      </c>
      <c r="K13" s="22">
        <f t="shared" si="0"/>
        <v>122.83646705620799</v>
      </c>
      <c r="L13" s="22">
        <f t="shared" si="0"/>
        <v>127.46662591489742</v>
      </c>
      <c r="M13" s="22">
        <f t="shared" si="0"/>
        <v>133.36298455353383</v>
      </c>
      <c r="N13" s="22">
        <f t="shared" si="0"/>
        <v>138.61912346281449</v>
      </c>
      <c r="O13" s="22">
        <f t="shared" si="0"/>
        <v>143.21778528370675</v>
      </c>
      <c r="P13" s="22">
        <f t="shared" si="0"/>
        <v>146.75988180076888</v>
      </c>
      <c r="Q13" s="22">
        <f t="shared" si="0"/>
        <v>151.44020959391358</v>
      </c>
      <c r="R13" s="22">
        <f t="shared" si="0"/>
        <v>153.28278630504684</v>
      </c>
      <c r="S13" s="22">
        <f t="shared" si="0"/>
        <v>164.28449414207282</v>
      </c>
      <c r="T13" s="22">
        <f t="shared" si="0"/>
        <v>169.17926583926163</v>
      </c>
      <c r="U13" s="22">
        <f t="shared" si="0"/>
        <v>174.23067400286075</v>
      </c>
      <c r="V13" s="22">
        <f t="shared" si="0"/>
        <v>180.53800297299415</v>
      </c>
      <c r="W13" s="22">
        <f t="shared" si="0"/>
        <v>177.33596130113128</v>
      </c>
    </row>
    <row r="14" spans="1:26" ht="12.75">
      <c r="C14" s="21" t="str">
        <f t="shared" ref="C14:C16" si="1">C7</f>
        <v>Final energy demand by trucks</v>
      </c>
      <c r="D14" s="21" t="s">
        <v>23</v>
      </c>
      <c r="E14" s="22">
        <f t="shared" si="0"/>
        <v>100</v>
      </c>
      <c r="F14" s="22">
        <f t="shared" si="0"/>
        <v>101.08514069402672</v>
      </c>
      <c r="G14" s="22">
        <f t="shared" si="0"/>
        <v>102.17028138805344</v>
      </c>
      <c r="H14" s="22">
        <f t="shared" si="0"/>
        <v>103.25542208208016</v>
      </c>
      <c r="I14" s="22">
        <f t="shared" si="0"/>
        <v>104.34056277610688</v>
      </c>
      <c r="J14" s="22">
        <f t="shared" si="0"/>
        <v>105.42570347013363</v>
      </c>
      <c r="K14" s="22">
        <f t="shared" si="0"/>
        <v>108.60413211971093</v>
      </c>
      <c r="L14" s="22">
        <f t="shared" si="0"/>
        <v>111.78256076928822</v>
      </c>
      <c r="M14" s="22">
        <f t="shared" si="0"/>
        <v>114.96098941886555</v>
      </c>
      <c r="N14" s="22">
        <f t="shared" si="0"/>
        <v>118.13941806844285</v>
      </c>
      <c r="O14" s="22">
        <f t="shared" si="0"/>
        <v>121.31784671802014</v>
      </c>
      <c r="P14" s="22">
        <f t="shared" si="0"/>
        <v>125.0935086432486</v>
      </c>
      <c r="Q14" s="22">
        <f t="shared" si="0"/>
        <v>128.86917056847705</v>
      </c>
      <c r="R14" s="22">
        <f t="shared" si="0"/>
        <v>132.64483249370551</v>
      </c>
      <c r="S14" s="22">
        <f t="shared" si="0"/>
        <v>136.42049441893397</v>
      </c>
      <c r="T14" s="22">
        <f t="shared" si="0"/>
        <v>140.19615634416243</v>
      </c>
      <c r="U14" s="22">
        <f t="shared" si="0"/>
        <v>141.92729944752747</v>
      </c>
      <c r="V14" s="22">
        <f t="shared" si="0"/>
        <v>143.65844255089249</v>
      </c>
      <c r="W14" s="22">
        <f t="shared" si="0"/>
        <v>145.3895856542575</v>
      </c>
    </row>
    <row r="15" spans="1:26" ht="12.75">
      <c r="C15" s="21" t="str">
        <f t="shared" si="1"/>
        <v>Fossil fuel use by trucks</v>
      </c>
      <c r="D15" s="21" t="s">
        <v>23</v>
      </c>
      <c r="E15" s="22">
        <f t="shared" si="0"/>
        <v>100</v>
      </c>
      <c r="F15" s="22">
        <f t="shared" si="0"/>
        <v>101.05068107325972</v>
      </c>
      <c r="G15" s="22">
        <f t="shared" si="0"/>
        <v>102.10136214651945</v>
      </c>
      <c r="H15" s="22">
        <f t="shared" si="0"/>
        <v>103.15204321977917</v>
      </c>
      <c r="I15" s="22">
        <f t="shared" si="0"/>
        <v>104.2027242930389</v>
      </c>
      <c r="J15" s="22">
        <f t="shared" si="0"/>
        <v>105.25340536629865</v>
      </c>
      <c r="K15" s="22">
        <f t="shared" si="0"/>
        <v>108.36896589936141</v>
      </c>
      <c r="L15" s="22">
        <f t="shared" si="0"/>
        <v>111.48452643242419</v>
      </c>
      <c r="M15" s="22">
        <f t="shared" si="0"/>
        <v>114.60008696548697</v>
      </c>
      <c r="N15" s="22">
        <f t="shared" si="0"/>
        <v>117.71564749854973</v>
      </c>
      <c r="O15" s="22">
        <f t="shared" si="0"/>
        <v>120.83120803161248</v>
      </c>
      <c r="P15" s="22">
        <f t="shared" si="0"/>
        <v>124.31941509768262</v>
      </c>
      <c r="Q15" s="22">
        <f t="shared" si="0"/>
        <v>127.80762216375277</v>
      </c>
      <c r="R15" s="22">
        <f t="shared" si="0"/>
        <v>131.29582922982291</v>
      </c>
      <c r="S15" s="22">
        <f t="shared" si="0"/>
        <v>134.78403629589306</v>
      </c>
      <c r="T15" s="22">
        <f t="shared" si="0"/>
        <v>138.27224336196321</v>
      </c>
      <c r="U15" s="22">
        <f t="shared" si="0"/>
        <v>139.09987243296681</v>
      </c>
      <c r="V15" s="22">
        <f t="shared" si="0"/>
        <v>139.92750150397043</v>
      </c>
      <c r="W15" s="22">
        <f t="shared" si="0"/>
        <v>140.755130574974</v>
      </c>
    </row>
    <row r="16" spans="1:26" ht="12.75">
      <c r="C16" s="21" t="str">
        <f t="shared" si="1"/>
        <v>CO2 emissions from trucks (fossil fuel use)</v>
      </c>
      <c r="D16" s="21" t="s">
        <v>23</v>
      </c>
      <c r="E16" s="22">
        <f t="shared" si="0"/>
        <v>100</v>
      </c>
      <c r="F16" s="22">
        <f t="shared" si="0"/>
        <v>100.8589221046378</v>
      </c>
      <c r="G16" s="22">
        <f t="shared" si="0"/>
        <v>104.18308873781173</v>
      </c>
      <c r="H16" s="22">
        <f t="shared" si="0"/>
        <v>105.25482864861279</v>
      </c>
      <c r="I16" s="22">
        <f t="shared" si="0"/>
        <v>105.97711304934266</v>
      </c>
      <c r="J16" s="22">
        <f t="shared" si="0"/>
        <v>107.72547399657785</v>
      </c>
      <c r="K16" s="22">
        <f t="shared" si="0"/>
        <v>111.61598050201773</v>
      </c>
      <c r="L16" s="22">
        <f t="shared" si="0"/>
        <v>113.7673647001595</v>
      </c>
      <c r="M16" s="22">
        <f t="shared" si="0"/>
        <v>118.19174972764262</v>
      </c>
      <c r="N16" s="22">
        <f t="shared" si="0"/>
        <v>121.21207229622215</v>
      </c>
      <c r="O16" s="22">
        <f t="shared" si="0"/>
        <v>122.00408076519471</v>
      </c>
      <c r="P16" s="22">
        <f t="shared" si="0"/>
        <v>126.34442494770839</v>
      </c>
      <c r="Q16" s="22">
        <f t="shared" si="0"/>
        <v>130.42867752528585</v>
      </c>
      <c r="R16" s="22">
        <f t="shared" si="0"/>
        <v>133.7050750249349</v>
      </c>
      <c r="S16" s="22">
        <f t="shared" si="0"/>
        <v>138.55965708666312</v>
      </c>
      <c r="T16" s="22">
        <f t="shared" si="0"/>
        <v>140.24107126340078</v>
      </c>
      <c r="U16" s="22">
        <f t="shared" si="0"/>
        <v>142.27431337618813</v>
      </c>
      <c r="V16" s="22">
        <f t="shared" si="0"/>
        <v>144.41351171916256</v>
      </c>
      <c r="W16" s="22">
        <f t="shared" si="0"/>
        <v>143.01521353869487</v>
      </c>
    </row>
    <row r="17" spans="1:26" s="23" customFormat="1" ht="12.75">
      <c r="C17" s="12"/>
      <c r="D17" s="12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</row>
    <row r="18" spans="1:26" s="9" customFormat="1" ht="38.25">
      <c r="A18" s="6" t="s">
        <v>1</v>
      </c>
      <c r="B18" s="7" t="s">
        <v>24</v>
      </c>
      <c r="C18" s="7" t="s">
        <v>25</v>
      </c>
      <c r="E18" s="8">
        <v>1990</v>
      </c>
      <c r="F18" s="8">
        <v>1991</v>
      </c>
      <c r="G18" s="8">
        <v>1992</v>
      </c>
      <c r="H18" s="8">
        <v>1993</v>
      </c>
      <c r="I18" s="8">
        <v>1994</v>
      </c>
      <c r="J18" s="8">
        <v>1995</v>
      </c>
      <c r="K18" s="8">
        <v>1996</v>
      </c>
      <c r="L18" s="8">
        <v>1997</v>
      </c>
      <c r="M18" s="8">
        <v>1998</v>
      </c>
      <c r="N18" s="8">
        <v>1999</v>
      </c>
      <c r="O18" s="8">
        <v>2000</v>
      </c>
      <c r="P18" s="8">
        <v>2001</v>
      </c>
      <c r="Q18" s="8">
        <v>2002</v>
      </c>
      <c r="R18" s="8">
        <v>2003</v>
      </c>
      <c r="S18" s="8">
        <v>2004</v>
      </c>
      <c r="T18" s="8">
        <v>2005</v>
      </c>
      <c r="U18" s="8">
        <v>2006</v>
      </c>
      <c r="V18" s="8">
        <v>2007</v>
      </c>
      <c r="W18" s="8">
        <v>2008</v>
      </c>
      <c r="Y18" s="7" t="s">
        <v>4</v>
      </c>
      <c r="Z18" s="7" t="s">
        <v>5</v>
      </c>
    </row>
    <row r="19" spans="1:26" s="15" customFormat="1">
      <c r="A19" s="10" t="s">
        <v>12</v>
      </c>
      <c r="B19" s="11" t="s">
        <v>7</v>
      </c>
      <c r="C19" s="11" t="str">
        <f>'Fig 4.6'!C5</f>
        <v>Freight transport activity (all inland modes)</v>
      </c>
      <c r="E19" s="13">
        <f>'Fig 4.6'!E5</f>
        <v>1848.3654037632259</v>
      </c>
      <c r="F19" s="13">
        <f>'Fig 4.6'!F5</f>
        <v>1867.1675166105808</v>
      </c>
      <c r="G19" s="13">
        <f>'Fig 4.6'!G5</f>
        <v>1885.9696294579358</v>
      </c>
      <c r="H19" s="13">
        <f>'Fig 4.6'!H5</f>
        <v>1904.7717423052907</v>
      </c>
      <c r="I19" s="13">
        <f>'Fig 4.6'!I5</f>
        <v>1923.5738551526456</v>
      </c>
      <c r="J19" s="13">
        <f>'Fig 4.6'!J5</f>
        <v>1911.7965760000002</v>
      </c>
      <c r="K19" s="13">
        <f>'Fig 4.6'!K5</f>
        <v>1933.8115919999998</v>
      </c>
      <c r="L19" s="13">
        <f>'Fig 4.6'!L5</f>
        <v>2007.2421270000002</v>
      </c>
      <c r="M19" s="13">
        <f>'Fig 4.6'!M5</f>
        <v>2063.1098795509997</v>
      </c>
      <c r="N19" s="13">
        <f>'Fig 4.6'!N5</f>
        <v>2106.5209140029397</v>
      </c>
      <c r="O19" s="13">
        <f>'Fig 4.6'!O5</f>
        <v>2182.921804242224</v>
      </c>
      <c r="P19" s="13">
        <f>'Fig 4.6'!P5</f>
        <v>2207.8103618522573</v>
      </c>
      <c r="Q19" s="13">
        <f>'Fig 4.6'!Q5</f>
        <v>2250.625070553031</v>
      </c>
      <c r="R19" s="13">
        <f>'Fig 4.6'!R5</f>
        <v>2271.1930539546242</v>
      </c>
      <c r="S19" s="13">
        <f>'Fig 4.6'!S5</f>
        <v>2426.7541818604332</v>
      </c>
      <c r="T19" s="13">
        <f>'Fig 4.6'!T5</f>
        <v>2482.8050586501331</v>
      </c>
      <c r="U19" s="13">
        <f>'Fig 4.6'!U5</f>
        <v>2561.8107391529447</v>
      </c>
      <c r="V19" s="13">
        <f>'Fig 4.6'!V5</f>
        <v>2639.8757663989991</v>
      </c>
      <c r="W19" s="13">
        <f>'Fig 4.6'!W5</f>
        <v>2590.2331318000001</v>
      </c>
      <c r="Y19" s="16">
        <f>O19/E19-1</f>
        <v>0.18100122399924246</v>
      </c>
      <c r="Z19" s="16">
        <f>W19/O19-1</f>
        <v>0.18658997622645934</v>
      </c>
    </row>
    <row r="20" spans="1:26" s="15" customFormat="1" ht="26.25">
      <c r="A20" s="10" t="s">
        <v>12</v>
      </c>
      <c r="B20" s="25" t="s">
        <v>26</v>
      </c>
      <c r="C20" s="17" t="s">
        <v>27</v>
      </c>
      <c r="E20" s="26">
        <f>'Fig 4.6'!E6/'Fig 4.6'!E5</f>
        <v>0.57370538199113486</v>
      </c>
      <c r="F20" s="26">
        <f>'Fig 4.6'!F6/'Fig 4.6'!F5</f>
        <v>0.5923762780684807</v>
      </c>
      <c r="G20" s="26">
        <f>'Fig 4.6'!G6/'Fig 4.6'!G5</f>
        <v>0.61067489636412287</v>
      </c>
      <c r="H20" s="26">
        <f>'Fig 4.6'!H6/'Fig 4.6'!H5</f>
        <v>0.62861226120508196</v>
      </c>
      <c r="I20" s="26">
        <f>'Fig 4.6'!I6/'Fig 4.6'!I5</f>
        <v>0.64619896588602632</v>
      </c>
      <c r="J20" s="26">
        <f>'Fig 4.6'!J6/'Fig 4.6'!J5</f>
        <v>0.67405707080835364</v>
      </c>
      <c r="K20" s="26">
        <f>'Fig 4.6'!K6/'Fig 4.6'!K5</f>
        <v>0.67358113137218167</v>
      </c>
      <c r="L20" s="26">
        <f>'Fig 4.6'!L6/'Fig 4.6'!L5</f>
        <v>0.67340057376147322</v>
      </c>
      <c r="M20" s="26">
        <f>'Fig 4.6'!M6/'Fig 4.6'!M5</f>
        <v>0.68547197316886332</v>
      </c>
      <c r="N20" s="26">
        <f>'Fig 4.6'!N6/'Fig 4.6'!N5</f>
        <v>0.69780508241274863</v>
      </c>
      <c r="O20" s="26">
        <f>'Fig 4.6'!O6/'Fig 4.6'!O5</f>
        <v>0.69572166856760187</v>
      </c>
      <c r="P20" s="26">
        <f>'Fig 4.6'!P6/'Fig 4.6'!P5</f>
        <v>0.70489160975508769</v>
      </c>
      <c r="Q20" s="26">
        <f>'Fig 4.6'!Q6/'Fig 4.6'!Q5</f>
        <v>0.71353421812074347</v>
      </c>
      <c r="R20" s="26">
        <f>'Fig 4.6'!R6/'Fig 4.6'!R5</f>
        <v>0.71567540115965611</v>
      </c>
      <c r="S20" s="26">
        <f>'Fig 4.6'!S6/'Fig 4.6'!S5</f>
        <v>0.71787287440232017</v>
      </c>
      <c r="T20" s="26">
        <f>'Fig 4.6'!T6/'Fig 4.6'!T5</f>
        <v>0.72257223487992117</v>
      </c>
      <c r="U20" s="26">
        <f>'Fig 4.6'!U6/'Fig 4.6'!U5</f>
        <v>0.72119769495965735</v>
      </c>
      <c r="V20" s="26">
        <f>'Fig 4.6'!V6/'Fig 4.6'!V5</f>
        <v>0.72520685418900233</v>
      </c>
      <c r="W20" s="26">
        <f>'Fig 4.6'!W6/'Fig 4.6'!W5</f>
        <v>0.72599681353516077</v>
      </c>
      <c r="Y20" s="16">
        <f>O20/E20-1</f>
        <v>0.2126810910383834</v>
      </c>
      <c r="Z20" s="16">
        <f>W20/O20-1</f>
        <v>4.351617368751981E-2</v>
      </c>
    </row>
    <row r="21" spans="1:26" ht="26.25">
      <c r="A21" s="10" t="s">
        <v>12</v>
      </c>
      <c r="B21" s="25" t="s">
        <v>28</v>
      </c>
      <c r="C21" s="17" t="s">
        <v>29</v>
      </c>
      <c r="E21" s="26">
        <f>'Fig 4.6'!E7/'Fig 4.6'!E6</f>
        <v>70.697657274278967</v>
      </c>
      <c r="F21" s="26">
        <f>'Fig 4.6'!F7/'Fig 4.6'!F6</f>
        <v>68.515393420533982</v>
      </c>
      <c r="G21" s="26">
        <f>'Fig 4.6'!G7/'Fig 4.6'!G6</f>
        <v>66.506119014759392</v>
      </c>
      <c r="H21" s="26">
        <f>'Fig 4.6'!H7/'Fig 4.6'!H6</f>
        <v>64.65004877697686</v>
      </c>
      <c r="I21" s="26">
        <f>'Fig 4.6'!I7/'Fig 4.6'!I6</f>
        <v>62.930303819194769</v>
      </c>
      <c r="J21" s="26">
        <f>'Fig 4.6'!J7/'Fig 4.6'!J6</f>
        <v>61.332396875722672</v>
      </c>
      <c r="K21" s="26">
        <f>'Fig 4.6'!K7/'Fig 4.6'!K6</f>
        <v>62.506337858581361</v>
      </c>
      <c r="L21" s="26">
        <f>'Fig 4.6'!L7/'Fig 4.6'!L6</f>
        <v>61.998700552289279</v>
      </c>
      <c r="M21" s="26">
        <f>'Fig 4.6'!M7/'Fig 4.6'!M6</f>
        <v>60.942492079460628</v>
      </c>
      <c r="N21" s="26">
        <f>'Fig 4.6'!N7/'Fig 4.6'!N6</f>
        <v>60.252726179054662</v>
      </c>
      <c r="O21" s="26">
        <f>'Fig 4.6'!O7/'Fig 4.6'!O6</f>
        <v>59.887028217436423</v>
      </c>
      <c r="P21" s="26">
        <f>'Fig 4.6'!P7/'Fig 4.6'!P6</f>
        <v>60.260460098374857</v>
      </c>
      <c r="Q21" s="26">
        <f>'Fig 4.6'!Q7/'Fig 4.6'!Q6</f>
        <v>60.160696280738321</v>
      </c>
      <c r="R21" s="26">
        <f>'Fig 4.6'!R7/'Fig 4.6'!R6</f>
        <v>61.178943395390085</v>
      </c>
      <c r="S21" s="26">
        <f>'Fig 4.6'!S7/'Fig 4.6'!S6</f>
        <v>58.706753853938565</v>
      </c>
      <c r="T21" s="26">
        <f>'Fig 4.6'!T7/'Fig 4.6'!T6</f>
        <v>58.586019765612711</v>
      </c>
      <c r="U21" s="26">
        <f>'Fig 4.6'!U7/'Fig 4.6'!U6</f>
        <v>57.589902763278701</v>
      </c>
      <c r="V21" s="26">
        <f>'Fig 4.6'!V7/'Fig 4.6'!V6</f>
        <v>56.255830732429942</v>
      </c>
      <c r="W21" s="26">
        <f>'Fig 4.6'!W7/'Fig 4.6'!W6</f>
        <v>57.961752497453283</v>
      </c>
      <c r="Y21" s="16">
        <f>O21/E21-1</f>
        <v>-0.1529135401884899</v>
      </c>
      <c r="Z21" s="16">
        <f>W21/O21-1</f>
        <v>-3.2148459813248653E-2</v>
      </c>
    </row>
    <row r="22" spans="1:26" ht="26.25">
      <c r="A22" s="10" t="s">
        <v>12</v>
      </c>
      <c r="B22" s="25" t="s">
        <v>30</v>
      </c>
      <c r="C22" s="17" t="s">
        <v>31</v>
      </c>
      <c r="E22" s="26">
        <f>'Fig 4.6'!E8/'Fig 4.6'!E7</f>
        <v>0.9999835514237746</v>
      </c>
      <c r="F22" s="26">
        <f>'Fig 4.6'!F8/'Fig 4.6'!F7</f>
        <v>0.99964266003539937</v>
      </c>
      <c r="G22" s="26">
        <f>'Fig 4.6'!G8/'Fig 4.6'!G7</f>
        <v>0.99930900979606951</v>
      </c>
      <c r="H22" s="26">
        <f>'Fig 4.6'!H8/'Fig 4.6'!H7</f>
        <v>0.99898237240788035</v>
      </c>
      <c r="I22" s="26">
        <f>'Fig 4.6'!I8/'Fig 4.6'!I7</f>
        <v>0.99866252907010999</v>
      </c>
      <c r="J22" s="26">
        <f>'Fig 4.6'!J8/'Fig 4.6'!J7</f>
        <v>0.99834926999044948</v>
      </c>
      <c r="K22" s="26">
        <f>'Fig 4.6'!K8/'Fig 4.6'!K7</f>
        <v>0.99781823462035135</v>
      </c>
      <c r="L22" s="26">
        <f>'Fig 4.6'!L8/'Fig 4.6'!L7</f>
        <v>0.99731739820119236</v>
      </c>
      <c r="M22" s="26">
        <f>'Fig 4.6'!M8/'Fig 4.6'!M7</f>
        <v>0.9968442559212618</v>
      </c>
      <c r="N22" s="26">
        <f>'Fig 4.6'!N8/'Fig 4.6'!N7</f>
        <v>0.99639657252715352</v>
      </c>
      <c r="O22" s="26">
        <f>'Fig 4.6'!O8/'Fig 4.6'!O7</f>
        <v>0.99597234701272686</v>
      </c>
      <c r="P22" s="26">
        <f>'Fig 4.6'!P8/'Fig 4.6'!P7</f>
        <v>0.99379553398606035</v>
      </c>
      <c r="Q22" s="26">
        <f>'Fig 4.6'!Q8/'Fig 4.6'!Q7</f>
        <v>0.9917462752848677</v>
      </c>
      <c r="R22" s="26">
        <f>'Fig 4.6'!R8/'Fig 4.6'!R7</f>
        <v>0.98981367861878911</v>
      </c>
      <c r="S22" s="26">
        <f>'Fig 4.6'!S8/'Fig 4.6'!S7</f>
        <v>0.98798805754578434</v>
      </c>
      <c r="T22" s="26">
        <f>'Fig 4.6'!T8/'Fig 4.6'!T7</f>
        <v>0.98626076909693938</v>
      </c>
      <c r="U22" s="26">
        <f>'Fig 4.6'!U8/'Fig 4.6'!U7</f>
        <v>0.980062221852805</v>
      </c>
      <c r="V22" s="26">
        <f>'Fig 4.6'!V8/'Fig 4.6'!V7</f>
        <v>0.97401306467753157</v>
      </c>
      <c r="W22" s="26">
        <f>'Fig 4.6'!W8/'Fig 4.6'!W7</f>
        <v>0.96810796124143095</v>
      </c>
      <c r="Y22" s="16">
        <f>O22/E22-1</f>
        <v>-4.011270390734567E-3</v>
      </c>
      <c r="Z22" s="16">
        <f>W22/O22-1</f>
        <v>-2.7977067691558943E-2</v>
      </c>
    </row>
    <row r="23" spans="1:26" ht="26.25">
      <c r="A23" s="10" t="s">
        <v>12</v>
      </c>
      <c r="B23" s="25" t="s">
        <v>32</v>
      </c>
      <c r="C23" s="11" t="s">
        <v>33</v>
      </c>
      <c r="E23" s="26">
        <f>'Fig 4.6'!E9/'Fig 4.6'!E8</f>
        <v>3.0047995904320195E-3</v>
      </c>
      <c r="F23" s="26">
        <f>'Fig 4.6'!F9/'Fig 4.6'!F8</f>
        <v>2.999097528216733E-3</v>
      </c>
      <c r="G23" s="26">
        <f>'Fig 4.6'!G9/'Fig 4.6'!G8</f>
        <v>3.0660639171501101E-3</v>
      </c>
      <c r="H23" s="26">
        <f>'Fig 4.6'!H9/'Fig 4.6'!H8</f>
        <v>3.0660533339169002E-3</v>
      </c>
      <c r="I23" s="26">
        <f>'Fig 4.6'!I9/'Fig 4.6'!I8</f>
        <v>3.0559660320426531E-3</v>
      </c>
      <c r="J23" s="26">
        <f>'Fig 4.6'!J9/'Fig 4.6'!J8</f>
        <v>3.0753728016448246E-3</v>
      </c>
      <c r="K23" s="26">
        <f>'Fig 4.6'!K9/'Fig 4.6'!K8</f>
        <v>3.0948311605150003E-3</v>
      </c>
      <c r="L23" s="26">
        <f>'Fig 4.6'!L9/'Fig 4.6'!L8</f>
        <v>3.0663280528242555E-3</v>
      </c>
      <c r="M23" s="26">
        <f>'Fig 4.6'!M9/'Fig 4.6'!M8</f>
        <v>3.0989725276650035E-3</v>
      </c>
      <c r="N23" s="26">
        <f>'Fig 4.6'!N9/'Fig 4.6'!N8</f>
        <v>3.0940490319742065E-3</v>
      </c>
      <c r="O23" s="26">
        <f>'Fig 4.6'!O9/'Fig 4.6'!O8</f>
        <v>3.0339662897219482E-3</v>
      </c>
      <c r="P23" s="26">
        <f>'Fig 4.6'!P9/'Fig 4.6'!P8</f>
        <v>3.0537440675532899E-3</v>
      </c>
      <c r="Q23" s="26">
        <f>'Fig 4.6'!Q9/'Fig 4.6'!Q8</f>
        <v>3.0664214713769884E-3</v>
      </c>
      <c r="R23" s="26">
        <f>'Fig 4.6'!R9/'Fig 4.6'!R8</f>
        <v>3.0599369152112454E-3</v>
      </c>
      <c r="S23" s="26">
        <f>'Fig 4.6'!S9/'Fig 4.6'!S8</f>
        <v>3.0889711593916156E-3</v>
      </c>
      <c r="T23" s="26">
        <f>'Fig 4.6'!T9/'Fig 4.6'!T8</f>
        <v>3.0475842674433291E-3</v>
      </c>
      <c r="U23" s="26">
        <f>'Fig 4.6'!U9/'Fig 4.6'!U8</f>
        <v>3.0733730454554154E-3</v>
      </c>
      <c r="V23" s="26">
        <f>'Fig 4.6'!V9/'Fig 4.6'!V8</f>
        <v>3.1011320591204619E-3</v>
      </c>
      <c r="W23" s="26">
        <f>'Fig 4.6'!W9/'Fig 4.6'!W8</f>
        <v>3.0530471842212456E-3</v>
      </c>
      <c r="Y23" s="16">
        <f>O23/E23-1</f>
        <v>9.7067036959144204E-3</v>
      </c>
      <c r="Z23" s="16">
        <f>W23/O23-1</f>
        <v>6.2890924543022031E-3</v>
      </c>
    </row>
    <row r="24" spans="1:26">
      <c r="B24" s="15"/>
    </row>
    <row r="25" spans="1:26" ht="12.75">
      <c r="B25" s="15"/>
      <c r="C25" s="19" t="s">
        <v>22</v>
      </c>
      <c r="D25" s="19" t="s">
        <v>3</v>
      </c>
      <c r="E25" s="20">
        <v>1990</v>
      </c>
      <c r="F25" s="20">
        <v>1991</v>
      </c>
      <c r="G25" s="20">
        <v>1992</v>
      </c>
      <c r="H25" s="20">
        <v>1993</v>
      </c>
      <c r="I25" s="20">
        <v>1994</v>
      </c>
      <c r="J25" s="20">
        <v>1995</v>
      </c>
      <c r="K25" s="20">
        <v>1996</v>
      </c>
      <c r="L25" s="20">
        <v>1997</v>
      </c>
      <c r="M25" s="20">
        <v>1998</v>
      </c>
      <c r="N25" s="20">
        <v>1999</v>
      </c>
      <c r="O25" s="20">
        <v>2000</v>
      </c>
      <c r="P25" s="20">
        <v>2001</v>
      </c>
      <c r="Q25" s="20">
        <v>2002</v>
      </c>
      <c r="R25" s="20">
        <v>2003</v>
      </c>
      <c r="S25" s="20">
        <v>2004</v>
      </c>
      <c r="T25" s="20">
        <v>2005</v>
      </c>
      <c r="U25" s="20">
        <v>2006</v>
      </c>
      <c r="V25" s="20">
        <v>2007</v>
      </c>
      <c r="W25" s="20">
        <v>2008</v>
      </c>
    </row>
    <row r="26" spans="1:26" ht="12.75">
      <c r="B26" s="15"/>
      <c r="C26" s="21" t="str">
        <f>C19</f>
        <v>Freight transport activity (all inland modes)</v>
      </c>
      <c r="D26" s="21" t="s">
        <v>23</v>
      </c>
      <c r="E26" s="27">
        <f t="shared" ref="E26:W30" si="2">100*E19/$E19</f>
        <v>99.999999999999986</v>
      </c>
      <c r="F26" s="27">
        <f t="shared" si="2"/>
        <v>101.01722921285338</v>
      </c>
      <c r="G26" s="27">
        <f t="shared" si="2"/>
        <v>102.03445842570677</v>
      </c>
      <c r="H26" s="27">
        <f t="shared" si="2"/>
        <v>103.05168763856014</v>
      </c>
      <c r="I26" s="27">
        <f t="shared" si="2"/>
        <v>104.06891685141353</v>
      </c>
      <c r="J26" s="27">
        <f t="shared" si="2"/>
        <v>103.43174418367872</v>
      </c>
      <c r="K26" s="27">
        <f t="shared" si="2"/>
        <v>104.62279742213349</v>
      </c>
      <c r="L26" s="27">
        <f t="shared" si="2"/>
        <v>108.59552569601797</v>
      </c>
      <c r="M26" s="27">
        <f t="shared" si="2"/>
        <v>111.61807483252821</v>
      </c>
      <c r="N26" s="27">
        <f t="shared" si="2"/>
        <v>113.96669239286319</v>
      </c>
      <c r="O26" s="27">
        <f t="shared" si="2"/>
        <v>118.10012239992426</v>
      </c>
      <c r="P26" s="27">
        <f t="shared" si="2"/>
        <v>119.44663957446998</v>
      </c>
      <c r="Q26" s="27">
        <f t="shared" si="2"/>
        <v>121.76299480453457</v>
      </c>
      <c r="R26" s="27">
        <f t="shared" si="2"/>
        <v>122.87576089286955</v>
      </c>
      <c r="S26" s="27">
        <f t="shared" si="2"/>
        <v>131.29190672578173</v>
      </c>
      <c r="T26" s="27">
        <f t="shared" si="2"/>
        <v>134.32436322359226</v>
      </c>
      <c r="U26" s="27">
        <f t="shared" si="2"/>
        <v>138.59871721993724</v>
      </c>
      <c r="V26" s="27">
        <f t="shared" si="2"/>
        <v>142.82218012868441</v>
      </c>
      <c r="W26" s="27">
        <f t="shared" si="2"/>
        <v>140.13642143086807</v>
      </c>
    </row>
    <row r="27" spans="1:26" ht="12.75">
      <c r="B27" s="15"/>
      <c r="C27" s="21" t="str">
        <f>C20</f>
        <v>Share of road in freight transport (inland)</v>
      </c>
      <c r="D27" s="21" t="s">
        <v>23</v>
      </c>
      <c r="E27" s="27">
        <f t="shared" si="2"/>
        <v>100</v>
      </c>
      <c r="F27" s="27">
        <f t="shared" si="2"/>
        <v>103.25443976358484</v>
      </c>
      <c r="G27" s="27">
        <f t="shared" si="2"/>
        <v>106.44398946453657</v>
      </c>
      <c r="H27" s="27">
        <f t="shared" si="2"/>
        <v>109.57057070362214</v>
      </c>
      <c r="I27" s="27">
        <f t="shared" si="2"/>
        <v>112.63602995030151</v>
      </c>
      <c r="J27" s="27">
        <f t="shared" si="2"/>
        <v>117.491850689797</v>
      </c>
      <c r="K27" s="27">
        <f t="shared" si="2"/>
        <v>117.40889183127624</v>
      </c>
      <c r="L27" s="27">
        <f t="shared" si="2"/>
        <v>117.37741964775205</v>
      </c>
      <c r="M27" s="27">
        <f t="shared" si="2"/>
        <v>119.48153088434081</v>
      </c>
      <c r="N27" s="27">
        <f t="shared" si="2"/>
        <v>121.63125958325617</v>
      </c>
      <c r="O27" s="27">
        <f t="shared" si="2"/>
        <v>121.26810910383834</v>
      </c>
      <c r="P27" s="27">
        <f t="shared" si="2"/>
        <v>122.86648023217951</v>
      </c>
      <c r="Q27" s="27">
        <f t="shared" si="2"/>
        <v>124.37293435252613</v>
      </c>
      <c r="R27" s="27">
        <f t="shared" si="2"/>
        <v>124.74615431979947</v>
      </c>
      <c r="S27" s="27">
        <f t="shared" si="2"/>
        <v>125.12918597884325</v>
      </c>
      <c r="T27" s="27">
        <f t="shared" si="2"/>
        <v>125.94831032822465</v>
      </c>
      <c r="U27" s="27">
        <f t="shared" si="2"/>
        <v>125.7087204684445</v>
      </c>
      <c r="V27" s="27">
        <f t="shared" si="2"/>
        <v>126.40753894831137</v>
      </c>
      <c r="W27" s="27">
        <f t="shared" si="2"/>
        <v>126.54523320235806</v>
      </c>
    </row>
    <row r="28" spans="1:26" ht="12.75">
      <c r="B28" s="15"/>
      <c r="C28" s="21" t="str">
        <f>C21</f>
        <v>Fuel intensity of road freight transport</v>
      </c>
      <c r="D28" s="21" t="s">
        <v>23</v>
      </c>
      <c r="E28" s="27">
        <f t="shared" si="2"/>
        <v>100</v>
      </c>
      <c r="F28" s="27">
        <f t="shared" si="2"/>
        <v>96.913244458329558</v>
      </c>
      <c r="G28" s="27">
        <f t="shared" si="2"/>
        <v>94.071177997796923</v>
      </c>
      <c r="H28" s="27">
        <f t="shared" si="2"/>
        <v>91.445814853751401</v>
      </c>
      <c r="I28" s="27">
        <f t="shared" si="2"/>
        <v>89.013280277520465</v>
      </c>
      <c r="J28" s="27">
        <f t="shared" si="2"/>
        <v>86.753082408059456</v>
      </c>
      <c r="K28" s="27">
        <f t="shared" si="2"/>
        <v>88.413591437806033</v>
      </c>
      <c r="L28" s="27">
        <f t="shared" si="2"/>
        <v>87.695551652806301</v>
      </c>
      <c r="M28" s="27">
        <f t="shared" si="2"/>
        <v>86.201572200657012</v>
      </c>
      <c r="N28" s="27">
        <f t="shared" si="2"/>
        <v>85.225916249668501</v>
      </c>
      <c r="O28" s="27">
        <f t="shared" si="2"/>
        <v>84.708645981151008</v>
      </c>
      <c r="P28" s="27">
        <f t="shared" si="2"/>
        <v>85.236855677675564</v>
      </c>
      <c r="Q28" s="27">
        <f t="shared" si="2"/>
        <v>85.095742348772035</v>
      </c>
      <c r="R28" s="27">
        <f t="shared" si="2"/>
        <v>86.536026445741996</v>
      </c>
      <c r="S28" s="27">
        <f t="shared" si="2"/>
        <v>83.039178548985802</v>
      </c>
      <c r="T28" s="27">
        <f t="shared" si="2"/>
        <v>82.868403316848401</v>
      </c>
      <c r="U28" s="27">
        <f t="shared" si="2"/>
        <v>81.459421688971446</v>
      </c>
      <c r="V28" s="27">
        <f t="shared" si="2"/>
        <v>79.572411450890868</v>
      </c>
      <c r="W28" s="27">
        <f t="shared" si="2"/>
        <v>81.985393479991274</v>
      </c>
    </row>
    <row r="29" spans="1:26" ht="25.5">
      <c r="B29" s="15"/>
      <c r="C29" s="21" t="str">
        <f>C22</f>
        <v>Share of fossil fuels in final energy demand by trucks</v>
      </c>
      <c r="D29" s="21" t="s">
        <v>23</v>
      </c>
      <c r="E29" s="27">
        <f t="shared" si="2"/>
        <v>100</v>
      </c>
      <c r="F29" s="27">
        <f t="shared" si="2"/>
        <v>99.965910300435453</v>
      </c>
      <c r="G29" s="27">
        <f t="shared" si="2"/>
        <v>99.932544727686292</v>
      </c>
      <c r="H29" s="27">
        <f t="shared" si="2"/>
        <v>99.899880451586554</v>
      </c>
      <c r="I29" s="27">
        <f t="shared" si="2"/>
        <v>99.867895591704112</v>
      </c>
      <c r="J29" s="27">
        <f t="shared" si="2"/>
        <v>99.836569168463001</v>
      </c>
      <c r="K29" s="27">
        <f t="shared" si="2"/>
        <v>99.783464757961241</v>
      </c>
      <c r="L29" s="27">
        <f t="shared" si="2"/>
        <v>99.733380292227181</v>
      </c>
      <c r="M29" s="27">
        <f t="shared" si="2"/>
        <v>99.686065285969647</v>
      </c>
      <c r="N29" s="27">
        <f t="shared" si="2"/>
        <v>99.641296210171262</v>
      </c>
      <c r="O29" s="27">
        <f t="shared" si="2"/>
        <v>99.598872960926542</v>
      </c>
      <c r="P29" s="27">
        <f t="shared" si="2"/>
        <v>99.381188077653505</v>
      </c>
      <c r="Q29" s="27">
        <f t="shared" si="2"/>
        <v>99.17625883673999</v>
      </c>
      <c r="R29" s="27">
        <f t="shared" si="2"/>
        <v>98.982995991233494</v>
      </c>
      <c r="S29" s="27">
        <f t="shared" si="2"/>
        <v>98.800430880996885</v>
      </c>
      <c r="T29" s="27">
        <f t="shared" si="2"/>
        <v>98.627699194922073</v>
      </c>
      <c r="U29" s="27">
        <f t="shared" si="2"/>
        <v>98.007834274613259</v>
      </c>
      <c r="V29" s="27">
        <f t="shared" si="2"/>
        <v>97.402908606919951</v>
      </c>
      <c r="W29" s="27">
        <f t="shared" si="2"/>
        <v>96.812388550095719</v>
      </c>
    </row>
    <row r="30" spans="1:26" ht="12.75">
      <c r="B30" s="15"/>
      <c r="C30" s="21" t="str">
        <f>C23</f>
        <v>Carbon intensity of fossil fuel use by trucks</v>
      </c>
      <c r="D30" s="21" t="s">
        <v>23</v>
      </c>
      <c r="E30" s="27">
        <f t="shared" si="2"/>
        <v>100</v>
      </c>
      <c r="F30" s="27">
        <f t="shared" si="2"/>
        <v>99.810234857810713</v>
      </c>
      <c r="G30" s="27">
        <f t="shared" si="2"/>
        <v>102.038882290625</v>
      </c>
      <c r="H30" s="27">
        <f t="shared" si="2"/>
        <v>102.0385300796741</v>
      </c>
      <c r="I30" s="27">
        <f t="shared" si="2"/>
        <v>101.7028237681328</v>
      </c>
      <c r="J30" s="27">
        <f t="shared" si="2"/>
        <v>102.34868280192551</v>
      </c>
      <c r="K30" s="27">
        <f t="shared" si="2"/>
        <v>102.99625873118667</v>
      </c>
      <c r="L30" s="27">
        <f t="shared" si="2"/>
        <v>102.0476727495623</v>
      </c>
      <c r="M30" s="27">
        <f t="shared" si="2"/>
        <v>103.13408380155708</v>
      </c>
      <c r="N30" s="27">
        <f t="shared" si="2"/>
        <v>102.97022942316612</v>
      </c>
      <c r="O30" s="27">
        <f t="shared" si="2"/>
        <v>100.97067036959145</v>
      </c>
      <c r="P30" s="27">
        <f t="shared" si="2"/>
        <v>101.62887659054272</v>
      </c>
      <c r="Q30" s="27">
        <f t="shared" si="2"/>
        <v>102.05078172738</v>
      </c>
      <c r="R30" s="27">
        <f t="shared" si="2"/>
        <v>101.8349751163038</v>
      </c>
      <c r="S30" s="27">
        <f t="shared" si="2"/>
        <v>102.80123736796351</v>
      </c>
      <c r="T30" s="27">
        <f t="shared" si="2"/>
        <v>101.42387789014435</v>
      </c>
      <c r="U30" s="27">
        <f t="shared" si="2"/>
        <v>102.28213073649735</v>
      </c>
      <c r="V30" s="27">
        <f t="shared" si="2"/>
        <v>103.20595320217653</v>
      </c>
      <c r="W30" s="27">
        <f t="shared" si="2"/>
        <v>101.60568425071868</v>
      </c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4.6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Mona Mandrup Poulsen</dc:creator>
  <cp:lastModifiedBy>Mona Mandrup Poulsen</cp:lastModifiedBy>
  <dcterms:created xsi:type="dcterms:W3CDTF">2011-12-01T12:50:58Z</dcterms:created>
  <dcterms:modified xsi:type="dcterms:W3CDTF">2011-12-01T12:51:15Z</dcterms:modified>
</cp:coreProperties>
</file>