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6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calcChain.xml><?xml version="1.0" encoding="utf-8"?>
<calcChain xmlns="http://schemas.openxmlformats.org/spreadsheetml/2006/main">
  <c r="X41" i="1" l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K40" i="1"/>
  <c r="J40" i="1"/>
  <c r="I40" i="1"/>
  <c r="H40" i="1"/>
  <c r="G40" i="1"/>
  <c r="F40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M37" i="1"/>
  <c r="L37" i="1"/>
  <c r="K37" i="1"/>
  <c r="M36" i="1"/>
  <c r="L36" i="1"/>
  <c r="K36" i="1"/>
  <c r="J36" i="1"/>
  <c r="I36" i="1"/>
  <c r="H36" i="1"/>
  <c r="G36" i="1"/>
  <c r="F36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<sst xmlns="http://schemas.openxmlformats.org/spreadsheetml/2006/main" count="83" uniqueCount="45">
  <si>
    <t>factor</t>
  </si>
  <si>
    <t>input to decomposition analysis as</t>
  </si>
  <si>
    <t>driver's name</t>
  </si>
  <si>
    <t>source</t>
  </si>
  <si>
    <t>unit</t>
  </si>
  <si>
    <t>rel. Change 1995-2000</t>
  </si>
  <si>
    <t>rel. Change 2000-2008</t>
  </si>
  <si>
    <t>population</t>
  </si>
  <si>
    <t>Eurostat</t>
  </si>
  <si>
    <t>heads</t>
  </si>
  <si>
    <t>MSW generated</t>
  </si>
  <si>
    <t>(MSW generated) /
(population)</t>
  </si>
  <si>
    <t>MSW per head</t>
  </si>
  <si>
    <t>ETC waste</t>
  </si>
  <si>
    <t>1000t</t>
  </si>
  <si>
    <t>MSW incinerated</t>
  </si>
  <si>
    <t>(MSW generated excl MSW incinerated) /
(MSW generated)</t>
  </si>
  <si>
    <t>incineration of MSW</t>
  </si>
  <si>
    <t>MSW composted and recycled</t>
  </si>
  <si>
    <t>not directly used</t>
  </si>
  <si>
    <t>MSW deposited</t>
  </si>
  <si>
    <t>(MSW disposed) /
(MSW generated excl MSW incinerated)</t>
  </si>
  <si>
    <t>treatment of MSW</t>
  </si>
  <si>
    <t>CRF</t>
  </si>
  <si>
    <t>CH4 emitted</t>
  </si>
  <si>
    <t>(CH4 emitted) /
(MSW disposed)</t>
  </si>
  <si>
    <t>emission intensity</t>
  </si>
  <si>
    <t>Mio t CH4</t>
  </si>
  <si>
    <t>CH4 recovered</t>
  </si>
  <si>
    <t>(CH4 emitted) /
(CH4 recovered)</t>
  </si>
  <si>
    <t>CH4 recovery</t>
  </si>
  <si>
    <t>indicators</t>
  </si>
  <si>
    <t>Population</t>
  </si>
  <si>
    <t>Index (1990 = 100)</t>
  </si>
  <si>
    <t>Net CH4 emitted</t>
  </si>
  <si>
    <t>sheet</t>
  </si>
  <si>
    <t>MSW_gen</t>
  </si>
  <si>
    <t>MSW_genexclincin</t>
  </si>
  <si>
    <t>MSW_disposal</t>
  </si>
  <si>
    <t>CH4_total</t>
  </si>
  <si>
    <t>CH4_emit</t>
  </si>
  <si>
    <t>MSW generation per capita</t>
  </si>
  <si>
    <t>Incineration of MSW</t>
  </si>
  <si>
    <t>Treatment of MSW</t>
  </si>
  <si>
    <t>CH4 intensity of MSW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</si>
</sst>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"/>
    <numFmt numFmtId="165" formatCode="#,##0.0_)"/>
    <numFmt numFmtId="166" formatCode="_-* #,##0.00_-;\-* #,##0.00_-;_-* &quot;-&quot;??_-;_-@_-"/>
    <numFmt numFmtId="167" formatCode="_ [$€]\ * #,##0.00_ ;_ [$€]\ * \-#,##0.00_ ;_ [$€]\ * &quot;-&quot;??_ ;_ @_ "/>
    <numFmt numFmtId="168" formatCode="_-* #,##0_-;\-* #,##0_-;_-* &quot;-&quot;_-;_-@_-"/>
    <numFmt numFmtId="169" formatCode="_-&quot;£&quot;* #,##0_-;\-&quot;£&quot;* #,##0_-;_-&quot;£&quot;* &quot;-&quot;_-;_-@_-"/>
    <numFmt numFmtId="170" formatCode="_-&quot;£&quot;* #,##0.00_-;\-&quot;£&quot;* #,##0.00_-;_-&quot;£&quot;* &quot;-&quot;??_-;_-@_-"/>
    <numFmt numFmtId="171" formatCode="#,##0.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49" fontId="4" fillId="0" borderId="1" applyNumberFormat="0" applyFont="0" applyFill="0" applyBorder="0" applyProtection="0">
      <alignment horizontal="left" vertical="center" indent="2"/>
    </xf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49" fontId="4" fillId="0" borderId="2" applyNumberFormat="0" applyFont="0" applyFill="0" applyBorder="0" applyProtection="0">
      <alignment horizontal="left" vertical="center" indent="5"/>
    </xf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3" applyNumberFormat="0" applyAlignment="0" applyProtection="0"/>
    <xf numFmtId="165" fontId="7" fillId="0" borderId="0" applyAlignment="0" applyProtection="0"/>
    <xf numFmtId="0" fontId="8" fillId="20" borderId="4" applyNumberFormat="0" applyAlignment="0" applyProtection="0"/>
    <xf numFmtId="4" fontId="9" fillId="0" borderId="5" applyFill="0" applyBorder="0" applyProtection="0">
      <alignment horizontal="right" vertical="center"/>
    </xf>
    <xf numFmtId="0" fontId="10" fillId="21" borderId="0" applyNumberFormat="0" applyBorder="0" applyAlignment="0">
      <protection hidden="1"/>
    </xf>
    <xf numFmtId="0" fontId="10" fillId="21" borderId="0" applyNumberFormat="0" applyBorder="0" applyAlignment="0">
      <protection hidden="1"/>
    </xf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" fillId="4" borderId="0" applyNumberFormat="0" applyBorder="0" applyAlignment="0" applyProtection="0"/>
    <xf numFmtId="0" fontId="10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7" borderId="4" applyNumberFormat="0" applyAlignment="0" applyProtection="0"/>
    <xf numFmtId="4" fontId="4" fillId="0" borderId="9">
      <alignment horizontal="right" vertical="center"/>
    </xf>
    <xf numFmtId="0" fontId="17" fillId="0" borderId="0">
      <alignment horizontal="center"/>
    </xf>
    <xf numFmtId="0" fontId="18" fillId="0" borderId="1">
      <alignment horizontal="center" wrapText="1"/>
    </xf>
    <xf numFmtId="0" fontId="18" fillId="0" borderId="10" applyBorder="0">
      <alignment horizontal="centerContinuous"/>
    </xf>
    <xf numFmtId="0" fontId="18" fillId="0" borderId="0">
      <alignment horizontal="right"/>
    </xf>
    <xf numFmtId="0" fontId="10" fillId="0" borderId="11" applyNumberFormat="0" applyFill="0" applyAlignment="0" applyProtection="0"/>
    <xf numFmtId="0" fontId="10" fillId="22" borderId="0" applyNumberFormat="0" applyFont="0" applyBorder="0" applyAlignment="0"/>
    <xf numFmtId="0" fontId="10" fillId="22" borderId="0" applyNumberFormat="0" applyFont="0" applyBorder="0" applyAlignment="0"/>
    <xf numFmtId="16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0" fillId="23" borderId="0" applyNumberFormat="0" applyBorder="0" applyAlignment="0" applyProtection="0"/>
    <xf numFmtId="0" fontId="10" fillId="0" borderId="0"/>
    <xf numFmtId="0" fontId="20" fillId="0" borderId="0"/>
    <xf numFmtId="4" fontId="4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21" fillId="24" borderId="0" applyNumberFormat="0" applyFont="0" applyBorder="0" applyAlignment="0" applyProtection="0"/>
    <xf numFmtId="0" fontId="21" fillId="24" borderId="0" applyNumberFormat="0" applyFont="0" applyBorder="0" applyAlignment="0" applyProtection="0"/>
    <xf numFmtId="0" fontId="22" fillId="0" borderId="0"/>
    <xf numFmtId="0" fontId="10" fillId="25" borderId="12" applyNumberFormat="0" applyFont="0" applyAlignment="0" applyProtection="0"/>
    <xf numFmtId="0" fontId="10" fillId="25" borderId="12" applyNumberFormat="0" applyFont="0" applyAlignment="0" applyProtection="0"/>
    <xf numFmtId="0" fontId="10" fillId="20" borderId="3" applyNumberFormat="0" applyAlignment="0" applyProtection="0"/>
    <xf numFmtId="171" fontId="4" fillId="26" borderId="1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4" fillId="3" borderId="0" applyNumberFormat="0" applyBorder="0" applyAlignment="0" applyProtection="0"/>
    <xf numFmtId="0" fontId="10" fillId="0" borderId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7" fillId="24" borderId="0">
      <alignment horizontal="right"/>
    </xf>
    <xf numFmtId="0" fontId="27" fillId="24" borderId="0">
      <alignment horizontal="right"/>
    </xf>
    <xf numFmtId="0" fontId="28" fillId="0" borderId="13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/>
    <xf numFmtId="0" fontId="34" fillId="0" borderId="0"/>
    <xf numFmtId="0" fontId="27" fillId="0" borderId="0"/>
    <xf numFmtId="0" fontId="33" fillId="0" borderId="14">
      <alignment horizontal="left"/>
    </xf>
    <xf numFmtId="0" fontId="35" fillId="27" borderId="15" applyNumberFormat="0" applyAlignment="0" applyProtection="0"/>
    <xf numFmtId="4" fontId="4" fillId="0" borderId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2" fillId="0" borderId="0" xfId="0" applyNumberFormat="1" applyFont="1"/>
  </cellXfs>
  <cellStyles count="1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kzent1 2" xfId="7"/>
    <cellStyle name="20% - Akzent1 2 2" xfId="8"/>
    <cellStyle name="20% - Akzent2 2" xfId="9"/>
    <cellStyle name="20% - Akzent2 2 2" xfId="10"/>
    <cellStyle name="20% - Akzent3 2" xfId="11"/>
    <cellStyle name="20% - Akzent3 2 2" xfId="12"/>
    <cellStyle name="20% - Akzent4 2" xfId="13"/>
    <cellStyle name="20% - Akzent4 2 2" xfId="14"/>
    <cellStyle name="20% - Akzent5 2" xfId="15"/>
    <cellStyle name="20% - Akzent5 2 2" xfId="16"/>
    <cellStyle name="20% - Akzent6 2" xfId="17"/>
    <cellStyle name="20% - Akzent6 2 2" xfId="18"/>
    <cellStyle name="2x indented GHG Textfiels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40% - Akzent1 2" xfId="26"/>
    <cellStyle name="40% - Akzent1 2 2" xfId="27"/>
    <cellStyle name="40% - Akzent2 2" xfId="28"/>
    <cellStyle name="40% - Akzent2 2 2" xfId="29"/>
    <cellStyle name="40% - Akzent3 2" xfId="30"/>
    <cellStyle name="40% - Akzent3 2 2" xfId="31"/>
    <cellStyle name="40% - Akzent4 2" xfId="32"/>
    <cellStyle name="40% - Akzent4 2 2" xfId="33"/>
    <cellStyle name="40% - Akzent5 2" xfId="34"/>
    <cellStyle name="40% - Akzent5 2 2" xfId="35"/>
    <cellStyle name="40% - Akzent6 2" xfId="36"/>
    <cellStyle name="40% - Akzent6 2 2" xfId="37"/>
    <cellStyle name="5x indented GHG Textfiels" xfId="38"/>
    <cellStyle name="60% - Akzent1 2" xfId="39"/>
    <cellStyle name="60% - Akzent2 2" xfId="40"/>
    <cellStyle name="60% - Akzent3 2" xfId="41"/>
    <cellStyle name="60% - Akzent4 2" xfId="42"/>
    <cellStyle name="60% - Akzent5 2" xfId="43"/>
    <cellStyle name="60% - Akzent6 2" xfId="44"/>
    <cellStyle name="Akzent1 2" xfId="45"/>
    <cellStyle name="Akzent2 2" xfId="46"/>
    <cellStyle name="Akzent3 2" xfId="47"/>
    <cellStyle name="Akzent4 2" xfId="48"/>
    <cellStyle name="Akzent5 2" xfId="49"/>
    <cellStyle name="Akzent6 2" xfId="50"/>
    <cellStyle name="Ausgabe 2" xfId="51"/>
    <cellStyle name="AZ1" xfId="52"/>
    <cellStyle name="Berechnung 2" xfId="53"/>
    <cellStyle name="Bold GHG Numbers (0.00)" xfId="54"/>
    <cellStyle name="Cover" xfId="55"/>
    <cellStyle name="Cover 2" xfId="56"/>
    <cellStyle name="Dezimal 2" xfId="57"/>
    <cellStyle name="Dezimal 2 2" xfId="58"/>
    <cellStyle name="Eingabe 2" xfId="59"/>
    <cellStyle name="Ergebnis 2" xfId="60"/>
    <cellStyle name="Erklärender Text 2" xfId="61"/>
    <cellStyle name="Euro" xfId="62"/>
    <cellStyle name="Euro 2" xfId="63"/>
    <cellStyle name="Gut 2" xfId="64"/>
    <cellStyle name="Heading 2 2" xfId="65"/>
    <cellStyle name="Heading 3 2" xfId="66"/>
    <cellStyle name="Heading 4 2" xfId="67"/>
    <cellStyle name="Headline" xfId="68"/>
    <cellStyle name="Hyperlink 2" xfId="69"/>
    <cellStyle name="Input 2" xfId="70"/>
    <cellStyle name="InputCells12_BBorder_CRFReport-template" xfId="71"/>
    <cellStyle name="Legende Einheit" xfId="72"/>
    <cellStyle name="Legende horizontal" xfId="73"/>
    <cellStyle name="Legende Rahmen" xfId="74"/>
    <cellStyle name="Legende vertikal" xfId="75"/>
    <cellStyle name="Linked Cell 2" xfId="76"/>
    <cellStyle name="Menu" xfId="77"/>
    <cellStyle name="Menu 2" xfId="78"/>
    <cellStyle name="Milliers [0]_Oilques" xfId="79"/>
    <cellStyle name="Milliers_Oilques" xfId="80"/>
    <cellStyle name="Monétaire [0]_Oilques" xfId="81"/>
    <cellStyle name="Monétaire_Oilques" xfId="82"/>
    <cellStyle name="Neutral 2" xfId="83"/>
    <cellStyle name="Normal" xfId="0" builtinId="0"/>
    <cellStyle name="Normal 2" xfId="84"/>
    <cellStyle name="Normal 3" xfId="85"/>
    <cellStyle name="Normal GHG Numbers (0.00)" xfId="86"/>
    <cellStyle name="Normal GHG Textfiels Bold" xfId="87"/>
    <cellStyle name="Normal GHG whole table" xfId="88"/>
    <cellStyle name="Normal GHG-Shade" xfId="89"/>
    <cellStyle name="Normal GHG-Shade 2" xfId="90"/>
    <cellStyle name="normální_BGR" xfId="91"/>
    <cellStyle name="Note 2" xfId="92"/>
    <cellStyle name="Notiz 2" xfId="93"/>
    <cellStyle name="Output 2" xfId="94"/>
    <cellStyle name="Pattern" xfId="95"/>
    <cellStyle name="Percent 2" xfId="96"/>
    <cellStyle name="Percent 3" xfId="97"/>
    <cellStyle name="Prozent 2" xfId="98"/>
    <cellStyle name="Prozent 2 2" xfId="99"/>
    <cellStyle name="Prozent 3" xfId="100"/>
    <cellStyle name="Prozent 4" xfId="101"/>
    <cellStyle name="Prozent 4 2" xfId="102"/>
    <cellStyle name="Quelle" xfId="103"/>
    <cellStyle name="Quelle 2" xfId="104"/>
    <cellStyle name="Schlecht 2" xfId="105"/>
    <cellStyle name="Standard 10" xfId="106"/>
    <cellStyle name="Standard 11" xfId="107"/>
    <cellStyle name="Standard 12" xfId="108"/>
    <cellStyle name="Standard 14" xfId="109"/>
    <cellStyle name="Standard 15" xfId="110"/>
    <cellStyle name="Standard 17" xfId="111"/>
    <cellStyle name="Standard 18" xfId="112"/>
    <cellStyle name="Standard 19" xfId="113"/>
    <cellStyle name="Standard 2" xfId="114"/>
    <cellStyle name="Standard 2 2" xfId="115"/>
    <cellStyle name="Standard 20" xfId="116"/>
    <cellStyle name="Standard 3" xfId="117"/>
    <cellStyle name="Standard 4" xfId="118"/>
    <cellStyle name="Standard 5" xfId="119"/>
    <cellStyle name="Standard 5 2" xfId="120"/>
    <cellStyle name="Standard 6" xfId="121"/>
    <cellStyle name="Standard 7" xfId="122"/>
    <cellStyle name="Standard 8" xfId="123"/>
    <cellStyle name="Standard 9" xfId="124"/>
    <cellStyle name="Title 2" xfId="125"/>
    <cellStyle name="Total 2" xfId="126"/>
    <cellStyle name="Verknüpfte Zelle 2" xfId="127"/>
    <cellStyle name="Warnender Text 2" xfId="128"/>
    <cellStyle name="Warning Text 2" xfId="129"/>
    <cellStyle name="Werte" xfId="130"/>
    <cellStyle name="Werte 2" xfId="131"/>
    <cellStyle name="Überschrift 1 2" xfId="132"/>
    <cellStyle name="Überschrift 2 2" xfId="133"/>
    <cellStyle name="Überschrift 3 2" xfId="134"/>
    <cellStyle name="Überschrift 4 2" xfId="135"/>
    <cellStyle name="Überschrift 5" xfId="136"/>
    <cellStyle name="Überschrift1" xfId="137"/>
    <cellStyle name="Überschrift2" xfId="138"/>
    <cellStyle name="Überschrift3" xfId="139"/>
    <cellStyle name="Überschrift4" xfId="140"/>
    <cellStyle name="Year" xfId="141"/>
    <cellStyle name="Zelle überprüfen 2" xfId="142"/>
    <cellStyle name="Обычный_2++_CRFReport-template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69278701995968"/>
          <c:y val="3.8805555555555558E-2"/>
          <c:w val="0.54363848505428303"/>
          <c:h val="0.84758777777777783"/>
        </c:manualLayout>
      </c:layout>
      <c:lineChart>
        <c:grouping val="standard"/>
        <c:varyColors val="0"/>
        <c:ser>
          <c:idx val="5"/>
          <c:order val="0"/>
          <c:tx>
            <c:strRef>
              <c:f>'Fig 6.3'!$D$14</c:f>
              <c:strCache>
                <c:ptCount val="1"/>
                <c:pt idx="0">
                  <c:v>Population</c:v>
                </c:pt>
              </c:strCache>
            </c:strRef>
          </c:tx>
          <c:marker>
            <c:symbol val="none"/>
          </c:marker>
          <c:cat>
            <c:numRef>
              <c:f>'Fig 6.3'!$K$13:$X$13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6.3'!$K$14:$X$14</c:f>
              <c:numCache>
                <c:formatCode>0.00</c:formatCode>
                <c:ptCount val="14"/>
                <c:pt idx="0">
                  <c:v>100</c:v>
                </c:pt>
                <c:pt idx="1">
                  <c:v>100.17738031801706</c:v>
                </c:pt>
                <c:pt idx="2">
                  <c:v>100.33975150156228</c:v>
                </c:pt>
                <c:pt idx="3">
                  <c:v>100.81984674360314</c:v>
                </c:pt>
                <c:pt idx="4">
                  <c:v>100.96610944354364</c:v>
                </c:pt>
                <c:pt idx="5">
                  <c:v>101.20714404696638</c:v>
                </c:pt>
                <c:pt idx="6">
                  <c:v>101.42296950980337</c:v>
                </c:pt>
                <c:pt idx="7">
                  <c:v>101.59896788474565</c:v>
                </c:pt>
                <c:pt idx="8">
                  <c:v>102.02057037360835</c:v>
                </c:pt>
                <c:pt idx="9">
                  <c:v>102.47166619430013</c:v>
                </c:pt>
                <c:pt idx="10">
                  <c:v>102.96516640994992</c:v>
                </c:pt>
                <c:pt idx="11">
                  <c:v>103.39981014802308</c:v>
                </c:pt>
                <c:pt idx="12">
                  <c:v>103.83554317253686</c:v>
                </c:pt>
                <c:pt idx="13">
                  <c:v>104.32610592059507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 6.3'!$D$15</c:f>
              <c:strCache>
                <c:ptCount val="1"/>
                <c:pt idx="0">
                  <c:v>MSW generated</c:v>
                </c:pt>
              </c:strCache>
            </c:strRef>
          </c:tx>
          <c:marker>
            <c:symbol val="none"/>
          </c:marker>
          <c:cat>
            <c:numRef>
              <c:f>'Fig 6.3'!$K$13:$X$13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6.3'!$K$15:$X$15</c:f>
              <c:numCache>
                <c:formatCode>0.00</c:formatCode>
                <c:ptCount val="14"/>
                <c:pt idx="0">
                  <c:v>100</c:v>
                </c:pt>
                <c:pt idx="1">
                  <c:v>102.55782654093129</c:v>
                </c:pt>
                <c:pt idx="2">
                  <c:v>105.73470956788604</c:v>
                </c:pt>
                <c:pt idx="3">
                  <c:v>105.39909169754252</c:v>
                </c:pt>
                <c:pt idx="4">
                  <c:v>108.6180551605256</c:v>
                </c:pt>
                <c:pt idx="5">
                  <c:v>111.46509154824498</c:v>
                </c:pt>
                <c:pt idx="6">
                  <c:v>111.38899586033428</c:v>
                </c:pt>
                <c:pt idx="7">
                  <c:v>112.84679398237293</c:v>
                </c:pt>
                <c:pt idx="8">
                  <c:v>110.73574981670257</c:v>
                </c:pt>
                <c:pt idx="9">
                  <c:v>110.90990290725854</c:v>
                </c:pt>
                <c:pt idx="10">
                  <c:v>112.05916193352768</c:v>
                </c:pt>
                <c:pt idx="11">
                  <c:v>113.83050842315886</c:v>
                </c:pt>
                <c:pt idx="12">
                  <c:v>114.78905908570563</c:v>
                </c:pt>
                <c:pt idx="13">
                  <c:v>115.12756940750222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 6.3'!$D$16</c:f>
              <c:strCache>
                <c:ptCount val="1"/>
                <c:pt idx="0">
                  <c:v>MSW incinerated</c:v>
                </c:pt>
              </c:strCache>
            </c:strRef>
          </c:tx>
          <c:marker>
            <c:symbol val="none"/>
          </c:marker>
          <c:cat>
            <c:numRef>
              <c:f>'Fig 6.3'!$K$13:$X$13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6.3'!$K$16:$X$16</c:f>
              <c:numCache>
                <c:formatCode>0.00</c:formatCode>
                <c:ptCount val="14"/>
                <c:pt idx="0">
                  <c:v>100</c:v>
                </c:pt>
                <c:pt idx="1">
                  <c:v>101.60426015408713</c:v>
                </c:pt>
                <c:pt idx="2">
                  <c:v>107.62914759609102</c:v>
                </c:pt>
                <c:pt idx="3">
                  <c:v>110.00272905318094</c:v>
                </c:pt>
                <c:pt idx="4">
                  <c:v>117.18406021077783</c:v>
                </c:pt>
                <c:pt idx="5">
                  <c:v>122.47244053686488</c:v>
                </c:pt>
                <c:pt idx="6">
                  <c:v>126.95303588981612</c:v>
                </c:pt>
                <c:pt idx="7">
                  <c:v>132.08510917051237</c:v>
                </c:pt>
                <c:pt idx="8">
                  <c:v>132.34157047400876</c:v>
                </c:pt>
                <c:pt idx="9">
                  <c:v>139.52815243875861</c:v>
                </c:pt>
                <c:pt idx="10">
                  <c:v>150.97202550029675</c:v>
                </c:pt>
                <c:pt idx="11">
                  <c:v>157.27867134707029</c:v>
                </c:pt>
                <c:pt idx="12">
                  <c:v>159.28769659830118</c:v>
                </c:pt>
                <c:pt idx="13">
                  <c:v>162.5684799538848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 6.3'!$D$17</c:f>
              <c:strCache>
                <c:ptCount val="1"/>
                <c:pt idx="0">
                  <c:v>MSW composted and recycled</c:v>
                </c:pt>
              </c:strCache>
            </c:strRef>
          </c:tx>
          <c:marker>
            <c:symbol val="none"/>
          </c:marker>
          <c:cat>
            <c:numRef>
              <c:f>'Fig 6.3'!$K$13:$X$13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6.3'!$K$17:$X$17</c:f>
              <c:numCache>
                <c:formatCode>0.00</c:formatCode>
                <c:ptCount val="14"/>
                <c:pt idx="0">
                  <c:v>100</c:v>
                </c:pt>
                <c:pt idx="1">
                  <c:v>109.08304922167792</c:v>
                </c:pt>
                <c:pt idx="2">
                  <c:v>125.66636156506262</c:v>
                </c:pt>
                <c:pt idx="3">
                  <c:v>135.37339141197694</c:v>
                </c:pt>
                <c:pt idx="4">
                  <c:v>167.44913774611535</c:v>
                </c:pt>
                <c:pt idx="5">
                  <c:v>184.07788923345279</c:v>
                </c:pt>
                <c:pt idx="6">
                  <c:v>195.73923006560307</c:v>
                </c:pt>
                <c:pt idx="7">
                  <c:v>222.79441282786047</c:v>
                </c:pt>
                <c:pt idx="8">
                  <c:v>232.18945862951864</c:v>
                </c:pt>
                <c:pt idx="9">
                  <c:v>242.00440384440199</c:v>
                </c:pt>
                <c:pt idx="10">
                  <c:v>257.34525702132476</c:v>
                </c:pt>
                <c:pt idx="11">
                  <c:v>269.78136616429072</c:v>
                </c:pt>
                <c:pt idx="12">
                  <c:v>287.52241163811368</c:v>
                </c:pt>
                <c:pt idx="13">
                  <c:v>290.44588533683446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'Fig 6.3'!$D$18</c:f>
              <c:strCache>
                <c:ptCount val="1"/>
                <c:pt idx="0">
                  <c:v>MSW deposited</c:v>
                </c:pt>
              </c:strCache>
            </c:strRef>
          </c:tx>
          <c:marker>
            <c:symbol val="none"/>
          </c:marker>
          <c:cat>
            <c:numRef>
              <c:f>'Fig 6.3'!$K$13:$X$13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6.3'!$K$18:$X$18</c:f>
              <c:numCache>
                <c:formatCode>0.00</c:formatCode>
                <c:ptCount val="14"/>
                <c:pt idx="0">
                  <c:v>100</c:v>
                </c:pt>
                <c:pt idx="1">
                  <c:v>98.356323262932676</c:v>
                </c:pt>
                <c:pt idx="2">
                  <c:v>95.650328938228199</c:v>
                </c:pt>
                <c:pt idx="3">
                  <c:v>93.199179390106792</c:v>
                </c:pt>
                <c:pt idx="4">
                  <c:v>94.921037852632608</c:v>
                </c:pt>
                <c:pt idx="5">
                  <c:v>94.869436341939618</c:v>
                </c:pt>
                <c:pt idx="6">
                  <c:v>90.667969109449359</c:v>
                </c:pt>
                <c:pt idx="7">
                  <c:v>86.745566900896691</c:v>
                </c:pt>
                <c:pt idx="8">
                  <c:v>83.009298554966421</c:v>
                </c:pt>
                <c:pt idx="9">
                  <c:v>79.505948982135934</c:v>
                </c:pt>
                <c:pt idx="10">
                  <c:v>76.529406664391246</c:v>
                </c:pt>
                <c:pt idx="11">
                  <c:v>75.025627071609804</c:v>
                </c:pt>
                <c:pt idx="12">
                  <c:v>73.329549025032051</c:v>
                </c:pt>
                <c:pt idx="13">
                  <c:v>72.258424703551881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'Fig 6.3'!$D$19</c:f>
              <c:strCache>
                <c:ptCount val="1"/>
                <c:pt idx="0">
                  <c:v>Net CH4 emitted</c:v>
                </c:pt>
              </c:strCache>
            </c:strRef>
          </c:tx>
          <c:marker>
            <c:symbol val="none"/>
          </c:marker>
          <c:cat>
            <c:numRef>
              <c:f>'Fig 6.3'!$K$13:$X$13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6.3'!$K$19:$X$19</c:f>
              <c:numCache>
                <c:formatCode>0.00</c:formatCode>
                <c:ptCount val="14"/>
                <c:pt idx="0">
                  <c:v>100</c:v>
                </c:pt>
                <c:pt idx="1">
                  <c:v>97.78241507180006</c:v>
                </c:pt>
                <c:pt idx="2">
                  <c:v>93.324220969274648</c:v>
                </c:pt>
                <c:pt idx="3">
                  <c:v>89.739424968476712</c:v>
                </c:pt>
                <c:pt idx="4">
                  <c:v>86.319256476531464</c:v>
                </c:pt>
                <c:pt idx="5">
                  <c:v>84.032755306734018</c:v>
                </c:pt>
                <c:pt idx="6">
                  <c:v>79.979822662346777</c:v>
                </c:pt>
                <c:pt idx="7">
                  <c:v>76.588303757953753</c:v>
                </c:pt>
                <c:pt idx="8">
                  <c:v>72.278662517491384</c:v>
                </c:pt>
                <c:pt idx="9">
                  <c:v>68.688715770552633</c:v>
                </c:pt>
                <c:pt idx="10">
                  <c:v>66.997153574880031</c:v>
                </c:pt>
                <c:pt idx="11">
                  <c:v>65.719419236221626</c:v>
                </c:pt>
                <c:pt idx="12">
                  <c:v>64.16911407174004</c:v>
                </c:pt>
                <c:pt idx="13">
                  <c:v>62.39746196180004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 6.3'!$D$20</c:f>
              <c:strCache>
                <c:ptCount val="1"/>
                <c:pt idx="0">
                  <c:v>CH4 recovered</c:v>
                </c:pt>
              </c:strCache>
            </c:strRef>
          </c:tx>
          <c:marker>
            <c:symbol val="none"/>
          </c:marker>
          <c:cat>
            <c:numRef>
              <c:f>'Fig 6.3'!$K$13:$X$13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6.3'!$K$20:$X$20</c:f>
              <c:numCache>
                <c:formatCode>0.00</c:formatCode>
                <c:ptCount val="14"/>
                <c:pt idx="0">
                  <c:v>100</c:v>
                </c:pt>
                <c:pt idx="1">
                  <c:v>111.34124544357219</c:v>
                </c:pt>
                <c:pt idx="2">
                  <c:v>130.83654539170411</c:v>
                </c:pt>
                <c:pt idx="3">
                  <c:v>145.24071840559529</c:v>
                </c:pt>
                <c:pt idx="4">
                  <c:v>162.55085080433213</c:v>
                </c:pt>
                <c:pt idx="5">
                  <c:v>174.64358274186051</c:v>
                </c:pt>
                <c:pt idx="6">
                  <c:v>195.64423790040857</c:v>
                </c:pt>
                <c:pt idx="7">
                  <c:v>211.03726352356506</c:v>
                </c:pt>
                <c:pt idx="8">
                  <c:v>227.0835373365488</c:v>
                </c:pt>
                <c:pt idx="9">
                  <c:v>239.81639043222702</c:v>
                </c:pt>
                <c:pt idx="10">
                  <c:v>244.77955906365932</c:v>
                </c:pt>
                <c:pt idx="11">
                  <c:v>245.26073602310572</c:v>
                </c:pt>
                <c:pt idx="12">
                  <c:v>246.83598620269501</c:v>
                </c:pt>
                <c:pt idx="13">
                  <c:v>249.18434058472695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82656"/>
        <c:axId val="218984448"/>
      </c:lineChart>
      <c:catAx>
        <c:axId val="2189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8984448"/>
        <c:crosses val="autoZero"/>
        <c:auto val="1"/>
        <c:lblAlgn val="ctr"/>
        <c:lblOffset val="100"/>
        <c:noMultiLvlLbl val="0"/>
      </c:catAx>
      <c:valAx>
        <c:axId val="218984448"/>
        <c:scaling>
          <c:orientation val="minMax"/>
          <c:max val="3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Index (1990 = 100)</a:t>
                </a:r>
              </a:p>
            </c:rich>
          </c:tx>
          <c:layout>
            <c:manualLayout>
              <c:xMode val="edge"/>
              <c:yMode val="edge"/>
              <c:x val="8.8032699642306509E-3"/>
              <c:y val="0.3095466666666666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8982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74325627064025"/>
          <c:y val="0.23271333333333333"/>
          <c:w val="0.31545564806883464"/>
          <c:h val="0.572890000000000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'Fig 6.3'!$D$36</c:f>
              <c:strCache>
                <c:ptCount val="1"/>
                <c:pt idx="0">
                  <c:v>Population</c:v>
                </c:pt>
              </c:strCache>
            </c:strRef>
          </c:tx>
          <c:marker>
            <c:symbol val="none"/>
          </c:marker>
          <c:cat>
            <c:numRef>
              <c:f>'Fig 6.3'!$K$35:$X$35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6.3'!$K$36:$X$36</c:f>
              <c:numCache>
                <c:formatCode>0.0000</c:formatCode>
                <c:ptCount val="14"/>
                <c:pt idx="0">
                  <c:v>100</c:v>
                </c:pt>
                <c:pt idx="1">
                  <c:v>100.17738031801706</c:v>
                </c:pt>
                <c:pt idx="2">
                  <c:v>100.33975150156228</c:v>
                </c:pt>
                <c:pt idx="3" formatCode="General">
                  <c:v>100.81984674360314</c:v>
                </c:pt>
                <c:pt idx="4" formatCode="General">
                  <c:v>100.96610944354364</c:v>
                </c:pt>
                <c:pt idx="5" formatCode="General">
                  <c:v>101.20714404696638</c:v>
                </c:pt>
                <c:pt idx="6" formatCode="General">
                  <c:v>101.42296950980337</c:v>
                </c:pt>
                <c:pt idx="7" formatCode="General">
                  <c:v>101.59896788474565</c:v>
                </c:pt>
                <c:pt idx="8" formatCode="General">
                  <c:v>102.02057037360835</c:v>
                </c:pt>
                <c:pt idx="9" formatCode="General">
                  <c:v>102.47166619430013</c:v>
                </c:pt>
                <c:pt idx="10" formatCode="General">
                  <c:v>102.96516640994992</c:v>
                </c:pt>
                <c:pt idx="11" formatCode="General">
                  <c:v>103.39981014802308</c:v>
                </c:pt>
                <c:pt idx="12" formatCode="General">
                  <c:v>103.83554317253686</c:v>
                </c:pt>
                <c:pt idx="13" formatCode="General">
                  <c:v>104.32610592059507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 6.3'!$D$37</c:f>
              <c:strCache>
                <c:ptCount val="1"/>
                <c:pt idx="0">
                  <c:v>MSW generation per capita</c:v>
                </c:pt>
              </c:strCache>
            </c:strRef>
          </c:tx>
          <c:marker>
            <c:symbol val="none"/>
          </c:marker>
          <c:cat>
            <c:numRef>
              <c:f>'Fig 6.3'!$K$35:$X$35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6.3'!$K$37:$X$37</c:f>
              <c:numCache>
                <c:formatCode>0.0000</c:formatCode>
                <c:ptCount val="14"/>
                <c:pt idx="0">
                  <c:v>100</c:v>
                </c:pt>
                <c:pt idx="1">
                  <c:v>102.3762312563549</c:v>
                </c:pt>
                <c:pt idx="2">
                  <c:v>105.3766906790075</c:v>
                </c:pt>
                <c:pt idx="3" formatCode="General">
                  <c:v>104.54200745373571</c:v>
                </c:pt>
                <c:pt idx="4" formatCode="General">
                  <c:v>107.57872692050262</c:v>
                </c:pt>
                <c:pt idx="5" formatCode="General">
                  <c:v>110.13559625446825</c:v>
                </c:pt>
                <c:pt idx="6" formatCode="General">
                  <c:v>109.82620248519504</c:v>
                </c:pt>
                <c:pt idx="7" formatCode="General">
                  <c:v>111.07080744204694</c:v>
                </c:pt>
                <c:pt idx="8" formatCode="General">
                  <c:v>108.54257078859534</c:v>
                </c:pt>
                <c:pt idx="9" formatCode="General">
                  <c:v>108.23470235856063</c:v>
                </c:pt>
                <c:pt idx="10" formatCode="General">
                  <c:v>108.8321088001456</c:v>
                </c:pt>
                <c:pt idx="11" formatCode="General">
                  <c:v>110.08773445541495</c:v>
                </c:pt>
                <c:pt idx="12" formatCode="General">
                  <c:v>110.54890799287102</c:v>
                </c:pt>
                <c:pt idx="13" formatCode="General">
                  <c:v>110.35355761781082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 6.3'!$D$38</c:f>
              <c:strCache>
                <c:ptCount val="1"/>
                <c:pt idx="0">
                  <c:v>Incineration of MSW</c:v>
                </c:pt>
              </c:strCache>
            </c:strRef>
          </c:tx>
          <c:marker>
            <c:symbol val="none"/>
          </c:marker>
          <c:cat>
            <c:numRef>
              <c:f>'Fig 6.3'!$K$35:$X$35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6.3'!$K$38:$X$38</c:f>
              <c:numCache>
                <c:formatCode>0.0000</c:formatCode>
                <c:ptCount val="14"/>
                <c:pt idx="0">
                  <c:v>100.00000000000001</c:v>
                </c:pt>
                <c:pt idx="1">
                  <c:v>99.852129242619228</c:v>
                </c:pt>
                <c:pt idx="2">
                  <c:v>100.28494628436412</c:v>
                </c:pt>
                <c:pt idx="3">
                  <c:v>100.69464739138292</c:v>
                </c:pt>
                <c:pt idx="4">
                  <c:v>101.25422795312208</c:v>
                </c:pt>
                <c:pt idx="5">
                  <c:v>101.57052202358489</c:v>
                </c:pt>
                <c:pt idx="6">
                  <c:v>102.22218505326921</c:v>
                </c:pt>
                <c:pt idx="7">
                  <c:v>102.71130254978887</c:v>
                </c:pt>
                <c:pt idx="8">
                  <c:v>103.10300937779513</c:v>
                </c:pt>
                <c:pt idx="9">
                  <c:v>104.10367456964097</c:v>
                </c:pt>
                <c:pt idx="10">
                  <c:v>105.52263057778903</c:v>
                </c:pt>
                <c:pt idx="11">
                  <c:v>106.07033857499793</c:v>
                </c:pt>
                <c:pt idx="12">
                  <c:v>106.16518892542969</c:v>
                </c:pt>
                <c:pt idx="13">
                  <c:v>106.55350827391253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 6.3'!$D$39</c:f>
              <c:strCache>
                <c:ptCount val="1"/>
                <c:pt idx="0">
                  <c:v>Treatment of MSW</c:v>
                </c:pt>
              </c:strCache>
            </c:strRef>
          </c:tx>
          <c:marker>
            <c:symbol val="none"/>
          </c:marker>
          <c:cat>
            <c:numRef>
              <c:f>'Fig 6.3'!$K$35:$X$35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6.3'!$K$39:$X$39</c:f>
              <c:numCache>
                <c:formatCode>0.0000</c:formatCode>
                <c:ptCount val="14"/>
                <c:pt idx="0">
                  <c:v>100</c:v>
                </c:pt>
                <c:pt idx="1">
                  <c:v>104.23831990078939</c:v>
                </c:pt>
                <c:pt idx="2">
                  <c:v>109.27893003650865</c:v>
                </c:pt>
                <c:pt idx="3">
                  <c:v>110.95643027688605</c:v>
                </c:pt>
                <c:pt idx="4">
                  <c:v>111.50026993951546</c:v>
                </c:pt>
                <c:pt idx="5">
                  <c:v>113.53063665065534</c:v>
                </c:pt>
                <c:pt idx="6">
                  <c:v>116.75248636074072</c:v>
                </c:pt>
                <c:pt idx="7">
                  <c:v>120.98752324508477</c:v>
                </c:pt>
                <c:pt idx="8">
                  <c:v>122.63783695078186</c:v>
                </c:pt>
                <c:pt idx="9">
                  <c:v>125.24722239851353</c:v>
                </c:pt>
                <c:pt idx="10">
                  <c:v>127.71416807865738</c:v>
                </c:pt>
                <c:pt idx="11">
                  <c:v>129.83052915852102</c:v>
                </c:pt>
                <c:pt idx="12">
                  <c:v>131.92078582348009</c:v>
                </c:pt>
                <c:pt idx="13">
                  <c:v>132.83451544756144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'Fig 6.3'!$D$40</c:f>
              <c:strCache>
                <c:ptCount val="1"/>
                <c:pt idx="0">
                  <c:v>CH4 intensity of MSW</c:v>
                </c:pt>
              </c:strCache>
            </c:strRef>
          </c:tx>
          <c:marker>
            <c:symbol val="none"/>
          </c:marker>
          <c:cat>
            <c:numRef>
              <c:f>'Fig 6.3'!$K$35:$X$35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6.3'!$K$40:$X$40</c:f>
              <c:numCache>
                <c:formatCode>General</c:formatCode>
                <c:ptCount val="14"/>
                <c:pt idx="0" formatCode="0.0000">
                  <c:v>100</c:v>
                </c:pt>
                <c:pt idx="1">
                  <c:v>102.07414290493628</c:v>
                </c:pt>
                <c:pt idx="2">
                  <c:v>105.12884824228898</c:v>
                </c:pt>
                <c:pt idx="3">
                  <c:v>107.7684625995761</c:v>
                </c:pt>
                <c:pt idx="4">
                  <c:v>106.42074494146007</c:v>
                </c:pt>
                <c:pt idx="5">
                  <c:v>106.99051218460733</c:v>
                </c:pt>
                <c:pt idx="6">
                  <c:v>112.80538946625167</c:v>
                </c:pt>
                <c:pt idx="7">
                  <c:v>118.17115992308008</c:v>
                </c:pt>
                <c:pt idx="8">
                  <c:v>123.02591143755572</c:v>
                </c:pt>
                <c:pt idx="9">
                  <c:v>127.88956733161589</c:v>
                </c:pt>
                <c:pt idx="10">
                  <c:v>132.32977800863384</c:v>
                </c:pt>
                <c:pt idx="11">
                  <c:v>133.73104338900134</c:v>
                </c:pt>
                <c:pt idx="12">
                  <c:v>135.53173965366651</c:v>
                </c:pt>
                <c:pt idx="13">
                  <c:v>136.18819290492161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'Fig 6.3'!$D$41</c:f>
              <c:strCache>
                <c:ptCount val="1"/>
                <c:pt idx="0">
                  <c:v>CH4 recovery</c:v>
                </c:pt>
              </c:strCache>
            </c:strRef>
          </c:tx>
          <c:marker>
            <c:symbol val="none"/>
          </c:marker>
          <c:cat>
            <c:numRef>
              <c:f>'Fig 6.3'!$K$35:$X$35</c:f>
              <c:numCache>
                <c:formatCode>General</c:formatCod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numCache>
            </c:numRef>
          </c:cat>
          <c:val>
            <c:numRef>
              <c:f>'Fig 6.3'!$K$41:$X$41</c:f>
              <c:numCache>
                <c:formatCode>0.0000</c:formatCode>
                <c:ptCount val="14"/>
                <c:pt idx="0">
                  <c:v>100</c:v>
                </c:pt>
                <c:pt idx="1">
                  <c:v>102.60363874555732</c:v>
                </c:pt>
                <c:pt idx="2">
                  <c:v>107.19187494698811</c:v>
                </c:pt>
                <c:pt idx="3">
                  <c:v>110.65309633624096</c:v>
                </c:pt>
                <c:pt idx="4">
                  <c:v>114.54865200546654</c:v>
                </c:pt>
                <c:pt idx="5">
                  <c:v>117.21016504869381</c:v>
                </c:pt>
                <c:pt idx="6">
                  <c:v>121.80181023202231</c:v>
                </c:pt>
                <c:pt idx="7">
                  <c:v>125.28571183753714</c:v>
                </c:pt>
                <c:pt idx="8">
                  <c:v>129.22387645485526</c:v>
                </c:pt>
                <c:pt idx="9">
                  <c:v>132.44606479603914</c:v>
                </c:pt>
                <c:pt idx="10">
                  <c:v>133.84381978576192</c:v>
                </c:pt>
                <c:pt idx="11">
                  <c:v>134.49840885445798</c:v>
                </c:pt>
                <c:pt idx="12">
                  <c:v>135.43368264342794</c:v>
                </c:pt>
                <c:pt idx="13">
                  <c:v>136.59274118874015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 6.3'!$D$19</c:f>
              <c:strCache>
                <c:ptCount val="1"/>
                <c:pt idx="0">
                  <c:v>Net CH4 emitted</c:v>
                </c:pt>
              </c:strCache>
            </c:strRef>
          </c:tx>
          <c:marker>
            <c:symbol val="none"/>
          </c:marker>
          <c:val>
            <c:numRef>
              <c:f>'Fig 6.3'!$K$19:$X$19</c:f>
              <c:numCache>
                <c:formatCode>0.00</c:formatCode>
                <c:ptCount val="14"/>
                <c:pt idx="0">
                  <c:v>100</c:v>
                </c:pt>
                <c:pt idx="1">
                  <c:v>97.78241507180006</c:v>
                </c:pt>
                <c:pt idx="2">
                  <c:v>93.324220969274648</c:v>
                </c:pt>
                <c:pt idx="3">
                  <c:v>89.739424968476712</c:v>
                </c:pt>
                <c:pt idx="4">
                  <c:v>86.319256476531464</c:v>
                </c:pt>
                <c:pt idx="5">
                  <c:v>84.032755306734018</c:v>
                </c:pt>
                <c:pt idx="6">
                  <c:v>79.979822662346777</c:v>
                </c:pt>
                <c:pt idx="7">
                  <c:v>76.588303757953753</c:v>
                </c:pt>
                <c:pt idx="8">
                  <c:v>72.278662517491384</c:v>
                </c:pt>
                <c:pt idx="9">
                  <c:v>68.688715770552633</c:v>
                </c:pt>
                <c:pt idx="10">
                  <c:v>66.997153574880031</c:v>
                </c:pt>
                <c:pt idx="11">
                  <c:v>65.719419236221626</c:v>
                </c:pt>
                <c:pt idx="12">
                  <c:v>64.16911407174004</c:v>
                </c:pt>
                <c:pt idx="13">
                  <c:v>62.39746196180004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46272"/>
        <c:axId val="219047808"/>
      </c:lineChart>
      <c:catAx>
        <c:axId val="2190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9047808"/>
        <c:crosses val="autoZero"/>
        <c:auto val="1"/>
        <c:lblAlgn val="ctr"/>
        <c:lblOffset val="100"/>
        <c:noMultiLvlLbl val="0"/>
      </c:catAx>
      <c:valAx>
        <c:axId val="219047808"/>
        <c:scaling>
          <c:orientation val="minMax"/>
          <c:max val="140"/>
          <c:min val="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Index (1990 = 100)</a:t>
                </a:r>
              </a:p>
            </c:rich>
          </c:tx>
          <c:layout>
            <c:manualLayout>
              <c:xMode val="edge"/>
              <c:yMode val="edge"/>
              <c:x val="8.819444444444444E-3"/>
              <c:y val="0.3095466666666666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9046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712743055555559"/>
          <c:y val="0.2596222222222222"/>
          <c:w val="0.30287256944444446"/>
          <c:h val="0.385917777777777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43</xdr:row>
      <xdr:rowOff>0</xdr:rowOff>
    </xdr:from>
    <xdr:to>
      <xdr:col>14</xdr:col>
      <xdr:colOff>284183</xdr:colOff>
      <xdr:row>61</xdr:row>
      <xdr:rowOff>171000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61</xdr:row>
      <xdr:rowOff>178859</xdr:rowOff>
    </xdr:from>
    <xdr:to>
      <xdr:col>14</xdr:col>
      <xdr:colOff>273600</xdr:colOff>
      <xdr:row>80</xdr:row>
      <xdr:rowOff>159359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K13">
            <v>1995</v>
          </cell>
          <cell r="L13">
            <v>1996</v>
          </cell>
          <cell r="M13">
            <v>1997</v>
          </cell>
          <cell r="N13">
            <v>1998</v>
          </cell>
          <cell r="O13">
            <v>1999</v>
          </cell>
          <cell r="P13">
            <v>2000</v>
          </cell>
          <cell r="Q13">
            <v>2001</v>
          </cell>
          <cell r="R13">
            <v>2002</v>
          </cell>
          <cell r="S13">
            <v>2003</v>
          </cell>
          <cell r="T13">
            <v>2004</v>
          </cell>
          <cell r="U13">
            <v>2005</v>
          </cell>
          <cell r="V13">
            <v>2006</v>
          </cell>
          <cell r="W13">
            <v>2007</v>
          </cell>
          <cell r="X13">
            <v>2008</v>
          </cell>
        </row>
        <row r="14">
          <cell r="D14" t="str">
            <v>Population</v>
          </cell>
          <cell r="K14">
            <v>100</v>
          </cell>
          <cell r="L14">
            <v>100.17738031801706</v>
          </cell>
          <cell r="M14">
            <v>100.33975150156228</v>
          </cell>
          <cell r="N14">
            <v>100.81984674360314</v>
          </cell>
          <cell r="O14">
            <v>100.96610944354364</v>
          </cell>
          <cell r="P14">
            <v>101.20714404696638</v>
          </cell>
          <cell r="Q14">
            <v>101.42296950980337</v>
          </cell>
          <cell r="R14">
            <v>101.59896788474565</v>
          </cell>
          <cell r="S14">
            <v>102.02057037360835</v>
          </cell>
          <cell r="T14">
            <v>102.47166619430013</v>
          </cell>
          <cell r="U14">
            <v>102.96516640994992</v>
          </cell>
          <cell r="V14">
            <v>103.39981014802308</v>
          </cell>
          <cell r="W14">
            <v>103.83554317253686</v>
          </cell>
          <cell r="X14">
            <v>104.32610592059507</v>
          </cell>
        </row>
        <row r="15">
          <cell r="D15" t="str">
            <v>MSW generated</v>
          </cell>
          <cell r="K15">
            <v>100</v>
          </cell>
          <cell r="L15">
            <v>102.55782654093129</v>
          </cell>
          <cell r="M15">
            <v>105.73470956788604</v>
          </cell>
          <cell r="N15">
            <v>105.39909169754252</v>
          </cell>
          <cell r="O15">
            <v>108.6180551605256</v>
          </cell>
          <cell r="P15">
            <v>111.46509154824498</v>
          </cell>
          <cell r="Q15">
            <v>111.38899586033428</v>
          </cell>
          <cell r="R15">
            <v>112.84679398237293</v>
          </cell>
          <cell r="S15">
            <v>110.73574981670257</v>
          </cell>
          <cell r="T15">
            <v>110.90990290725854</v>
          </cell>
          <cell r="U15">
            <v>112.05916193352768</v>
          </cell>
          <cell r="V15">
            <v>113.83050842315886</v>
          </cell>
          <cell r="W15">
            <v>114.78905908570563</v>
          </cell>
          <cell r="X15">
            <v>115.12756940750222</v>
          </cell>
        </row>
        <row r="16">
          <cell r="D16" t="str">
            <v>MSW incinerated</v>
          </cell>
          <cell r="K16">
            <v>100</v>
          </cell>
          <cell r="L16">
            <v>101.60426015408713</v>
          </cell>
          <cell r="M16">
            <v>107.62914759609102</v>
          </cell>
          <cell r="N16">
            <v>110.00272905318094</v>
          </cell>
          <cell r="O16">
            <v>117.18406021077783</v>
          </cell>
          <cell r="P16">
            <v>122.47244053686488</v>
          </cell>
          <cell r="Q16">
            <v>126.95303588981612</v>
          </cell>
          <cell r="R16">
            <v>132.08510917051237</v>
          </cell>
          <cell r="S16">
            <v>132.34157047400876</v>
          </cell>
          <cell r="T16">
            <v>139.52815243875861</v>
          </cell>
          <cell r="U16">
            <v>150.97202550029675</v>
          </cell>
          <cell r="V16">
            <v>157.27867134707029</v>
          </cell>
          <cell r="W16">
            <v>159.28769659830118</v>
          </cell>
          <cell r="X16">
            <v>162.5684799538848</v>
          </cell>
        </row>
        <row r="17">
          <cell r="D17" t="str">
            <v>MSW composted and recycled</v>
          </cell>
          <cell r="K17">
            <v>100</v>
          </cell>
          <cell r="L17">
            <v>109.08304922167792</v>
          </cell>
          <cell r="M17">
            <v>125.66636156506262</v>
          </cell>
          <cell r="N17">
            <v>135.37339141197694</v>
          </cell>
          <cell r="O17">
            <v>167.44913774611535</v>
          </cell>
          <cell r="P17">
            <v>184.07788923345279</v>
          </cell>
          <cell r="Q17">
            <v>195.73923006560307</v>
          </cell>
          <cell r="R17">
            <v>222.79441282786047</v>
          </cell>
          <cell r="S17">
            <v>232.18945862951864</v>
          </cell>
          <cell r="T17">
            <v>242.00440384440199</v>
          </cell>
          <cell r="U17">
            <v>257.34525702132476</v>
          </cell>
          <cell r="V17">
            <v>269.78136616429072</v>
          </cell>
          <cell r="W17">
            <v>287.52241163811368</v>
          </cell>
          <cell r="X17">
            <v>290.44588533683446</v>
          </cell>
        </row>
        <row r="18">
          <cell r="D18" t="str">
            <v>MSW deposited</v>
          </cell>
          <cell r="K18">
            <v>100</v>
          </cell>
          <cell r="L18">
            <v>98.356323262932676</v>
          </cell>
          <cell r="M18">
            <v>95.650328938228199</v>
          </cell>
          <cell r="N18">
            <v>93.199179390106792</v>
          </cell>
          <cell r="O18">
            <v>94.921037852632608</v>
          </cell>
          <cell r="P18">
            <v>94.869436341939618</v>
          </cell>
          <cell r="Q18">
            <v>90.667969109449359</v>
          </cell>
          <cell r="R18">
            <v>86.745566900896691</v>
          </cell>
          <cell r="S18">
            <v>83.009298554966421</v>
          </cell>
          <cell r="T18">
            <v>79.505948982135934</v>
          </cell>
          <cell r="U18">
            <v>76.529406664391246</v>
          </cell>
          <cell r="V18">
            <v>75.025627071609804</v>
          </cell>
          <cell r="W18">
            <v>73.329549025032051</v>
          </cell>
          <cell r="X18">
            <v>72.258424703551881</v>
          </cell>
        </row>
        <row r="19">
          <cell r="D19" t="str">
            <v>Net CH4 emitted</v>
          </cell>
          <cell r="K19">
            <v>100</v>
          </cell>
          <cell r="L19">
            <v>97.78241507180006</v>
          </cell>
          <cell r="M19">
            <v>93.324220969274648</v>
          </cell>
          <cell r="N19">
            <v>89.739424968476712</v>
          </cell>
          <cell r="O19">
            <v>86.319256476531464</v>
          </cell>
          <cell r="P19">
            <v>84.032755306734018</v>
          </cell>
          <cell r="Q19">
            <v>79.979822662346777</v>
          </cell>
          <cell r="R19">
            <v>76.588303757953753</v>
          </cell>
          <cell r="S19">
            <v>72.278662517491384</v>
          </cell>
          <cell r="T19">
            <v>68.688715770552633</v>
          </cell>
          <cell r="U19">
            <v>66.997153574880031</v>
          </cell>
          <cell r="V19">
            <v>65.719419236221626</v>
          </cell>
          <cell r="W19">
            <v>64.16911407174004</v>
          </cell>
          <cell r="X19">
            <v>62.39746196180004</v>
          </cell>
        </row>
        <row r="20">
          <cell r="D20" t="str">
            <v>CH4 recovered</v>
          </cell>
          <cell r="K20">
            <v>100</v>
          </cell>
          <cell r="L20">
            <v>111.34124544357219</v>
          </cell>
          <cell r="M20">
            <v>130.83654539170411</v>
          </cell>
          <cell r="N20">
            <v>145.24071840559529</v>
          </cell>
          <cell r="O20">
            <v>162.55085080433213</v>
          </cell>
          <cell r="P20">
            <v>174.64358274186051</v>
          </cell>
          <cell r="Q20">
            <v>195.64423790040857</v>
          </cell>
          <cell r="R20">
            <v>211.03726352356506</v>
          </cell>
          <cell r="S20">
            <v>227.0835373365488</v>
          </cell>
          <cell r="T20">
            <v>239.81639043222702</v>
          </cell>
          <cell r="U20">
            <v>244.77955906365932</v>
          </cell>
          <cell r="V20">
            <v>245.26073602310572</v>
          </cell>
          <cell r="W20">
            <v>246.83598620269501</v>
          </cell>
          <cell r="X20">
            <v>249.18434058472695</v>
          </cell>
        </row>
        <row r="35">
          <cell r="K35">
            <v>1995</v>
          </cell>
          <cell r="L35">
            <v>1996</v>
          </cell>
          <cell r="M35">
            <v>1997</v>
          </cell>
          <cell r="N35">
            <v>1998</v>
          </cell>
          <cell r="O35">
            <v>1999</v>
          </cell>
          <cell r="P35">
            <v>2000</v>
          </cell>
          <cell r="Q35">
            <v>2001</v>
          </cell>
          <cell r="R35">
            <v>2002</v>
          </cell>
          <cell r="S35">
            <v>2003</v>
          </cell>
          <cell r="T35">
            <v>2004</v>
          </cell>
          <cell r="U35">
            <v>2005</v>
          </cell>
          <cell r="V35">
            <v>2006</v>
          </cell>
          <cell r="W35">
            <v>2007</v>
          </cell>
          <cell r="X35">
            <v>2008</v>
          </cell>
        </row>
        <row r="36">
          <cell r="D36" t="str">
            <v>Population</v>
          </cell>
          <cell r="K36">
            <v>100</v>
          </cell>
          <cell r="L36">
            <v>100.17738031801706</v>
          </cell>
          <cell r="M36">
            <v>100.33975150156228</v>
          </cell>
          <cell r="N36">
            <v>100.81984674360314</v>
          </cell>
          <cell r="O36">
            <v>100.96610944354364</v>
          </cell>
          <cell r="P36">
            <v>101.20714404696638</v>
          </cell>
          <cell r="Q36">
            <v>101.42296950980337</v>
          </cell>
          <cell r="R36">
            <v>101.59896788474565</v>
          </cell>
          <cell r="S36">
            <v>102.02057037360835</v>
          </cell>
          <cell r="T36">
            <v>102.47166619430013</v>
          </cell>
          <cell r="U36">
            <v>102.96516640994992</v>
          </cell>
          <cell r="V36">
            <v>103.39981014802308</v>
          </cell>
          <cell r="W36">
            <v>103.83554317253686</v>
          </cell>
          <cell r="X36">
            <v>104.32610592059507</v>
          </cell>
        </row>
        <row r="37">
          <cell r="D37" t="str">
            <v>MSW generation per capita</v>
          </cell>
          <cell r="K37">
            <v>100</v>
          </cell>
          <cell r="L37">
            <v>102.3762312563549</v>
          </cell>
          <cell r="M37">
            <v>105.3766906790075</v>
          </cell>
          <cell r="N37">
            <v>104.54200745373571</v>
          </cell>
          <cell r="O37">
            <v>107.57872692050262</v>
          </cell>
          <cell r="P37">
            <v>110.13559625446825</v>
          </cell>
          <cell r="Q37">
            <v>109.82620248519504</v>
          </cell>
          <cell r="R37">
            <v>111.07080744204694</v>
          </cell>
          <cell r="S37">
            <v>108.54257078859534</v>
          </cell>
          <cell r="T37">
            <v>108.23470235856063</v>
          </cell>
          <cell r="U37">
            <v>108.8321088001456</v>
          </cell>
          <cell r="V37">
            <v>110.08773445541495</v>
          </cell>
          <cell r="W37">
            <v>110.54890799287102</v>
          </cell>
          <cell r="X37">
            <v>110.35355761781082</v>
          </cell>
        </row>
        <row r="38">
          <cell r="D38" t="str">
            <v>Incineration of MSW</v>
          </cell>
          <cell r="K38">
            <v>100.00000000000001</v>
          </cell>
          <cell r="L38">
            <v>99.852129242619228</v>
          </cell>
          <cell r="M38">
            <v>100.28494628436412</v>
          </cell>
          <cell r="N38">
            <v>100.69464739138292</v>
          </cell>
          <cell r="O38">
            <v>101.25422795312208</v>
          </cell>
          <cell r="P38">
            <v>101.57052202358489</v>
          </cell>
          <cell r="Q38">
            <v>102.22218505326921</v>
          </cell>
          <cell r="R38">
            <v>102.71130254978887</v>
          </cell>
          <cell r="S38">
            <v>103.10300937779513</v>
          </cell>
          <cell r="T38">
            <v>104.10367456964097</v>
          </cell>
          <cell r="U38">
            <v>105.52263057778903</v>
          </cell>
          <cell r="V38">
            <v>106.07033857499793</v>
          </cell>
          <cell r="W38">
            <v>106.16518892542969</v>
          </cell>
          <cell r="X38">
            <v>106.55350827391253</v>
          </cell>
        </row>
        <row r="39">
          <cell r="D39" t="str">
            <v>Treatment of MSW</v>
          </cell>
          <cell r="K39">
            <v>100</v>
          </cell>
          <cell r="L39">
            <v>104.23831990078939</v>
          </cell>
          <cell r="M39">
            <v>109.27893003650865</v>
          </cell>
          <cell r="N39">
            <v>110.95643027688605</v>
          </cell>
          <cell r="O39">
            <v>111.50026993951546</v>
          </cell>
          <cell r="P39">
            <v>113.53063665065534</v>
          </cell>
          <cell r="Q39">
            <v>116.75248636074072</v>
          </cell>
          <cell r="R39">
            <v>120.98752324508477</v>
          </cell>
          <cell r="S39">
            <v>122.63783695078186</v>
          </cell>
          <cell r="T39">
            <v>125.24722239851353</v>
          </cell>
          <cell r="U39">
            <v>127.71416807865738</v>
          </cell>
          <cell r="V39">
            <v>129.83052915852102</v>
          </cell>
          <cell r="W39">
            <v>131.92078582348009</v>
          </cell>
          <cell r="X39">
            <v>132.83451544756144</v>
          </cell>
        </row>
        <row r="40">
          <cell r="D40" t="str">
            <v>CH4 intensity of MSW</v>
          </cell>
          <cell r="K40">
            <v>100</v>
          </cell>
          <cell r="L40">
            <v>102.07414290493628</v>
          </cell>
          <cell r="M40">
            <v>105.12884824228898</v>
          </cell>
          <cell r="N40">
            <v>107.7684625995761</v>
          </cell>
          <cell r="O40">
            <v>106.42074494146007</v>
          </cell>
          <cell r="P40">
            <v>106.99051218460733</v>
          </cell>
          <cell r="Q40">
            <v>112.80538946625167</v>
          </cell>
          <cell r="R40">
            <v>118.17115992308008</v>
          </cell>
          <cell r="S40">
            <v>123.02591143755572</v>
          </cell>
          <cell r="T40">
            <v>127.88956733161589</v>
          </cell>
          <cell r="U40">
            <v>132.32977800863384</v>
          </cell>
          <cell r="V40">
            <v>133.73104338900134</v>
          </cell>
          <cell r="W40">
            <v>135.53173965366651</v>
          </cell>
          <cell r="X40">
            <v>136.18819290492161</v>
          </cell>
        </row>
        <row r="41">
          <cell r="D41" t="str">
            <v>CH4 recovery</v>
          </cell>
          <cell r="K41">
            <v>100</v>
          </cell>
          <cell r="L41">
            <v>102.60363874555732</v>
          </cell>
          <cell r="M41">
            <v>107.19187494698811</v>
          </cell>
          <cell r="N41">
            <v>110.65309633624096</v>
          </cell>
          <cell r="O41">
            <v>114.54865200546654</v>
          </cell>
          <cell r="P41">
            <v>117.21016504869381</v>
          </cell>
          <cell r="Q41">
            <v>121.80181023202231</v>
          </cell>
          <cell r="R41">
            <v>125.28571183753714</v>
          </cell>
          <cell r="S41">
            <v>129.22387645485526</v>
          </cell>
          <cell r="T41">
            <v>132.44606479603914</v>
          </cell>
          <cell r="U41">
            <v>133.84381978576192</v>
          </cell>
          <cell r="V41">
            <v>134.49840885445798</v>
          </cell>
          <cell r="W41">
            <v>135.43368264342794</v>
          </cell>
          <cell r="X41">
            <v>136.59274118874015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41"/>
  <sheetViews>
    <sheetView tabSelected="1" topLeftCell="C44" workbookViewId="0">
      <selection activeCell="A23" sqref="A23"/>
    </sheetView>
  </sheetViews>
  <sheetFormatPr defaultRowHeight="15"/>
  <cols>
    <col min="1" max="1" width="28" bestFit="1" customWidth="1"/>
    <col min="2" max="2" width="55.7109375" bestFit="1" customWidth="1"/>
    <col min="3" max="3" width="19.28515625" bestFit="1" customWidth="1"/>
    <col min="4" max="4" width="28" bestFit="1" customWidth="1"/>
    <col min="5" max="5" width="16.85546875" bestFit="1" customWidth="1"/>
    <col min="26" max="27" width="20.42578125" bestFit="1" customWidth="1"/>
  </cols>
  <sheetData>
    <row r="4" spans="1:27">
      <c r="A4" t="s">
        <v>0</v>
      </c>
      <c r="B4" t="s">
        <v>1</v>
      </c>
      <c r="C4" t="s">
        <v>2</v>
      </c>
      <c r="D4" t="s">
        <v>3</v>
      </c>
      <c r="E4" t="s">
        <v>4</v>
      </c>
      <c r="F4">
        <v>1990</v>
      </c>
      <c r="G4">
        <v>1991</v>
      </c>
      <c r="H4">
        <v>1992</v>
      </c>
      <c r="I4">
        <v>1993</v>
      </c>
      <c r="J4">
        <v>1994</v>
      </c>
      <c r="K4">
        <v>1995</v>
      </c>
      <c r="L4">
        <v>1996</v>
      </c>
      <c r="M4">
        <v>1997</v>
      </c>
      <c r="N4">
        <v>1998</v>
      </c>
      <c r="O4">
        <v>1999</v>
      </c>
      <c r="P4">
        <v>2000</v>
      </c>
      <c r="Q4">
        <v>2001</v>
      </c>
      <c r="R4">
        <v>2002</v>
      </c>
      <c r="S4">
        <v>2003</v>
      </c>
      <c r="T4">
        <v>2004</v>
      </c>
      <c r="U4">
        <v>2005</v>
      </c>
      <c r="V4">
        <v>2006</v>
      </c>
      <c r="W4">
        <v>2007</v>
      </c>
      <c r="X4">
        <v>2008</v>
      </c>
      <c r="Z4" t="s">
        <v>5</v>
      </c>
      <c r="AA4" t="s">
        <v>6</v>
      </c>
    </row>
    <row r="5" spans="1:27">
      <c r="A5" t="s">
        <v>7</v>
      </c>
      <c r="B5" t="s">
        <v>7</v>
      </c>
      <c r="C5" t="s">
        <v>7</v>
      </c>
      <c r="D5" t="s">
        <v>8</v>
      </c>
      <c r="E5" t="s">
        <v>9</v>
      </c>
      <c r="F5">
        <v>470388225</v>
      </c>
      <c r="G5">
        <v>471967435</v>
      </c>
      <c r="H5">
        <v>473243010</v>
      </c>
      <c r="I5">
        <v>474876205</v>
      </c>
      <c r="J5">
        <v>476066786</v>
      </c>
      <c r="K5">
        <v>477009518</v>
      </c>
      <c r="L5">
        <v>477855639</v>
      </c>
      <c r="M5">
        <v>478630165</v>
      </c>
      <c r="N5">
        <v>480920265</v>
      </c>
      <c r="O5">
        <v>481617952</v>
      </c>
      <c r="P5">
        <v>482767710</v>
      </c>
      <c r="Q5">
        <v>483797218</v>
      </c>
      <c r="R5">
        <v>484636747</v>
      </c>
      <c r="S5">
        <v>486647831</v>
      </c>
      <c r="T5">
        <v>488799601</v>
      </c>
      <c r="U5">
        <v>491153644</v>
      </c>
      <c r="V5">
        <v>493226936</v>
      </c>
      <c r="W5">
        <v>495305424</v>
      </c>
      <c r="X5">
        <v>497645455</v>
      </c>
      <c r="Z5">
        <v>1.2071440469663752E-2</v>
      </c>
      <c r="AA5">
        <v>3.0817605841948294E-2</v>
      </c>
    </row>
    <row r="6" spans="1:27">
      <c r="A6" t="s">
        <v>10</v>
      </c>
      <c r="B6" t="s">
        <v>11</v>
      </c>
      <c r="C6" t="s">
        <v>12</v>
      </c>
      <c r="D6" t="s">
        <v>13</v>
      </c>
      <c r="E6" t="s">
        <v>14</v>
      </c>
      <c r="K6">
        <v>226527.56436914831</v>
      </c>
      <c r="L6">
        <v>232321.74653310759</v>
      </c>
      <c r="M6">
        <v>239518.26227692509</v>
      </c>
      <c r="N6">
        <v>238757.99528964827</v>
      </c>
      <c r="O6">
        <v>246049.83482027665</v>
      </c>
      <c r="P6">
        <v>252499.15700608073</v>
      </c>
      <c r="Q6">
        <v>252326.77929766665</v>
      </c>
      <c r="R6">
        <v>255629.09387694002</v>
      </c>
      <c r="S6">
        <v>250846.99694568996</v>
      </c>
      <c r="T6">
        <v>251241.50169999996</v>
      </c>
      <c r="U6">
        <v>253844.89018050002</v>
      </c>
      <c r="V6">
        <v>257857.47823999997</v>
      </c>
      <c r="W6">
        <v>260028.85970911151</v>
      </c>
      <c r="X6">
        <v>260795.67889621548</v>
      </c>
      <c r="Z6">
        <v>0.11465091548244974</v>
      </c>
      <c r="AA6">
        <v>3.2857622134298672E-2</v>
      </c>
    </row>
    <row r="7" spans="1:27">
      <c r="A7" t="s">
        <v>15</v>
      </c>
      <c r="B7" t="s">
        <v>16</v>
      </c>
      <c r="C7" t="s">
        <v>17</v>
      </c>
      <c r="D7" t="s">
        <v>8</v>
      </c>
      <c r="E7" t="s">
        <v>14</v>
      </c>
      <c r="K7">
        <v>31083.051873015869</v>
      </c>
      <c r="L7">
        <v>31581.704888888897</v>
      </c>
      <c r="M7">
        <v>33454.423777777782</v>
      </c>
      <c r="N7">
        <v>34192.205333333332</v>
      </c>
      <c r="O7">
        <v>36424.382222222222</v>
      </c>
      <c r="P7">
        <v>38068.172222222223</v>
      </c>
      <c r="Q7">
        <v>39460.877999999997</v>
      </c>
      <c r="R7">
        <v>41056.082999999999</v>
      </c>
      <c r="S7">
        <v>41135.798999999999</v>
      </c>
      <c r="T7">
        <v>43369.608</v>
      </c>
      <c r="U7">
        <v>46926.712999999989</v>
      </c>
      <c r="V7">
        <v>48887.011000000006</v>
      </c>
      <c r="W7">
        <v>49511.477360982099</v>
      </c>
      <c r="X7">
        <v>50531.244953239424</v>
      </c>
      <c r="Z7">
        <v>0.22472440536864871</v>
      </c>
      <c r="AA7">
        <v>0.32738826172857088</v>
      </c>
    </row>
    <row r="8" spans="1:27">
      <c r="A8" t="s">
        <v>18</v>
      </c>
      <c r="B8" t="s">
        <v>19</v>
      </c>
      <c r="D8" t="s">
        <v>8</v>
      </c>
      <c r="E8" t="s">
        <v>14</v>
      </c>
      <c r="K8">
        <v>34970.464557459658</v>
      </c>
      <c r="L8">
        <v>38146.849066263152</v>
      </c>
      <c r="M8">
        <v>43946.110431759327</v>
      </c>
      <c r="N8">
        <v>47340.703863956529</v>
      </c>
      <c r="O8">
        <v>58557.741367277078</v>
      </c>
      <c r="P8">
        <v>64372.893012504457</v>
      </c>
      <c r="Q8">
        <v>68450.918075136142</v>
      </c>
      <c r="R8">
        <v>77912.241173967297</v>
      </c>
      <c r="S8">
        <v>81197.732336193265</v>
      </c>
      <c r="T8">
        <v>84630.064273898141</v>
      </c>
      <c r="U8">
        <v>89994.831896945834</v>
      </c>
      <c r="V8">
        <v>94343.797037113749</v>
      </c>
      <c r="W8">
        <v>100547.92305665981</v>
      </c>
      <c r="X8">
        <v>101570.27539031761</v>
      </c>
      <c r="Z8">
        <v>0.84077889233452796</v>
      </c>
      <c r="AA8">
        <v>0.57784232830094406</v>
      </c>
    </row>
    <row r="9" spans="1:27">
      <c r="A9" t="s">
        <v>20</v>
      </c>
      <c r="B9" t="s">
        <v>21</v>
      </c>
      <c r="C9" t="s">
        <v>22</v>
      </c>
      <c r="D9" t="s">
        <v>23</v>
      </c>
      <c r="E9" t="s">
        <v>14</v>
      </c>
      <c r="K9">
        <v>145696.85288034804</v>
      </c>
      <c r="L9">
        <v>143302.06760291455</v>
      </c>
      <c r="M9">
        <v>139359.51903269932</v>
      </c>
      <c r="N9">
        <v>135788.27128169555</v>
      </c>
      <c r="O9">
        <v>138296.96487264961</v>
      </c>
      <c r="P9">
        <v>138221.78309553119</v>
      </c>
      <c r="Q9">
        <v>132100.37756299385</v>
      </c>
      <c r="R9">
        <v>126385.56098782334</v>
      </c>
      <c r="S9">
        <v>120941.93559263831</v>
      </c>
      <c r="T9">
        <v>115837.66551962716</v>
      </c>
      <c r="U9">
        <v>111500.93703802139</v>
      </c>
      <c r="V9">
        <v>109309.97749708191</v>
      </c>
      <c r="W9">
        <v>106838.84516082365</v>
      </c>
      <c r="X9">
        <v>105278.25073399107</v>
      </c>
      <c r="Z9">
        <v>-5.13056365806039E-2</v>
      </c>
      <c r="AA9">
        <v>-0.23833820996775446</v>
      </c>
    </row>
    <row r="10" spans="1:27">
      <c r="A10" t="s">
        <v>24</v>
      </c>
      <c r="B10" t="s">
        <v>25</v>
      </c>
      <c r="C10" t="s">
        <v>26</v>
      </c>
      <c r="D10" t="s">
        <v>23</v>
      </c>
      <c r="E10" t="s">
        <v>27</v>
      </c>
      <c r="F10">
        <v>7.8967129686033912</v>
      </c>
      <c r="G10">
        <v>7.988274710679824</v>
      </c>
      <c r="H10">
        <v>7.9280096254122316</v>
      </c>
      <c r="I10">
        <v>7.8575307422305354</v>
      </c>
      <c r="J10">
        <v>7.7623538289471172</v>
      </c>
      <c r="K10">
        <v>7.6562207298805864</v>
      </c>
      <c r="L10">
        <v>7.4864375329050343</v>
      </c>
      <c r="M10">
        <v>7.1451083518491698</v>
      </c>
      <c r="N10">
        <v>6.8706484573121482</v>
      </c>
      <c r="O10">
        <v>6.608792808234992</v>
      </c>
      <c r="P10">
        <v>6.4337332316839984</v>
      </c>
      <c r="Q10">
        <v>6.1234317623963248</v>
      </c>
      <c r="R10">
        <v>5.8637695889803672</v>
      </c>
      <c r="S10">
        <v>5.5338139429446045</v>
      </c>
      <c r="T10">
        <v>5.2589596959138065</v>
      </c>
      <c r="U10">
        <v>5.1294499604298975</v>
      </c>
      <c r="V10">
        <v>5.0316237991207302</v>
      </c>
      <c r="W10">
        <v>4.912929013741282</v>
      </c>
      <c r="X10">
        <v>4.7772874176386884</v>
      </c>
      <c r="Z10">
        <v>-0.15967244693265983</v>
      </c>
      <c r="AA10">
        <v>-0.25746261997433539</v>
      </c>
    </row>
    <row r="11" spans="1:27">
      <c r="A11" t="s">
        <v>28</v>
      </c>
      <c r="B11" t="s">
        <v>29</v>
      </c>
      <c r="C11" t="s">
        <v>30</v>
      </c>
      <c r="D11" t="s">
        <v>23</v>
      </c>
      <c r="E11" t="s">
        <v>27</v>
      </c>
      <c r="F11">
        <v>0.77992014361560269</v>
      </c>
      <c r="G11">
        <v>0.95609400287060797</v>
      </c>
      <c r="H11">
        <v>1.1751388872335351</v>
      </c>
      <c r="I11">
        <v>1.3847463798854278</v>
      </c>
      <c r="J11">
        <v>1.6041947208552498</v>
      </c>
      <c r="K11">
        <v>1.8285318644101496</v>
      </c>
      <c r="L11">
        <v>2.0359101511668314</v>
      </c>
      <c r="M11">
        <v>2.3923879227807587</v>
      </c>
      <c r="N11">
        <v>2.6557728161445269</v>
      </c>
      <c r="O11">
        <v>2.9722941028270151</v>
      </c>
      <c r="P11">
        <v>3.1934135595824245</v>
      </c>
      <c r="Q11">
        <v>3.5774172308913696</v>
      </c>
      <c r="R11">
        <v>3.8588836093076049</v>
      </c>
      <c r="S11">
        <v>4.1522948390285137</v>
      </c>
      <c r="T11">
        <v>4.3851191151315243</v>
      </c>
      <c r="U11">
        <v>4.4758722350416731</v>
      </c>
      <c r="V11">
        <v>4.4846707090693503</v>
      </c>
      <c r="W11">
        <v>4.5134746605473186</v>
      </c>
      <c r="X11">
        <v>4.5564150687120444</v>
      </c>
      <c r="Z11">
        <v>0.74643582741860526</v>
      </c>
      <c r="AA11">
        <v>0.42681647199739708</v>
      </c>
    </row>
    <row r="13" spans="1:27">
      <c r="D13" t="s">
        <v>31</v>
      </c>
      <c r="E13" t="s">
        <v>4</v>
      </c>
      <c r="F13">
        <v>1990</v>
      </c>
      <c r="G13">
        <v>1991</v>
      </c>
      <c r="H13">
        <v>1992</v>
      </c>
      <c r="I13">
        <v>1993</v>
      </c>
      <c r="J13">
        <v>1994</v>
      </c>
      <c r="K13">
        <v>1995</v>
      </c>
      <c r="L13">
        <v>1996</v>
      </c>
      <c r="M13">
        <v>1997</v>
      </c>
      <c r="N13">
        <v>1998</v>
      </c>
      <c r="O13">
        <v>1999</v>
      </c>
      <c r="P13">
        <v>2000</v>
      </c>
      <c r="Q13">
        <v>2001</v>
      </c>
      <c r="R13">
        <v>2002</v>
      </c>
      <c r="S13">
        <v>2003</v>
      </c>
      <c r="T13">
        <v>2004</v>
      </c>
      <c r="U13">
        <v>2005</v>
      </c>
      <c r="V13">
        <v>2006</v>
      </c>
      <c r="W13">
        <v>2007</v>
      </c>
      <c r="X13">
        <v>2008</v>
      </c>
    </row>
    <row r="14" spans="1:27">
      <c r="D14" t="s">
        <v>32</v>
      </c>
      <c r="E14" t="s">
        <v>33</v>
      </c>
      <c r="F14" s="1">
        <f t="shared" ref="F14:J14" si="0">F5*100/$K5</f>
        <v>98.611915957618265</v>
      </c>
      <c r="G14" s="1">
        <f t="shared" si="0"/>
        <v>98.942980630420038</v>
      </c>
      <c r="H14" s="1">
        <f t="shared" si="0"/>
        <v>99.21039143709497</v>
      </c>
      <c r="I14" s="1">
        <f t="shared" si="0"/>
        <v>99.55277349413393</v>
      </c>
      <c r="J14" s="1">
        <f t="shared" si="0"/>
        <v>99.8023662077116</v>
      </c>
      <c r="K14" s="1">
        <f>K5*100/$K5</f>
        <v>100</v>
      </c>
      <c r="L14" s="1">
        <f>L5*100/$K5</f>
        <v>100.17738031801706</v>
      </c>
      <c r="M14" s="1">
        <f>M5*100/$K5</f>
        <v>100.33975150156228</v>
      </c>
      <c r="N14" s="1">
        <f>N5*100/$K5</f>
        <v>100.81984674360314</v>
      </c>
      <c r="O14" s="1">
        <f t="shared" ref="O14:X20" si="1">O5*100/$K5</f>
        <v>100.96610944354364</v>
      </c>
      <c r="P14" s="1">
        <f t="shared" si="1"/>
        <v>101.20714404696638</v>
      </c>
      <c r="Q14" s="1">
        <f t="shared" si="1"/>
        <v>101.42296950980337</v>
      </c>
      <c r="R14" s="1">
        <f t="shared" si="1"/>
        <v>101.59896788474565</v>
      </c>
      <c r="S14" s="1">
        <f t="shared" si="1"/>
        <v>102.02057037360835</v>
      </c>
      <c r="T14" s="1">
        <f t="shared" si="1"/>
        <v>102.47166619430013</v>
      </c>
      <c r="U14" s="1">
        <f t="shared" si="1"/>
        <v>102.96516640994992</v>
      </c>
      <c r="V14" s="1">
        <f t="shared" si="1"/>
        <v>103.39981014802308</v>
      </c>
      <c r="W14" s="1">
        <f t="shared" si="1"/>
        <v>103.83554317253686</v>
      </c>
      <c r="X14" s="1">
        <f t="shared" si="1"/>
        <v>104.32610592059507</v>
      </c>
    </row>
    <row r="15" spans="1:27">
      <c r="D15" t="s">
        <v>10</v>
      </c>
      <c r="E15" t="s">
        <v>33</v>
      </c>
      <c r="K15" s="1">
        <f t="shared" ref="K15:P20" si="2">K6*100/$K6</f>
        <v>100</v>
      </c>
      <c r="L15" s="1">
        <f t="shared" si="2"/>
        <v>102.55782654093129</v>
      </c>
      <c r="M15" s="1">
        <f t="shared" si="2"/>
        <v>105.73470956788604</v>
      </c>
      <c r="N15" s="1">
        <f t="shared" si="2"/>
        <v>105.39909169754252</v>
      </c>
      <c r="O15" s="1">
        <f t="shared" si="2"/>
        <v>108.6180551605256</v>
      </c>
      <c r="P15" s="1">
        <f t="shared" si="2"/>
        <v>111.46509154824498</v>
      </c>
      <c r="Q15" s="1">
        <f t="shared" si="1"/>
        <v>111.38899586033428</v>
      </c>
      <c r="R15" s="1">
        <f t="shared" si="1"/>
        <v>112.84679398237293</v>
      </c>
      <c r="S15" s="1">
        <f t="shared" si="1"/>
        <v>110.73574981670257</v>
      </c>
      <c r="T15" s="1">
        <f t="shared" si="1"/>
        <v>110.90990290725854</v>
      </c>
      <c r="U15" s="1">
        <f t="shared" si="1"/>
        <v>112.05916193352768</v>
      </c>
      <c r="V15" s="1">
        <f t="shared" si="1"/>
        <v>113.83050842315886</v>
      </c>
      <c r="W15" s="1">
        <f t="shared" si="1"/>
        <v>114.78905908570563</v>
      </c>
      <c r="X15" s="1">
        <f t="shared" si="1"/>
        <v>115.12756940750222</v>
      </c>
    </row>
    <row r="16" spans="1:27">
      <c r="D16" t="s">
        <v>15</v>
      </c>
      <c r="E16" t="s">
        <v>33</v>
      </c>
      <c r="K16" s="1">
        <f t="shared" si="2"/>
        <v>100</v>
      </c>
      <c r="L16" s="1">
        <f t="shared" si="2"/>
        <v>101.60426015408713</v>
      </c>
      <c r="M16" s="1">
        <f t="shared" si="2"/>
        <v>107.62914759609102</v>
      </c>
      <c r="N16" s="1">
        <f t="shared" si="2"/>
        <v>110.00272905318094</v>
      </c>
      <c r="O16" s="1">
        <f t="shared" si="2"/>
        <v>117.18406021077783</v>
      </c>
      <c r="P16" s="1">
        <f t="shared" si="2"/>
        <v>122.47244053686488</v>
      </c>
      <c r="Q16" s="1">
        <f t="shared" si="1"/>
        <v>126.95303588981612</v>
      </c>
      <c r="R16" s="1">
        <f t="shared" si="1"/>
        <v>132.08510917051237</v>
      </c>
      <c r="S16" s="1">
        <f t="shared" si="1"/>
        <v>132.34157047400876</v>
      </c>
      <c r="T16" s="1">
        <f t="shared" si="1"/>
        <v>139.52815243875861</v>
      </c>
      <c r="U16" s="1">
        <f t="shared" si="1"/>
        <v>150.97202550029675</v>
      </c>
      <c r="V16" s="1">
        <f t="shared" si="1"/>
        <v>157.27867134707029</v>
      </c>
      <c r="W16" s="1">
        <f t="shared" si="1"/>
        <v>159.28769659830118</v>
      </c>
      <c r="X16" s="1">
        <f t="shared" si="1"/>
        <v>162.5684799538848</v>
      </c>
    </row>
    <row r="17" spans="4:24">
      <c r="D17" t="s">
        <v>18</v>
      </c>
      <c r="E17" t="s">
        <v>33</v>
      </c>
      <c r="K17" s="1">
        <f t="shared" si="2"/>
        <v>100</v>
      </c>
      <c r="L17" s="1">
        <f t="shared" si="2"/>
        <v>109.08304922167792</v>
      </c>
      <c r="M17" s="1">
        <f t="shared" si="2"/>
        <v>125.66636156506262</v>
      </c>
      <c r="N17" s="1">
        <f t="shared" si="2"/>
        <v>135.37339141197694</v>
      </c>
      <c r="O17" s="1">
        <f t="shared" si="2"/>
        <v>167.44913774611535</v>
      </c>
      <c r="P17" s="1">
        <f t="shared" si="2"/>
        <v>184.07788923345279</v>
      </c>
      <c r="Q17" s="1">
        <f t="shared" si="1"/>
        <v>195.73923006560307</v>
      </c>
      <c r="R17" s="1">
        <f t="shared" si="1"/>
        <v>222.79441282786047</v>
      </c>
      <c r="S17" s="1">
        <f t="shared" si="1"/>
        <v>232.18945862951864</v>
      </c>
      <c r="T17" s="1">
        <f t="shared" si="1"/>
        <v>242.00440384440199</v>
      </c>
      <c r="U17" s="1">
        <f t="shared" si="1"/>
        <v>257.34525702132476</v>
      </c>
      <c r="V17" s="1">
        <f t="shared" si="1"/>
        <v>269.78136616429072</v>
      </c>
      <c r="W17" s="1">
        <f t="shared" si="1"/>
        <v>287.52241163811368</v>
      </c>
      <c r="X17" s="1">
        <f t="shared" si="1"/>
        <v>290.44588533683446</v>
      </c>
    </row>
    <row r="18" spans="4:24">
      <c r="D18" t="s">
        <v>20</v>
      </c>
      <c r="E18" t="s">
        <v>33</v>
      </c>
      <c r="K18" s="1">
        <f t="shared" si="2"/>
        <v>100</v>
      </c>
      <c r="L18" s="1">
        <f t="shared" si="2"/>
        <v>98.356323262932676</v>
      </c>
      <c r="M18" s="1">
        <f t="shared" si="2"/>
        <v>95.650328938228199</v>
      </c>
      <c r="N18" s="1">
        <f t="shared" si="2"/>
        <v>93.199179390106792</v>
      </c>
      <c r="O18" s="1">
        <f t="shared" si="2"/>
        <v>94.921037852632608</v>
      </c>
      <c r="P18" s="1">
        <f t="shared" si="2"/>
        <v>94.869436341939618</v>
      </c>
      <c r="Q18" s="1">
        <f t="shared" si="1"/>
        <v>90.667969109449359</v>
      </c>
      <c r="R18" s="1">
        <f t="shared" si="1"/>
        <v>86.745566900896691</v>
      </c>
      <c r="S18" s="1">
        <f t="shared" si="1"/>
        <v>83.009298554966421</v>
      </c>
      <c r="T18" s="1">
        <f t="shared" si="1"/>
        <v>79.505948982135934</v>
      </c>
      <c r="U18" s="1">
        <f t="shared" si="1"/>
        <v>76.529406664391246</v>
      </c>
      <c r="V18" s="1">
        <f t="shared" si="1"/>
        <v>75.025627071609804</v>
      </c>
      <c r="W18" s="1">
        <f t="shared" si="1"/>
        <v>73.329549025032051</v>
      </c>
      <c r="X18" s="1">
        <f t="shared" si="1"/>
        <v>72.258424703551881</v>
      </c>
    </row>
    <row r="19" spans="4:24">
      <c r="D19" t="s">
        <v>34</v>
      </c>
      <c r="E19" t="s">
        <v>33</v>
      </c>
      <c r="F19" s="1">
        <f t="shared" ref="F19:J20" si="3">F10*100/$K10</f>
        <v>103.14113512668483</v>
      </c>
      <c r="G19" s="1">
        <f t="shared" si="3"/>
        <v>104.33704816664053</v>
      </c>
      <c r="H19" s="1">
        <f t="shared" si="3"/>
        <v>103.54990934980377</v>
      </c>
      <c r="I19" s="1">
        <f t="shared" si="3"/>
        <v>102.62936531550454</v>
      </c>
      <c r="J19" s="1">
        <f t="shared" si="3"/>
        <v>101.38623353232641</v>
      </c>
      <c r="K19" s="1">
        <f t="shared" si="2"/>
        <v>100</v>
      </c>
      <c r="L19" s="1">
        <f t="shared" si="2"/>
        <v>97.78241507180006</v>
      </c>
      <c r="M19" s="1">
        <f t="shared" si="2"/>
        <v>93.324220969274648</v>
      </c>
      <c r="N19" s="1">
        <f t="shared" si="2"/>
        <v>89.739424968476712</v>
      </c>
      <c r="O19" s="1">
        <f t="shared" si="2"/>
        <v>86.319256476531464</v>
      </c>
      <c r="P19" s="1">
        <f t="shared" si="2"/>
        <v>84.032755306734018</v>
      </c>
      <c r="Q19" s="1">
        <f t="shared" si="1"/>
        <v>79.979822662346777</v>
      </c>
      <c r="R19" s="1">
        <f t="shared" si="1"/>
        <v>76.588303757953753</v>
      </c>
      <c r="S19" s="1">
        <f t="shared" si="1"/>
        <v>72.278662517491384</v>
      </c>
      <c r="T19" s="1">
        <f t="shared" si="1"/>
        <v>68.688715770552633</v>
      </c>
      <c r="U19" s="1">
        <f t="shared" si="1"/>
        <v>66.997153574880031</v>
      </c>
      <c r="V19" s="1">
        <f t="shared" si="1"/>
        <v>65.719419236221626</v>
      </c>
      <c r="W19" s="1">
        <f t="shared" si="1"/>
        <v>64.16911407174004</v>
      </c>
      <c r="X19" s="1">
        <f t="shared" si="1"/>
        <v>62.39746196180004</v>
      </c>
    </row>
    <row r="20" spans="4:24">
      <c r="D20" t="s">
        <v>28</v>
      </c>
      <c r="E20" t="s">
        <v>33</v>
      </c>
      <c r="F20" s="1">
        <f t="shared" si="3"/>
        <v>42.652805717836941</v>
      </c>
      <c r="G20" s="1">
        <f t="shared" si="3"/>
        <v>52.287522108838182</v>
      </c>
      <c r="H20" s="1">
        <f t="shared" si="3"/>
        <v>64.266798413852811</v>
      </c>
      <c r="I20" s="1">
        <f t="shared" si="3"/>
        <v>75.72995619259396</v>
      </c>
      <c r="J20" s="1">
        <f t="shared" si="3"/>
        <v>87.731297008200244</v>
      </c>
      <c r="K20" s="1">
        <f t="shared" si="2"/>
        <v>100</v>
      </c>
      <c r="L20" s="1">
        <f t="shared" si="2"/>
        <v>111.34124544357219</v>
      </c>
      <c r="M20" s="1">
        <f t="shared" si="2"/>
        <v>130.83654539170411</v>
      </c>
      <c r="N20" s="1">
        <f t="shared" si="2"/>
        <v>145.24071840559529</v>
      </c>
      <c r="O20" s="1">
        <f t="shared" si="2"/>
        <v>162.55085080433213</v>
      </c>
      <c r="P20" s="1">
        <f t="shared" si="2"/>
        <v>174.64358274186051</v>
      </c>
      <c r="Q20" s="1">
        <f t="shared" si="1"/>
        <v>195.64423790040857</v>
      </c>
      <c r="R20" s="1">
        <f t="shared" si="1"/>
        <v>211.03726352356506</v>
      </c>
      <c r="S20" s="1">
        <f t="shared" si="1"/>
        <v>227.0835373365488</v>
      </c>
      <c r="T20" s="1">
        <f t="shared" si="1"/>
        <v>239.81639043222702</v>
      </c>
      <c r="U20" s="1">
        <f t="shared" si="1"/>
        <v>244.77955906365932</v>
      </c>
      <c r="V20" s="1">
        <f t="shared" si="1"/>
        <v>245.26073602310572</v>
      </c>
      <c r="W20" s="1">
        <f t="shared" si="1"/>
        <v>246.83598620269501</v>
      </c>
      <c r="X20" s="1">
        <f t="shared" si="1"/>
        <v>249.18434058472695</v>
      </c>
    </row>
    <row r="22" spans="4:24">
      <c r="D22" t="s">
        <v>35</v>
      </c>
    </row>
    <row r="23" spans="4:24">
      <c r="D23">
        <v>1</v>
      </c>
      <c r="E23">
        <v>2</v>
      </c>
      <c r="F23">
        <v>1990</v>
      </c>
      <c r="G23">
        <v>1991</v>
      </c>
      <c r="H23">
        <v>1992</v>
      </c>
      <c r="I23">
        <v>1993</v>
      </c>
      <c r="J23">
        <v>1994</v>
      </c>
      <c r="K23">
        <v>1995</v>
      </c>
      <c r="L23">
        <v>1996</v>
      </c>
      <c r="M23">
        <v>1997</v>
      </c>
      <c r="N23">
        <v>1998</v>
      </c>
      <c r="O23">
        <v>1999</v>
      </c>
      <c r="P23">
        <v>2000</v>
      </c>
      <c r="Q23">
        <v>2001</v>
      </c>
      <c r="R23">
        <v>2002</v>
      </c>
      <c r="S23">
        <v>2003</v>
      </c>
      <c r="T23">
        <v>2004</v>
      </c>
      <c r="U23">
        <v>2005</v>
      </c>
      <c r="V23">
        <v>2006</v>
      </c>
      <c r="W23">
        <v>2007</v>
      </c>
      <c r="X23">
        <v>2008</v>
      </c>
    </row>
    <row r="24" spans="4:24">
      <c r="D24" t="s">
        <v>7</v>
      </c>
      <c r="F24">
        <v>470388225</v>
      </c>
      <c r="G24">
        <v>471967435</v>
      </c>
      <c r="H24">
        <v>473243010</v>
      </c>
      <c r="I24">
        <v>474876205</v>
      </c>
      <c r="J24">
        <v>476066786</v>
      </c>
      <c r="K24">
        <v>477009518</v>
      </c>
      <c r="L24">
        <v>477855639</v>
      </c>
      <c r="M24">
        <v>478630165</v>
      </c>
      <c r="N24">
        <v>480920265</v>
      </c>
      <c r="O24">
        <v>481617952</v>
      </c>
      <c r="P24">
        <v>482767710</v>
      </c>
      <c r="Q24">
        <v>483797218</v>
      </c>
      <c r="R24">
        <v>484636747</v>
      </c>
      <c r="S24">
        <v>486647831</v>
      </c>
      <c r="T24">
        <v>488799601</v>
      </c>
      <c r="U24">
        <v>491153644</v>
      </c>
      <c r="V24">
        <v>493226936</v>
      </c>
      <c r="W24">
        <v>495305424</v>
      </c>
      <c r="X24">
        <v>497645455</v>
      </c>
    </row>
    <row r="25" spans="4:24">
      <c r="D25" t="s">
        <v>36</v>
      </c>
      <c r="E25" t="s">
        <v>7</v>
      </c>
      <c r="F25">
        <v>0</v>
      </c>
      <c r="G25">
        <v>0</v>
      </c>
      <c r="H25">
        <v>0</v>
      </c>
      <c r="I25">
        <v>0</v>
      </c>
      <c r="J25">
        <v>0</v>
      </c>
      <c r="K25">
        <v>4.748910783141822E-4</v>
      </c>
      <c r="L25">
        <v>4.8617558855072464E-4</v>
      </c>
      <c r="M25">
        <v>5.00424502657339E-4</v>
      </c>
      <c r="N25">
        <v>4.9646066648833826E-4</v>
      </c>
      <c r="O25">
        <v>5.1088177630944428E-4</v>
      </c>
      <c r="P25">
        <v>5.2302412066059835E-4</v>
      </c>
      <c r="Q25">
        <v>5.2155483725345984E-4</v>
      </c>
      <c r="R25">
        <v>5.2746535515380564E-4</v>
      </c>
      <c r="S25">
        <v>5.1545898484789496E-4</v>
      </c>
      <c r="T25">
        <v>5.1399694514071414E-4</v>
      </c>
      <c r="U25">
        <v>5.168339750330754E-4</v>
      </c>
      <c r="V25">
        <v>5.2279682924697357E-4</v>
      </c>
      <c r="W25">
        <v>5.2498690123189832E-4</v>
      </c>
      <c r="X25">
        <v>5.2405919972928411E-4</v>
      </c>
    </row>
    <row r="26" spans="4:24">
      <c r="D26" t="s">
        <v>37</v>
      </c>
      <c r="E26" t="s">
        <v>36</v>
      </c>
      <c r="F26" t="e">
        <v>#DIV/0!</v>
      </c>
      <c r="G26" t="e">
        <v>#DIV/0!</v>
      </c>
      <c r="H26" t="e">
        <v>#DIV/0!</v>
      </c>
      <c r="I26" t="e">
        <v>#DIV/0!</v>
      </c>
      <c r="J26" t="e">
        <v>#DIV/0!</v>
      </c>
      <c r="K26">
        <v>0.86278468159237753</v>
      </c>
      <c r="L26">
        <v>0.86406048783561351</v>
      </c>
      <c r="M26">
        <v>0.86032620870011733</v>
      </c>
      <c r="N26">
        <v>0.85679137030844477</v>
      </c>
      <c r="O26">
        <v>0.85196339494059059</v>
      </c>
      <c r="P26">
        <v>0.8492344581518525</v>
      </c>
      <c r="Q26">
        <v>0.84361200935613534</v>
      </c>
      <c r="R26">
        <v>0.83939197852117564</v>
      </c>
      <c r="S26">
        <v>0.83601239201238609</v>
      </c>
      <c r="T26">
        <v>0.82737880602311331</v>
      </c>
      <c r="U26">
        <v>0.81513627094627716</v>
      </c>
      <c r="V26">
        <v>0.81041073024650234</v>
      </c>
      <c r="W26">
        <v>0.80959237595254052</v>
      </c>
      <c r="X26">
        <v>0.80624201609817125</v>
      </c>
    </row>
    <row r="27" spans="4:24">
      <c r="D27" t="s">
        <v>38</v>
      </c>
      <c r="E27" t="s">
        <v>37</v>
      </c>
      <c r="F27" t="e">
        <v>#DIV/0!</v>
      </c>
      <c r="G27" t="e">
        <v>#DIV/0!</v>
      </c>
      <c r="H27" t="e">
        <v>#DIV/0!</v>
      </c>
      <c r="I27" t="e">
        <v>#DIV/0!</v>
      </c>
      <c r="J27" t="e">
        <v>#DIV/0!</v>
      </c>
      <c r="K27">
        <v>0.74546402464602923</v>
      </c>
      <c r="L27">
        <v>0.71386887453623105</v>
      </c>
      <c r="M27">
        <v>0.67629293935178247</v>
      </c>
      <c r="N27">
        <v>0.66378777854641846</v>
      </c>
      <c r="O27">
        <v>0.65973364950975977</v>
      </c>
      <c r="P27">
        <v>0.64459799610982327</v>
      </c>
      <c r="Q27">
        <v>0.62058026559297441</v>
      </c>
      <c r="R27">
        <v>0.58900958918969937</v>
      </c>
      <c r="S27">
        <v>0.57670709421992483</v>
      </c>
      <c r="T27">
        <v>0.55725506444273654</v>
      </c>
      <c r="U27">
        <v>0.53886487188970478</v>
      </c>
      <c r="V27">
        <v>0.52308816140771108</v>
      </c>
      <c r="W27">
        <v>0.50750604994767545</v>
      </c>
      <c r="X27">
        <v>0.50069452431761541</v>
      </c>
    </row>
    <row r="28" spans="4:24">
      <c r="D28" t="s">
        <v>39</v>
      </c>
      <c r="E28" t="s">
        <v>38</v>
      </c>
      <c r="F28">
        <v>5.2057655906369386E-5</v>
      </c>
      <c r="G28">
        <v>5.5668045122463196E-5</v>
      </c>
      <c r="H28">
        <v>5.7865509631417121E-5</v>
      </c>
      <c r="I28">
        <v>6.0113129399760857E-5</v>
      </c>
      <c r="J28">
        <v>6.2505256888991171E-5</v>
      </c>
      <c r="K28">
        <v>6.5099227655109236E-5</v>
      </c>
      <c r="L28">
        <v>6.6449478666686E-5</v>
      </c>
      <c r="M28">
        <v>6.8438068248442011E-5</v>
      </c>
      <c r="N28">
        <v>7.0156436808109293E-5</v>
      </c>
      <c r="O28">
        <v>6.9279083021704242E-5</v>
      </c>
      <c r="P28">
        <v>6.9649997096424913E-5</v>
      </c>
      <c r="Q28">
        <v>7.3435437295867788E-5</v>
      </c>
      <c r="R28">
        <v>7.6928512421009114E-5</v>
      </c>
      <c r="S28">
        <v>8.0088918161507473E-5</v>
      </c>
      <c r="T28">
        <v>8.3255120584342833E-5</v>
      </c>
      <c r="U28">
        <v>8.6145663441341235E-5</v>
      </c>
      <c r="V28">
        <v>8.7057876381358898E-5</v>
      </c>
      <c r="W28">
        <v>8.823011574207032E-5</v>
      </c>
      <c r="X28">
        <v>8.865746173855424E-5</v>
      </c>
    </row>
    <row r="29" spans="4:24">
      <c r="D29" t="s">
        <v>40</v>
      </c>
      <c r="E29" t="s">
        <v>39</v>
      </c>
      <c r="F29">
        <v>0.91011258243508431</v>
      </c>
      <c r="G29">
        <v>0.89310659773873635</v>
      </c>
      <c r="H29">
        <v>0.87090852295762566</v>
      </c>
      <c r="I29">
        <v>0.8501725969055991</v>
      </c>
      <c r="J29">
        <v>0.82873149994091488</v>
      </c>
      <c r="K29">
        <v>0.80721354128827583</v>
      </c>
      <c r="L29">
        <v>0.78619661676790897</v>
      </c>
      <c r="M29">
        <v>0.74915975284366887</v>
      </c>
      <c r="N29">
        <v>0.7212203050956536</v>
      </c>
      <c r="O29">
        <v>0.6897748522252416</v>
      </c>
      <c r="P29">
        <v>0.66829075853715736</v>
      </c>
      <c r="Q29">
        <v>0.63122637684941896</v>
      </c>
      <c r="R29">
        <v>0.60310385132454358</v>
      </c>
      <c r="S29">
        <v>0.57131445325532815</v>
      </c>
      <c r="T29">
        <v>0.54530451263947965</v>
      </c>
      <c r="U29">
        <v>0.53402164508840488</v>
      </c>
      <c r="V29">
        <v>0.52873771348609755</v>
      </c>
      <c r="W29">
        <v>0.52118805681341196</v>
      </c>
      <c r="X29">
        <v>0.51183197928419288</v>
      </c>
    </row>
    <row r="35" spans="4:24">
      <c r="D35" t="s">
        <v>31</v>
      </c>
      <c r="E35" t="s">
        <v>4</v>
      </c>
      <c r="F35">
        <v>1990</v>
      </c>
      <c r="G35">
        <v>1991</v>
      </c>
      <c r="H35">
        <v>1992</v>
      </c>
      <c r="I35">
        <v>1993</v>
      </c>
      <c r="J35">
        <v>1994</v>
      </c>
      <c r="K35">
        <v>1995</v>
      </c>
      <c r="L35">
        <v>1996</v>
      </c>
      <c r="M35">
        <v>1997</v>
      </c>
      <c r="N35">
        <v>1998</v>
      </c>
      <c r="O35">
        <v>1999</v>
      </c>
      <c r="P35">
        <v>2000</v>
      </c>
      <c r="Q35">
        <v>2001</v>
      </c>
      <c r="R35">
        <v>2002</v>
      </c>
      <c r="S35">
        <v>2003</v>
      </c>
      <c r="T35">
        <v>2004</v>
      </c>
      <c r="U35">
        <v>2005</v>
      </c>
      <c r="V35">
        <v>2006</v>
      </c>
      <c r="W35">
        <v>2007</v>
      </c>
      <c r="X35">
        <v>2008</v>
      </c>
    </row>
    <row r="36" spans="4:24">
      <c r="D36" t="s">
        <v>32</v>
      </c>
      <c r="E36" t="s">
        <v>33</v>
      </c>
      <c r="F36" s="2">
        <f t="shared" ref="F36:J36" si="4">F24*100/$K24</f>
        <v>98.611915957618265</v>
      </c>
      <c r="G36" s="2">
        <f t="shared" si="4"/>
        <v>98.942980630420038</v>
      </c>
      <c r="H36" s="2">
        <f t="shared" si="4"/>
        <v>99.21039143709497</v>
      </c>
      <c r="I36" s="2">
        <f t="shared" si="4"/>
        <v>99.55277349413393</v>
      </c>
      <c r="J36" s="2">
        <f t="shared" si="4"/>
        <v>99.8023662077116</v>
      </c>
      <c r="K36" s="2">
        <f>K24*100/$K24</f>
        <v>100</v>
      </c>
      <c r="L36" s="2">
        <f>L24*100/$K24</f>
        <v>100.17738031801706</v>
      </c>
      <c r="M36" s="2">
        <f>M24*100/$K24</f>
        <v>100.33975150156228</v>
      </c>
      <c r="N36">
        <v>100.81984674360314</v>
      </c>
      <c r="O36">
        <v>100.96610944354364</v>
      </c>
      <c r="P36">
        <v>101.20714404696638</v>
      </c>
      <c r="Q36">
        <v>101.42296950980337</v>
      </c>
      <c r="R36">
        <v>101.59896788474565</v>
      </c>
      <c r="S36">
        <v>102.02057037360835</v>
      </c>
      <c r="T36">
        <v>102.47166619430013</v>
      </c>
      <c r="U36">
        <v>102.96516640994992</v>
      </c>
      <c r="V36">
        <v>103.39981014802308</v>
      </c>
      <c r="W36">
        <v>103.83554317253686</v>
      </c>
      <c r="X36">
        <v>104.32610592059507</v>
      </c>
    </row>
    <row r="37" spans="4:24">
      <c r="D37" t="s">
        <v>41</v>
      </c>
      <c r="E37" t="s">
        <v>33</v>
      </c>
      <c r="K37" s="2">
        <f t="shared" ref="K37:K40" si="5">K25*100/$K25</f>
        <v>100</v>
      </c>
      <c r="L37" s="2">
        <f>L25*100/$K25</f>
        <v>102.3762312563549</v>
      </c>
      <c r="M37" s="2">
        <f>M25*100/$K25</f>
        <v>105.3766906790075</v>
      </c>
      <c r="N37">
        <v>104.54200745373571</v>
      </c>
      <c r="O37">
        <v>107.57872692050262</v>
      </c>
      <c r="P37">
        <v>110.13559625446825</v>
      </c>
      <c r="Q37">
        <v>109.82620248519504</v>
      </c>
      <c r="R37">
        <v>111.07080744204694</v>
      </c>
      <c r="S37">
        <v>108.54257078859534</v>
      </c>
      <c r="T37">
        <v>108.23470235856063</v>
      </c>
      <c r="U37">
        <v>108.8321088001456</v>
      </c>
      <c r="V37">
        <v>110.08773445541495</v>
      </c>
      <c r="W37">
        <v>110.54890799287102</v>
      </c>
      <c r="X37">
        <v>110.35355761781082</v>
      </c>
    </row>
    <row r="38" spans="4:24">
      <c r="D38" t="s">
        <v>42</v>
      </c>
      <c r="E38" t="s">
        <v>33</v>
      </c>
      <c r="K38" s="3">
        <f>200-K26*100/$K26</f>
        <v>100.00000000000001</v>
      </c>
      <c r="L38" s="3">
        <f t="shared" ref="L38:X39" si="6">200-L26*100/$K26</f>
        <v>99.852129242619228</v>
      </c>
      <c r="M38" s="3">
        <f t="shared" si="6"/>
        <v>100.28494628436412</v>
      </c>
      <c r="N38" s="3">
        <f t="shared" si="6"/>
        <v>100.69464739138292</v>
      </c>
      <c r="O38" s="3">
        <f t="shared" si="6"/>
        <v>101.25422795312208</v>
      </c>
      <c r="P38" s="3">
        <f t="shared" si="6"/>
        <v>101.57052202358489</v>
      </c>
      <c r="Q38" s="3">
        <f t="shared" si="6"/>
        <v>102.22218505326921</v>
      </c>
      <c r="R38" s="3">
        <f t="shared" si="6"/>
        <v>102.71130254978887</v>
      </c>
      <c r="S38" s="3">
        <f t="shared" si="6"/>
        <v>103.10300937779513</v>
      </c>
      <c r="T38" s="3">
        <f t="shared" si="6"/>
        <v>104.10367456964097</v>
      </c>
      <c r="U38" s="3">
        <f t="shared" si="6"/>
        <v>105.52263057778903</v>
      </c>
      <c r="V38" s="3">
        <f t="shared" si="6"/>
        <v>106.07033857499793</v>
      </c>
      <c r="W38" s="3">
        <f t="shared" si="6"/>
        <v>106.16518892542969</v>
      </c>
      <c r="X38" s="3">
        <f t="shared" si="6"/>
        <v>106.55350827391253</v>
      </c>
    </row>
    <row r="39" spans="4:24">
      <c r="D39" t="s">
        <v>43</v>
      </c>
      <c r="E39" t="s">
        <v>33</v>
      </c>
      <c r="K39" s="3">
        <f>200-K27*100/$K27</f>
        <v>100</v>
      </c>
      <c r="L39" s="3">
        <f t="shared" si="6"/>
        <v>104.23831990078939</v>
      </c>
      <c r="M39" s="3">
        <f t="shared" si="6"/>
        <v>109.27893003650865</v>
      </c>
      <c r="N39" s="3">
        <f t="shared" si="6"/>
        <v>110.95643027688605</v>
      </c>
      <c r="O39" s="3">
        <f t="shared" si="6"/>
        <v>111.50026993951546</v>
      </c>
      <c r="P39" s="3">
        <f t="shared" si="6"/>
        <v>113.53063665065534</v>
      </c>
      <c r="Q39" s="3">
        <f t="shared" si="6"/>
        <v>116.75248636074072</v>
      </c>
      <c r="R39" s="3">
        <f t="shared" si="6"/>
        <v>120.98752324508477</v>
      </c>
      <c r="S39" s="3">
        <f t="shared" si="6"/>
        <v>122.63783695078186</v>
      </c>
      <c r="T39" s="3">
        <f t="shared" si="6"/>
        <v>125.24722239851353</v>
      </c>
      <c r="U39" s="3">
        <f t="shared" si="6"/>
        <v>127.71416807865738</v>
      </c>
      <c r="V39" s="3">
        <f t="shared" si="6"/>
        <v>129.83052915852102</v>
      </c>
      <c r="W39" s="3">
        <f t="shared" si="6"/>
        <v>131.92078582348009</v>
      </c>
      <c r="X39" s="3">
        <f t="shared" si="6"/>
        <v>132.83451544756144</v>
      </c>
    </row>
    <row r="40" spans="4:24">
      <c r="D40" t="s">
        <v>44</v>
      </c>
      <c r="E40" t="s">
        <v>33</v>
      </c>
      <c r="F40" s="2">
        <f t="shared" ref="F40:J40" si="7">F28*100/$K28</f>
        <v>79.966625997725956</v>
      </c>
      <c r="G40" s="2">
        <f t="shared" si="7"/>
        <v>85.512604569424809</v>
      </c>
      <c r="H40" s="2">
        <f t="shared" si="7"/>
        <v>88.888166136139418</v>
      </c>
      <c r="I40" s="2">
        <f t="shared" si="7"/>
        <v>92.340772026107061</v>
      </c>
      <c r="J40" s="2">
        <f t="shared" si="7"/>
        <v>96.015358615526551</v>
      </c>
      <c r="K40" s="2">
        <f t="shared" si="5"/>
        <v>100</v>
      </c>
      <c r="L40">
        <v>102.07414290493628</v>
      </c>
      <c r="M40">
        <v>105.12884824228898</v>
      </c>
      <c r="N40">
        <v>107.7684625995761</v>
      </c>
      <c r="O40">
        <v>106.42074494146007</v>
      </c>
      <c r="P40">
        <v>106.99051218460733</v>
      </c>
      <c r="Q40">
        <v>112.80538946625167</v>
      </c>
      <c r="R40">
        <v>118.17115992308008</v>
      </c>
      <c r="S40">
        <v>123.02591143755572</v>
      </c>
      <c r="T40">
        <v>127.88956733161589</v>
      </c>
      <c r="U40">
        <v>132.32977800863384</v>
      </c>
      <c r="V40">
        <v>133.73104338900134</v>
      </c>
      <c r="W40">
        <v>135.53173965366651</v>
      </c>
      <c r="X40">
        <v>136.18819290492161</v>
      </c>
    </row>
    <row r="41" spans="4:24">
      <c r="D41" t="s">
        <v>30</v>
      </c>
      <c r="E41" t="s">
        <v>33</v>
      </c>
      <c r="F41" s="3">
        <f t="shared" ref="F41:J41" si="8">200-F29*100/$K29</f>
        <v>87.252562564475028</v>
      </c>
      <c r="G41" s="3">
        <f t="shared" si="8"/>
        <v>89.359314226396748</v>
      </c>
      <c r="H41" s="3">
        <f t="shared" si="8"/>
        <v>92.109277358294108</v>
      </c>
      <c r="I41" s="3">
        <f t="shared" si="8"/>
        <v>94.678105182829</v>
      </c>
      <c r="J41" s="3">
        <f t="shared" si="8"/>
        <v>97.334291664842809</v>
      </c>
      <c r="K41" s="3">
        <f>200-K29*100/$K29</f>
        <v>100</v>
      </c>
      <c r="L41" s="3">
        <f t="shared" ref="L41:X41" si="9">200-L29*100/$K29</f>
        <v>102.60363874555732</v>
      </c>
      <c r="M41" s="3">
        <f t="shared" si="9"/>
        <v>107.19187494698811</v>
      </c>
      <c r="N41" s="3">
        <f t="shared" si="9"/>
        <v>110.65309633624096</v>
      </c>
      <c r="O41" s="3">
        <f t="shared" si="9"/>
        <v>114.54865200546654</v>
      </c>
      <c r="P41" s="3">
        <f t="shared" si="9"/>
        <v>117.21016504869381</v>
      </c>
      <c r="Q41" s="3">
        <f t="shared" si="9"/>
        <v>121.80181023202231</v>
      </c>
      <c r="R41" s="3">
        <f t="shared" si="9"/>
        <v>125.28571183753714</v>
      </c>
      <c r="S41" s="3">
        <f t="shared" si="9"/>
        <v>129.22387645485526</v>
      </c>
      <c r="T41" s="3">
        <f t="shared" si="9"/>
        <v>132.44606479603914</v>
      </c>
      <c r="U41" s="3">
        <f t="shared" si="9"/>
        <v>133.84381978576192</v>
      </c>
      <c r="V41" s="3">
        <f t="shared" si="9"/>
        <v>134.49840885445798</v>
      </c>
      <c r="W41" s="3">
        <f t="shared" si="9"/>
        <v>135.43368264342794</v>
      </c>
      <c r="X41" s="3">
        <f t="shared" si="9"/>
        <v>136.59274118874015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6.3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2011-12-01T13:17:39Z</dcterms:created>
  <dcterms:modified xsi:type="dcterms:W3CDTF">2011-12-01T13:17:57Z</dcterms:modified>
</cp:coreProperties>
</file>