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19320" windowHeight="12405" tabRatio="774"/>
  </bookViews>
  <sheets>
    <sheet name="Fig 4.3" sheetId="3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[1]Introduction_CompleteFirst!#REF!</definedName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>[5]Aggregates!$B:$B</definedName>
    <definedName name="as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[1]Lists!$A$31:$A$68</definedName>
    <definedName name="CER">[8]list!$B$11:$B$13</definedName>
    <definedName name="CO2_EF_CoalRes">#REF!</definedName>
    <definedName name="CO2_EF_GasOil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[9]Menues!$C$11:$D$11</definedName>
    <definedName name="Countries">[4]lists!$B$4:$B$30</definedName>
    <definedName name="countries2">[10]lists!$B$4:$B$31</definedName>
    <definedName name="countries3">[4]lists!$B$4:$B$35</definedName>
    <definedName name="CountryName">[1]Introduction_CompleteFirst!$E$14</definedName>
    <definedName name="CRF_CountryName">[11]Sheet1!$C$4</definedName>
    <definedName name="CRF_InventoryYear">[11]Sheet1!$C$6</definedName>
    <definedName name="CRF_Status">[12]Information!#REF!</definedName>
    <definedName name="CRF_Submission">[11]Sheet1!$C$8</definedName>
    <definedName name="CRF_Summary1_A_Main">#REF!</definedName>
    <definedName name="CRF_Summary1_A_Range1">#REF!</definedName>
    <definedName name="CRF_Summary2_Main">#REF!</definedName>
    <definedName name="CRF_Summary2_Range1">#REF!</definedName>
    <definedName name="CRF_Table10s1_Dyn10">[11]Table10!#REF!</definedName>
    <definedName name="CRF_Table10s1_Dyn11">[11]Table10!#REF!</definedName>
    <definedName name="CRF_Table10s1_Dyn12">[11]Table10!#REF!</definedName>
    <definedName name="CRF_Table10s1_Dyn13">[11]Table10!#REF!</definedName>
    <definedName name="CRF_Table10s1_Dyn14">[11]Table10!#REF!</definedName>
    <definedName name="CRF_Table10s1_Dyn15">[11]Table10!#REF!</definedName>
    <definedName name="CRF_Table10s1_Dyn16">[11]Table10!#REF!</definedName>
    <definedName name="CRF_Table10s1_Dyn17">[11]Table10!#REF!</definedName>
    <definedName name="CRF_Table10s1_Dyn18">[11]Table10!#REF!</definedName>
    <definedName name="CRF_Table10s1_Dyn19">[11]Table10!#REF!</definedName>
    <definedName name="CRF_Table10s1_Dyn20">[11]Table10!#REF!</definedName>
    <definedName name="CRF_Table10s1_Dyn21">[11]Table10!#REF!</definedName>
    <definedName name="CRF_Table10s1_Dyn22">[11]Table10!#REF!</definedName>
    <definedName name="CRF_Table10s2_Dyn10">[13]CH4!#REF!</definedName>
    <definedName name="CRF_Table10s2_Dyn11">[13]CH4!#REF!</definedName>
    <definedName name="CRF_Table10s2_Dyn12">[13]CH4!#REF!</definedName>
    <definedName name="CRF_Table10s2_Dyn13">[13]CH4!#REF!</definedName>
    <definedName name="CRF_Table10s2_Dyn14">[13]CH4!#REF!</definedName>
    <definedName name="CRF_Table10s2_Dyn15">[13]CH4!#REF!</definedName>
    <definedName name="CRF_Table10s2_Dyn16">[13]CH4!#REF!</definedName>
    <definedName name="CRF_Table10s2_Dyn17">[13]CH4!#REF!</definedName>
    <definedName name="CRF_Table10s2_Dyn18">[13]CH4!#REF!</definedName>
    <definedName name="CRF_Table10s2_Dyn19">[13]CH4!#REF!</definedName>
    <definedName name="CRF_Table10s2_Dyn20">[13]CH4!#REF!</definedName>
    <definedName name="CRF_Table10s3_Dyn10">[13]N2O!#REF!</definedName>
    <definedName name="CRF_Table10s3_Dyn11">[13]N2O!$B$15:$B$15</definedName>
    <definedName name="CRF_Table10s3_Dyn12">[13]N2O!$C$15:$C$15</definedName>
    <definedName name="CRF_Table10s3_Dyn13">[13]N2O!$D$15:$D$15</definedName>
    <definedName name="CRF_Table10s3_Dyn14">[13]N2O!$E$15:$E$15</definedName>
    <definedName name="CRF_Table10s3_Dyn15">[13]N2O!$F$15:$F$15</definedName>
    <definedName name="CRF_Table10s3_Dyn16">[13]N2O!$G$15:$G$15</definedName>
    <definedName name="CRF_Table10s3_Dyn17">[13]N2O!$H$15:$H$15</definedName>
    <definedName name="CRF_Table10s3_Dyn18">[13]N2O!$I$15:$I$15</definedName>
    <definedName name="CRF_Table10s3_Dyn19">[13]N2O!$J$15:$J$15</definedName>
    <definedName name="CRF_Table10s3_Dyn20">[13]N2O!$K$15:$K$15</definedName>
    <definedName name="CRF_Table10s5_Main1">#REF!</definedName>
    <definedName name="CRF_Table10s5_Main2">#REF!</definedName>
    <definedName name="CRF_Table3.A_D_Doc">'[14]Table3.A-D'!#REF!</definedName>
    <definedName name="CRF_Title">[12]Information!#REF!</definedName>
    <definedName name="_xlnm.Database">#REF!</definedName>
    <definedName name="Datenbank_PDF">#REF!</definedName>
    <definedName name="Datensatz_Lastbereichszenario_Grundlast">'[15]Lastbereichszenario - Grundlast'!$A$231:$AZ$282</definedName>
    <definedName name="Datensatz_Lastbereichszenario_Mittellast">'[15]Lastbereichszenario - Mittell.'!$A$231:$AZ$282</definedName>
    <definedName name="Datensatz_Lastbereichszenario_Spitzenlast">'[15]Lastbereichszenario - Spitzenl.'!$A$231:$AZ$282</definedName>
    <definedName name="Datensatz_Stromverbrauchsszenario">[15]Stromverbrauchsszenario!$A$231:$AZ$282</definedName>
    <definedName name="Eingabemöglichkeit">[15]Auswahllisten!$E$2:$E$51</definedName>
    <definedName name="Eingabemöglichkeit_technologiespezifisch">[15]Auswahllisten!$I$2:$I$51</definedName>
    <definedName name="Einheiten">[16]Lists!$F$7:$F$33</definedName>
    <definedName name="Elektrische_Leistung_Grundlast">[15]Verortung!$B$4</definedName>
    <definedName name="Elektrische_Leistung_Mittellast">[15]Verortung!$B$5</definedName>
    <definedName name="Elektrische_Leistung_Spitzenlast">[15]Verortung!$B$6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[9]Menues!$C$6:$F$6</definedName>
    <definedName name="EUA">[8]list!$B$5:$B$10</definedName>
    <definedName name="Euro">[3]Konstanten!$B$2</definedName>
    <definedName name="EUROPE">#REF!</definedName>
    <definedName name="First_row">[4]Abfragen!$B$1</definedName>
    <definedName name="Fortschreibung">[15]Auswahllisten!$K$2:$K$51</definedName>
    <definedName name="GDP">'[17]New Cronos'!$A$56:$M$87</definedName>
    <definedName name="GDP_95_constant_prices">#REF!</definedName>
    <definedName name="GDP_current_prices">#REF!</definedName>
    <definedName name="Generation">#REF!</definedName>
    <definedName name="GIEC">#REF!</definedName>
    <definedName name="Graphikdaten">'[6]D-Graphikdaten (projektspezi.)'!$B$2:$R$68</definedName>
    <definedName name="interpolieren">[18]M!$A$1</definedName>
    <definedName name="KWK_Bonus_Szenarien">'[3]KWK-Bonus Emissionshandel'!$A$12:$A$61</definedName>
    <definedName name="Last_row">[4]Abfragen!$D$1</definedName>
    <definedName name="Lastbereiche_Verteilung">'[15]Lastbereiche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>[1]Introduction_CompleteFirst!#REF!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[19]Graphikdaten!$B$6:$B$64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>#REF!</definedName>
    <definedName name="Menue_BaseYears">#REF!</definedName>
    <definedName name="Menue_TargetYears">#REF!</definedName>
    <definedName name="Methane">[1]Guidance!#REF!</definedName>
    <definedName name="MS">#REF!</definedName>
    <definedName name="ncd">#REF!</definedName>
    <definedName name="Nitrous">[1]Guidance!#REF!</definedName>
    <definedName name="No_free_allocation">'[20]Mod - ARRA OptFreeAllocation'!$D$5,'[20]Mod - ARRA OptFreeAllocation'!$F$5</definedName>
    <definedName name="NonGHGs">[21]Lists!$A$15:$A$18</definedName>
    <definedName name="OptionsMenue_ETS3_Coverage">#REF!</definedName>
    <definedName name="OptionsMenue_ETS3_NERBase">[9]Menues!$C$9:$D$9</definedName>
    <definedName name="OptionsMenue_FreeAllocation">'[9]Mod - ARRA OptFreeAllocation'!$D$5:$M$5</definedName>
    <definedName name="PAM_General_MS_Note">[1]Introduction_CompleteFirst!$G$43</definedName>
    <definedName name="population">'[22]New Cronos Data'!$A$244:$N$275</definedName>
    <definedName name="Registry_Codes">[23]Data_H!$E$2:$E$43</definedName>
    <definedName name="relative_treshold">[4]Settings!$E$12</definedName>
    <definedName name="rrr">[13]CO2!#REF!</definedName>
    <definedName name="sectors">[4]lists!$F$4:$F$14</definedName>
    <definedName name="Sheet36Range1">#REF!</definedName>
    <definedName name="Sheet37Range1">#REF!</definedName>
    <definedName name="Sheet37Range2">#REF!</definedName>
    <definedName name="Sheet37Range3">#REF!</definedName>
    <definedName name="Sheet37Range4">#REF!</definedName>
    <definedName name="Sheet37Range5">#REF!</definedName>
    <definedName name="Sheet37Range6">#REF!</definedName>
    <definedName name="Sheet37Range7">#REF!</definedName>
    <definedName name="Sheet37Range8">#REF!</definedName>
    <definedName name="Sheet37Range9">#REF!</definedName>
    <definedName name="Sheet38Range1">#REF!</definedName>
    <definedName name="Sheet38Range2">#REF!</definedName>
    <definedName name="Sheet38Range3">#REF!</definedName>
    <definedName name="Sheet38Range4">#REF!</definedName>
    <definedName name="Sheet38Range5">#REF!</definedName>
    <definedName name="Sheet38Range6">#REF!</definedName>
    <definedName name="Sheet38Range7">#REF!</definedName>
    <definedName name="Sheet39Range1">#REF!</definedName>
    <definedName name="Sheet39Range2">#REF!</definedName>
    <definedName name="Sheet39Range3">#REF!</definedName>
    <definedName name="Sheet39Range4">#REF!</definedName>
    <definedName name="Sheet39Range5">#REF!</definedName>
    <definedName name="Sheet40Range1">#REF!</definedName>
    <definedName name="Sheet40Range2">#REF!</definedName>
    <definedName name="Sheet40Range3">#REF!</definedName>
    <definedName name="Sheet40Range4">#REF!</definedName>
    <definedName name="Sheet40Range5">#REF!</definedName>
    <definedName name="Sheet40Range6">#REF!</definedName>
    <definedName name="Sheet40Range7">#REF!</definedName>
    <definedName name="Sheet41Range1">#REF!</definedName>
    <definedName name="Sheet41Range2">#REF!</definedName>
    <definedName name="Sheet51Range1">#REF!</definedName>
    <definedName name="Sheet51Range2">#REF!</definedName>
    <definedName name="Sheet51Range3">[12]Summary2!#REF!</definedName>
    <definedName name="Sheet51Range4">#REF!</definedName>
    <definedName name="Sheet51Range5">#REF!</definedName>
    <definedName name="Sheet8Range2">'[12]Table1.A(c)'!#REF!</definedName>
    <definedName name="Sizes">[4]lists!$G$23:$G$27</definedName>
    <definedName name="Sortierung">'[6]Technologiekat.+Sortierung'!$A$2:$B$22</definedName>
    <definedName name="SOURCE_FOR_WASTE_GASES">[9]Menues!$C$17:$D$17</definedName>
    <definedName name="StatusOfPolicy">[21]Lists!$A$1:$A$8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>#REF!</definedName>
    <definedName name="Stromverbrauchsszenario">[3]Stromverbrauchsszenario!$A$12:$A$61</definedName>
    <definedName name="SubmissionDate">[1]Introduction_CompleteFirst!$E$16</definedName>
    <definedName name="Summer">#REF!</definedName>
    <definedName name="Summer1">#REF!</definedName>
    <definedName name="t_Kategorien">'[6]KW Kateg-t 31.12.'!$A$1:$AZ$21</definedName>
    <definedName name="Tab03.1_start">#REF!</definedName>
    <definedName name="Tab04a_start">#REF!</definedName>
    <definedName name="Tab04b_start">#REF!</definedName>
    <definedName name="Tab05a_start">#REF!</definedName>
    <definedName name="Tab05b_start">#REF!</definedName>
    <definedName name="Tab06_start">#REF!</definedName>
    <definedName name="Tab07a_start">#REF!</definedName>
    <definedName name="Tab07b_start">#REF!</definedName>
    <definedName name="Tab08a_start">#REF!</definedName>
    <definedName name="Tab08b_start">#REF!</definedName>
    <definedName name="Tab09_start">#REF!</definedName>
    <definedName name="Tab11_start">#REF!</definedName>
    <definedName name="Tab12_start">#REF!</definedName>
    <definedName name="Tab4.2Voe_start">#REF!</definedName>
    <definedName name="Tab4.3Voe_start">#REF!</definedName>
    <definedName name="TabNG1_start">#REF!</definedName>
    <definedName name="TabNG2_start">#REF!</definedName>
    <definedName name="TECbyCountry">'[24]New Cronos data'!$A$7:$M$32</definedName>
    <definedName name="TECbyFuel">'[24]Data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>#REF!</definedName>
    <definedName name="TSEG1">#REF!</definedName>
    <definedName name="TSEG2">#REF!</definedName>
    <definedName name="TSEG3">#REF!</definedName>
    <definedName name="TSEG4">#REF!</definedName>
    <definedName name="TSEG5">#REF!</definedName>
    <definedName name="Vollaststunden_Grundlast">'[6]V-Benutzermatrix'!$S$6:$S$55</definedName>
    <definedName name="Vollaststunden_Grundlast_Einfügen">#REF!</definedName>
    <definedName name="Vollaststunden_Mittellast">'[6]V-Benutzermatrix'!$U$6:$U$55</definedName>
    <definedName name="Vollaststunden_Mittellast_Einfügen">#REF!</definedName>
    <definedName name="Vollaststunden_Spitzenlast">'[6]V-Benutzermatrix'!$W$6:$W$55</definedName>
    <definedName name="Vollaststunden_Spitzenlast_Einfügen">#REF!</definedName>
    <definedName name="Wärmeeinspeiseszenario">[3]Wärmegutschrift!$A$12:$A$61</definedName>
    <definedName name="wef">#REF!</definedName>
    <definedName name="Winter">#REF!</definedName>
    <definedName name="Wirkungsgrad_Kessel">'[6]ReportSheet Var1'!$L$39</definedName>
    <definedName name="WM">[1]Lists!$A$24:$A$27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[13]CO2!#REF!</definedName>
    <definedName name="year_chosen">[4]Settings!$E$7</definedName>
    <definedName name="years">[4]lists!$L$4:$L$8</definedName>
    <definedName name="Zubau_Grundlast">#REF!</definedName>
    <definedName name="Zubau_Mittellast">#REF!</definedName>
    <definedName name="Zubau_MW_Grundlast">#REF!</definedName>
    <definedName name="Zubau_MW_Grundlast_Start">#REF!</definedName>
    <definedName name="Zubau_MW_Mittellast">#REF!</definedName>
    <definedName name="Zubau_MW_Mittellast_Start">#REF!</definedName>
    <definedName name="Zubau_MW_Spitzenlast">#REF!</definedName>
    <definedName name="Zubau_MW_Spitzenlast_Start">#REF!</definedName>
    <definedName name="Zubau_Spitzenlast">#REF!</definedName>
  </definedNames>
  <calcPr calcId="145621"/>
</workbook>
</file>

<file path=xl/calcChain.xml><?xml version="1.0" encoding="utf-8"?>
<calcChain xmlns="http://schemas.openxmlformats.org/spreadsheetml/2006/main">
  <c r="D38" i="38" l="1"/>
  <c r="C38" i="38"/>
  <c r="A38" i="38"/>
  <c r="D37" i="38"/>
  <c r="C37" i="38"/>
  <c r="A37" i="38"/>
  <c r="C36" i="38"/>
  <c r="D35" i="38"/>
  <c r="A35" i="38"/>
  <c r="D34" i="38"/>
  <c r="A34" i="38"/>
  <c r="D33" i="38"/>
  <c r="A33" i="38"/>
  <c r="D32" i="38"/>
  <c r="A32" i="38"/>
  <c r="D31" i="38"/>
  <c r="A31" i="38"/>
  <c r="D30" i="38"/>
  <c r="A30" i="38"/>
  <c r="D29" i="38"/>
  <c r="A29" i="38"/>
  <c r="D28" i="38"/>
  <c r="A28" i="38"/>
  <c r="D27" i="38"/>
  <c r="A27" i="38"/>
  <c r="D26" i="38"/>
  <c r="A26" i="38"/>
  <c r="D24" i="38"/>
  <c r="A24" i="38"/>
  <c r="D23" i="38"/>
  <c r="A23" i="38"/>
  <c r="D22" i="38"/>
  <c r="A22" i="38"/>
  <c r="D21" i="38"/>
  <c r="A21" i="38"/>
  <c r="D20" i="38"/>
  <c r="A20" i="38"/>
  <c r="D19" i="38"/>
  <c r="A19" i="38"/>
  <c r="D18" i="38"/>
  <c r="A18" i="38"/>
  <c r="D17" i="38"/>
  <c r="A17" i="38"/>
  <c r="D16" i="38"/>
  <c r="A16" i="38"/>
  <c r="D15" i="38"/>
  <c r="A15" i="38"/>
  <c r="D14" i="38"/>
  <c r="A14" i="38"/>
  <c r="D13" i="38"/>
  <c r="A13" i="38"/>
  <c r="D12" i="38"/>
  <c r="A12" i="38"/>
  <c r="D11" i="38"/>
  <c r="A11" i="38"/>
  <c r="D10" i="38"/>
  <c r="A10" i="38"/>
  <c r="D7" i="38"/>
  <c r="E6" i="38"/>
  <c r="F6" i="38" s="1"/>
  <c r="G6" i="38" s="1"/>
  <c r="H6" i="38" s="1"/>
  <c r="H5" i="38"/>
  <c r="H9" i="38" s="1"/>
  <c r="G5" i="38"/>
  <c r="G15" i="38" s="1"/>
  <c r="F5" i="38"/>
  <c r="F7" i="38" s="1"/>
  <c r="E5" i="38"/>
  <c r="E13" i="38" s="1"/>
  <c r="D5" i="38"/>
  <c r="H8" i="38" l="1"/>
  <c r="H7" i="38"/>
  <c r="F38" i="38"/>
  <c r="F37" i="38"/>
  <c r="F36" i="38"/>
  <c r="F34" i="38"/>
  <c r="F32" i="38"/>
  <c r="F30" i="38"/>
  <c r="F28" i="38"/>
  <c r="F26" i="38"/>
  <c r="F23" i="38"/>
  <c r="F21" i="38"/>
  <c r="F19" i="38"/>
  <c r="F17" i="38"/>
  <c r="F15" i="38"/>
  <c r="F13" i="38"/>
  <c r="B13" i="38" s="1"/>
  <c r="F35" i="38"/>
  <c r="F33" i="38"/>
  <c r="F31" i="38"/>
  <c r="F29" i="38"/>
  <c r="F27" i="38"/>
  <c r="F25" i="38"/>
  <c r="F24" i="38"/>
  <c r="F22" i="38"/>
  <c r="F20" i="38"/>
  <c r="F18" i="38"/>
  <c r="H38" i="38"/>
  <c r="H37" i="38"/>
  <c r="H36" i="38"/>
  <c r="H34" i="38"/>
  <c r="H32" i="38"/>
  <c r="H30" i="38"/>
  <c r="H28" i="38"/>
  <c r="H26" i="38"/>
  <c r="H23" i="38"/>
  <c r="H21" i="38"/>
  <c r="H19" i="38"/>
  <c r="H17" i="38"/>
  <c r="H15" i="38"/>
  <c r="H13" i="38"/>
  <c r="H35" i="38"/>
  <c r="H33" i="38"/>
  <c r="H31" i="38"/>
  <c r="H29" i="38"/>
  <c r="H27" i="38"/>
  <c r="H25" i="38"/>
  <c r="H24" i="38"/>
  <c r="H22" i="38"/>
  <c r="H20" i="38"/>
  <c r="H18" i="38"/>
  <c r="H16" i="38"/>
  <c r="E7" i="38"/>
  <c r="G7" i="38"/>
  <c r="G8" i="38"/>
  <c r="G9" i="38"/>
  <c r="F10" i="38"/>
  <c r="H10" i="38"/>
  <c r="E11" i="38"/>
  <c r="G11" i="38"/>
  <c r="F12" i="38"/>
  <c r="H12" i="38"/>
  <c r="F14" i="38"/>
  <c r="E35" i="38"/>
  <c r="E33" i="38"/>
  <c r="B33" i="38" s="1"/>
  <c r="E31" i="38"/>
  <c r="E29" i="38"/>
  <c r="B29" i="38" s="1"/>
  <c r="E27" i="38"/>
  <c r="E25" i="38"/>
  <c r="E24" i="38"/>
  <c r="E22" i="38"/>
  <c r="E20" i="38"/>
  <c r="E18" i="38"/>
  <c r="E16" i="38"/>
  <c r="E14" i="38"/>
  <c r="E38" i="38"/>
  <c r="B38" i="38" s="1"/>
  <c r="E37" i="38"/>
  <c r="B37" i="38" s="1"/>
  <c r="E36" i="38"/>
  <c r="E34" i="38"/>
  <c r="B34" i="38" s="1"/>
  <c r="E32" i="38"/>
  <c r="B32" i="38" s="1"/>
  <c r="E30" i="38"/>
  <c r="B30" i="38" s="1"/>
  <c r="E28" i="38"/>
  <c r="B28" i="38" s="1"/>
  <c r="E26" i="38"/>
  <c r="E23" i="38"/>
  <c r="B23" i="38" s="1"/>
  <c r="E21" i="38"/>
  <c r="B21" i="38" s="1"/>
  <c r="E19" i="38"/>
  <c r="B19" i="38" s="1"/>
  <c r="E17" i="38"/>
  <c r="B17" i="38" s="1"/>
  <c r="G35" i="38"/>
  <c r="G33" i="38"/>
  <c r="G31" i="38"/>
  <c r="G29" i="38"/>
  <c r="G27" i="38"/>
  <c r="G25" i="38"/>
  <c r="G24" i="38"/>
  <c r="G22" i="38"/>
  <c r="G20" i="38"/>
  <c r="G18" i="38"/>
  <c r="G16" i="38"/>
  <c r="G14" i="38"/>
  <c r="G38" i="38"/>
  <c r="G37" i="38"/>
  <c r="G36" i="38"/>
  <c r="G34" i="38"/>
  <c r="G32" i="38"/>
  <c r="G30" i="38"/>
  <c r="G28" i="38"/>
  <c r="G26" i="38"/>
  <c r="G23" i="38"/>
  <c r="G21" i="38"/>
  <c r="G19" i="38"/>
  <c r="G17" i="38"/>
  <c r="E10" i="38"/>
  <c r="G10" i="38"/>
  <c r="F11" i="38"/>
  <c r="H11" i="38"/>
  <c r="E12" i="38"/>
  <c r="G12" i="38"/>
  <c r="G13" i="38"/>
  <c r="B14" i="38"/>
  <c r="H14" i="38"/>
  <c r="E15" i="38"/>
  <c r="B15" i="38" s="1"/>
  <c r="F16" i="38"/>
  <c r="B18" i="38"/>
  <c r="B20" i="38"/>
  <c r="B22" i="38"/>
  <c r="B24" i="38"/>
  <c r="B27" i="38"/>
  <c r="B31" i="38"/>
  <c r="B35" i="38"/>
  <c r="B26" i="38" l="1"/>
  <c r="B12" i="38"/>
  <c r="B10" i="38"/>
  <c r="B16" i="38"/>
  <c r="B11" i="38"/>
</calcChain>
</file>

<file path=xl/sharedStrings.xml><?xml version="1.0" encoding="utf-8"?>
<sst xmlns="http://schemas.openxmlformats.org/spreadsheetml/2006/main" count="30" uniqueCount="30">
  <si>
    <t>EU15</t>
  </si>
  <si>
    <t>AT</t>
  </si>
  <si>
    <t>BE</t>
  </si>
  <si>
    <t>DE</t>
  </si>
  <si>
    <t>DK</t>
  </si>
  <si>
    <t>EL</t>
  </si>
  <si>
    <t>ES</t>
  </si>
  <si>
    <t>FI</t>
  </si>
  <si>
    <t>FR</t>
  </si>
  <si>
    <t>IE</t>
  </si>
  <si>
    <t>IT</t>
  </si>
  <si>
    <t>LU</t>
  </si>
  <si>
    <t>NL</t>
  </si>
  <si>
    <t>PT</t>
  </si>
  <si>
    <t>SE</t>
  </si>
  <si>
    <t>UK</t>
  </si>
  <si>
    <t>BG</t>
  </si>
  <si>
    <t>CZ</t>
  </si>
  <si>
    <t>EE</t>
  </si>
  <si>
    <t>HU</t>
  </si>
  <si>
    <t>LT</t>
  </si>
  <si>
    <t>LV</t>
  </si>
  <si>
    <t>PL</t>
  </si>
  <si>
    <t>RO</t>
  </si>
  <si>
    <t>SI</t>
  </si>
  <si>
    <t>SK</t>
  </si>
  <si>
    <t>[M EUA]</t>
  </si>
  <si>
    <t>ETS effect</t>
  </si>
  <si>
    <t>Average</t>
  </si>
  <si>
    <t>EU15°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</si>
</sst>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2" formatCode="_ &quot;€&quot;\ * #,##0_ ;_ &quot;€&quot;\ * \-#,##0_ ;_ &quot;€&quot;\ * &quot;-&quot;_ ;_ @_ "/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@\ *."/>
    <numFmt numFmtId="165" formatCode="\ \ \ \ \ \ \ \ \ \ @\ *."/>
    <numFmt numFmtId="166" formatCode="\ \ \ \ \ \ \ \ \ \ \ \ @\ *."/>
    <numFmt numFmtId="167" formatCode="\ \ \ \ \ \ \ \ \ \ \ \ @"/>
    <numFmt numFmtId="168" formatCode="\ \ \ \ \ \ \ \ \ \ \ \ \ @\ *."/>
    <numFmt numFmtId="169" formatCode="\ @\ *."/>
    <numFmt numFmtId="170" formatCode="\ @"/>
    <numFmt numFmtId="171" formatCode="\ \ @\ *."/>
    <numFmt numFmtId="172" formatCode="\ \ @"/>
    <numFmt numFmtId="173" formatCode="\ \ \ @\ *."/>
    <numFmt numFmtId="174" formatCode="\ \ \ @"/>
    <numFmt numFmtId="175" formatCode="\ \ \ \ @\ *."/>
    <numFmt numFmtId="176" formatCode="\ \ \ \ @"/>
    <numFmt numFmtId="177" formatCode="\ \ \ \ \ \ @\ *."/>
    <numFmt numFmtId="178" formatCode="\ \ \ \ \ \ @"/>
    <numFmt numFmtId="179" formatCode="\ \ \ \ \ \ \ @\ *."/>
    <numFmt numFmtId="180" formatCode="\ \ \ \ \ \ \ \ \ @\ *."/>
    <numFmt numFmtId="181" formatCode="\ \ \ \ \ \ \ \ \ @"/>
    <numFmt numFmtId="182" formatCode="#,##0.00\ &quot;Gg&quot;"/>
    <numFmt numFmtId="183" formatCode="#,##0.00\ &quot;kg&quot;"/>
    <numFmt numFmtId="184" formatCode="#,##0.00\ &quot;kt&quot;"/>
    <numFmt numFmtId="185" formatCode="#,##0.00\ &quot;Stck&quot;"/>
    <numFmt numFmtId="186" formatCode="#,##0.00\ &quot;Stk&quot;"/>
    <numFmt numFmtId="187" formatCode="#,##0.00\ &quot;T.Stk&quot;"/>
    <numFmt numFmtId="188" formatCode="#,##0.00\ &quot;TJ&quot;"/>
    <numFmt numFmtId="189" formatCode="#,##0.00\ &quot;TStk&quot;"/>
    <numFmt numFmtId="190" formatCode="yyyy"/>
    <numFmt numFmtId="191" formatCode="_-* #,##0.00\ &quot;€&quot;_-;\-* #,##0.00\ &quot;€&quot;_-;_-* &quot;-&quot;??\ &quot;€&quot;_-;_-@_-"/>
    <numFmt numFmtId="192" formatCode="#,##0.0000"/>
    <numFmt numFmtId="193" formatCode="#,##0.0"/>
    <numFmt numFmtId="194" formatCode="_-* #,##0.00\ _€_-;\-* #,##0.00\ _€_-;_-* &quot;-&quot;??\ _€_-;_-@_-"/>
    <numFmt numFmtId="195" formatCode="dd/mm/yy\,\ hh:mm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u/>
      <sz val="10"/>
      <color indexed="12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0"/>
      <color indexed="8"/>
      <name val="Arial"/>
      <family val="2"/>
    </font>
    <font>
      <b/>
      <sz val="20"/>
      <color indexed="10"/>
      <name val="Arial"/>
      <family val="2"/>
    </font>
    <font>
      <b/>
      <u/>
      <sz val="12"/>
      <name val="Arial"/>
      <family val="2"/>
    </font>
    <font>
      <sz val="7"/>
      <name val="Verdana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darkTrellis"/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55">
    <xf numFmtId="0" fontId="0" fillId="0" borderId="0"/>
    <xf numFmtId="164" fontId="4" fillId="0" borderId="0"/>
    <xf numFmtId="49" fontId="4" fillId="0" borderId="0"/>
    <xf numFmtId="165" fontId="4" fillId="0" borderId="0">
      <alignment horizontal="center"/>
    </xf>
    <xf numFmtId="166" fontId="4" fillId="0" borderId="0"/>
    <xf numFmtId="167" fontId="4" fillId="0" borderId="0"/>
    <xf numFmtId="168" fontId="4" fillId="0" borderId="0"/>
    <xf numFmtId="169" fontId="4" fillId="0" borderId="0"/>
    <xf numFmtId="170" fontId="5" fillId="0" borderId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71" fontId="7" fillId="0" borderId="0"/>
    <xf numFmtId="172" fontId="5" fillId="0" borderId="0"/>
    <xf numFmtId="49" fontId="8" fillId="0" borderId="1" applyNumberFormat="0" applyFont="0" applyFill="0" applyBorder="0" applyProtection="0">
      <alignment horizontal="left" vertical="center" indent="2"/>
    </xf>
    <xf numFmtId="173" fontId="4" fillId="0" borderId="0"/>
    <xf numFmtId="174" fontId="4" fillId="0" borderId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175" fontId="4" fillId="0" borderId="0"/>
    <xf numFmtId="176" fontId="5" fillId="0" borderId="0"/>
    <xf numFmtId="49" fontId="8" fillId="0" borderId="3" applyNumberFormat="0" applyFont="0" applyFill="0" applyBorder="0" applyProtection="0">
      <alignment horizontal="left" vertical="center" indent="5"/>
    </xf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177" fontId="4" fillId="0" borderId="0">
      <alignment horizontal="center"/>
    </xf>
    <xf numFmtId="178" fontId="4" fillId="0" borderId="0">
      <alignment horizontal="center"/>
    </xf>
    <xf numFmtId="179" fontId="4" fillId="0" borderId="0">
      <alignment horizontal="center"/>
    </xf>
    <xf numFmtId="180" fontId="4" fillId="0" borderId="0">
      <alignment horizontal="center"/>
    </xf>
    <xf numFmtId="181" fontId="4" fillId="0" borderId="0">
      <alignment horizontal="center"/>
    </xf>
    <xf numFmtId="0" fontId="3" fillId="0" borderId="0" applyFont="0" applyFill="0" applyBorder="0" applyAlignment="0" applyProtection="0"/>
    <xf numFmtId="182" fontId="3" fillId="0" borderId="4" applyFont="0" applyFill="0" applyBorder="0" applyAlignment="0" applyProtection="0">
      <alignment horizontal="left"/>
    </xf>
    <xf numFmtId="183" fontId="3" fillId="0" borderId="4" applyFont="0" applyFill="0" applyBorder="0" applyAlignment="0" applyProtection="0">
      <alignment horizontal="left"/>
    </xf>
    <xf numFmtId="184" fontId="3" fillId="0" borderId="4" applyFont="0" applyFill="0" applyBorder="0" applyAlignment="0" applyProtection="0">
      <alignment horizontal="lef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>
      <alignment horizontal="left"/>
    </xf>
    <xf numFmtId="185" fontId="3" fillId="0" borderId="4" applyFont="0" applyFill="0" applyBorder="0" applyAlignment="0" applyProtection="0">
      <alignment horizontal="left"/>
    </xf>
    <xf numFmtId="186" fontId="3" fillId="0" borderId="4" applyFont="0" applyFill="0" applyBorder="0" applyAlignment="0" applyProtection="0">
      <alignment horizontal="left"/>
    </xf>
    <xf numFmtId="187" fontId="3" fillId="0" borderId="4" applyFont="0" applyFill="0" applyBorder="0" applyAlignment="0" applyProtection="0">
      <alignment horizontal="left"/>
    </xf>
    <xf numFmtId="188" fontId="3" fillId="0" borderId="4" applyFont="0" applyFill="0" applyBorder="0" applyAlignment="0" applyProtection="0">
      <alignment horizontal="left"/>
    </xf>
    <xf numFmtId="189" fontId="3" fillId="0" borderId="4" applyFont="0" applyFill="0" applyBorder="0" applyAlignment="0" applyProtection="0">
      <alignment horizontal="left"/>
    </xf>
    <xf numFmtId="190" fontId="3" fillId="0" borderId="4" applyFont="0" applyFill="0" applyBorder="0" applyAlignment="0" applyProtection="0">
      <alignment horizontal="left"/>
    </xf>
    <xf numFmtId="0" fontId="10" fillId="17" borderId="0" applyBorder="0" applyAlignment="0"/>
    <xf numFmtId="0" fontId="8" fillId="17" borderId="0" applyBorder="0">
      <alignment horizontal="right" vertical="center"/>
    </xf>
    <xf numFmtId="4" fontId="8" fillId="2" borderId="0" applyBorder="0">
      <alignment horizontal="right" vertical="center"/>
    </xf>
    <xf numFmtId="4" fontId="8" fillId="2" borderId="0" applyBorder="0">
      <alignment horizontal="right" vertical="center"/>
    </xf>
    <xf numFmtId="0" fontId="11" fillId="2" borderId="1">
      <alignment horizontal="right" vertical="center"/>
    </xf>
    <xf numFmtId="0" fontId="12" fillId="2" borderId="1">
      <alignment horizontal="right" vertical="center"/>
    </xf>
    <xf numFmtId="0" fontId="11" fillId="18" borderId="1">
      <alignment horizontal="right" vertical="center"/>
    </xf>
    <xf numFmtId="0" fontId="11" fillId="18" borderId="1">
      <alignment horizontal="right" vertical="center"/>
    </xf>
    <xf numFmtId="0" fontId="11" fillId="18" borderId="5">
      <alignment horizontal="right" vertical="center"/>
    </xf>
    <xf numFmtId="0" fontId="11" fillId="18" borderId="3">
      <alignment horizontal="right" vertical="center"/>
    </xf>
    <xf numFmtId="0" fontId="11" fillId="18" borderId="6">
      <alignment horizontal="right" vertical="center"/>
    </xf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4" fontId="10" fillId="0" borderId="9" applyFill="0" applyBorder="0" applyProtection="0">
      <alignment horizontal="right" vertical="center"/>
    </xf>
    <xf numFmtId="0" fontId="11" fillId="0" borderId="0" applyNumberFormat="0">
      <alignment horizontal="right"/>
    </xf>
    <xf numFmtId="0" fontId="8" fillId="18" borderId="10">
      <alignment horizontal="left" vertical="center" wrapText="1" indent="2"/>
    </xf>
    <xf numFmtId="0" fontId="8" fillId="0" borderId="10">
      <alignment horizontal="left" vertical="center" wrapText="1" indent="2"/>
    </xf>
    <xf numFmtId="0" fontId="8" fillId="2" borderId="3">
      <alignment horizontal="left" vertical="center"/>
    </xf>
    <xf numFmtId="0" fontId="11" fillId="0" borderId="11">
      <alignment horizontal="left" vertical="top" wrapText="1"/>
    </xf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3" fillId="0" borderId="12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1" fontId="3" fillId="0" borderId="0" applyFont="0" applyFill="0" applyBorder="0" applyAlignment="0" applyProtection="0"/>
    <xf numFmtId="0" fontId="4" fillId="0" borderId="14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9" fillId="0" borderId="0" applyNumberFormat="0" applyFill="0" applyBorder="0" applyAlignment="0" applyProtection="0"/>
    <xf numFmtId="4" fontId="8" fillId="0" borderId="0" applyBorder="0">
      <alignment horizontal="right" vertical="center"/>
    </xf>
    <xf numFmtId="0" fontId="8" fillId="0" borderId="1">
      <alignment horizontal="right" vertical="center"/>
    </xf>
    <xf numFmtId="1" fontId="20" fillId="2" borderId="0" applyBorder="0">
      <alignment horizontal="right" vertical="center"/>
    </xf>
    <xf numFmtId="164" fontId="5" fillId="0" borderId="0"/>
    <xf numFmtId="0" fontId="3" fillId="0" borderId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8" fillId="0" borderId="1" applyFill="0" applyBorder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8" fillId="0" borderId="1" applyNumberFormat="0" applyFill="0" applyAlignment="0" applyProtection="0"/>
    <xf numFmtId="0" fontId="3" fillId="25" borderId="0" applyNumberFormat="0" applyFont="0" applyBorder="0" applyAlignment="0" applyProtection="0"/>
    <xf numFmtId="4" fontId="3" fillId="25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15" applyNumberFormat="0" applyFont="0" applyAlignment="0" applyProtection="0"/>
    <xf numFmtId="0" fontId="3" fillId="26" borderId="15" applyNumberFormat="0" applyFont="0" applyAlignment="0" applyProtection="0"/>
    <xf numFmtId="0" fontId="3" fillId="26" borderId="15" applyNumberFormat="0" applyFont="0" applyAlignment="0" applyProtection="0"/>
    <xf numFmtId="0" fontId="3" fillId="26" borderId="15" applyNumberFormat="0" applyFont="0" applyAlignment="0" applyProtection="0"/>
    <xf numFmtId="0" fontId="3" fillId="26" borderId="15" applyNumberFormat="0" applyFont="0" applyAlignment="0" applyProtection="0"/>
    <xf numFmtId="49" fontId="5" fillId="0" borderId="0"/>
    <xf numFmtId="192" fontId="8" fillId="27" borderId="1" applyNumberFormat="0" applyFont="0" applyBorder="0" applyAlignment="0" applyProtection="0">
      <alignment horizontal="right" vertical="center"/>
    </xf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8" fillId="25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45" fillId="0" borderId="0"/>
    <xf numFmtId="9" fontId="45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3" fillId="26" borderId="15" applyNumberFormat="0" applyFont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6" fillId="0" borderId="0" applyNumberFormat="0" applyFill="0" applyBorder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9" fontId="3" fillId="0" borderId="0" applyFont="0" applyFill="0" applyBorder="0" applyAlignment="0" applyProtection="0"/>
    <xf numFmtId="14" fontId="3" fillId="0" borderId="0">
      <alignment horizontal="center"/>
    </xf>
    <xf numFmtId="195" fontId="3" fillId="0" borderId="0">
      <alignment horizontal="center"/>
    </xf>
    <xf numFmtId="14" fontId="3" fillId="0" borderId="0">
      <alignment horizontal="center"/>
    </xf>
    <xf numFmtId="43" fontId="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>
      <alignment horizontal="center"/>
    </xf>
    <xf numFmtId="0" fontId="50" fillId="0" borderId="1">
      <alignment horizontal="center" wrapText="1"/>
    </xf>
    <xf numFmtId="0" fontId="50" fillId="0" borderId="35" applyBorder="0">
      <alignment horizontal="centerContinuous"/>
    </xf>
    <xf numFmtId="0" fontId="50" fillId="0" borderId="0">
      <alignment horizontal="right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47" fillId="0" borderId="0"/>
    <xf numFmtId="0" fontId="54" fillId="0" borderId="0"/>
    <xf numFmtId="0" fontId="46" fillId="0" borderId="0"/>
    <xf numFmtId="21" fontId="3" fillId="0" borderId="0">
      <alignment horizontal="center"/>
    </xf>
    <xf numFmtId="0" fontId="46" fillId="60" borderId="0">
      <alignment horizontal="right"/>
    </xf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6" borderId="0" applyNumberFormat="0" applyBorder="0" applyAlignment="0" applyProtection="0"/>
    <xf numFmtId="0" fontId="44" fillId="50" borderId="0" applyNumberFormat="0" applyBorder="0" applyAlignment="0" applyProtection="0"/>
    <xf numFmtId="0" fontId="44" fillId="54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7" borderId="0" applyNumberFormat="0" applyBorder="0" applyAlignment="0" applyProtection="0"/>
    <xf numFmtId="0" fontId="44" fillId="51" borderId="0" applyNumberFormat="0" applyBorder="0" applyAlignment="0" applyProtection="0"/>
    <xf numFmtId="0" fontId="44" fillId="55" borderId="0" applyNumberFormat="0" applyBorder="0" applyAlignment="0" applyProtection="0"/>
    <xf numFmtId="0" fontId="36" fillId="30" borderId="0" applyNumberFormat="0" applyBorder="0" applyAlignment="0" applyProtection="0"/>
    <xf numFmtId="0" fontId="39" fillId="32" borderId="24" applyNumberFormat="0" applyAlignment="0" applyProtection="0"/>
    <xf numFmtId="0" fontId="41" fillId="33" borderId="27" applyNumberFormat="0" applyAlignment="0" applyProtection="0"/>
    <xf numFmtId="0" fontId="43" fillId="0" borderId="0" applyNumberFormat="0" applyFill="0" applyBorder="0" applyAlignment="0" applyProtection="0"/>
    <xf numFmtId="0" fontId="35" fillId="29" borderId="0" applyNumberFormat="0" applyBorder="0" applyAlignment="0" applyProtection="0"/>
    <xf numFmtId="0" fontId="32" fillId="0" borderId="21" applyNumberFormat="0" applyFill="0" applyAlignment="0" applyProtection="0"/>
    <xf numFmtId="0" fontId="33" fillId="0" borderId="22" applyNumberFormat="0" applyFill="0" applyAlignment="0" applyProtection="0"/>
    <xf numFmtId="0" fontId="34" fillId="0" borderId="23" applyNumberFormat="0" applyFill="0" applyAlignment="0" applyProtection="0"/>
    <xf numFmtId="0" fontId="34" fillId="0" borderId="0" applyNumberFormat="0" applyFill="0" applyBorder="0" applyAlignment="0" applyProtection="0"/>
    <xf numFmtId="0" fontId="37" fillId="31" borderId="24" applyNumberFormat="0" applyAlignment="0" applyProtection="0"/>
    <xf numFmtId="0" fontId="40" fillId="0" borderId="26" applyNumberFormat="0" applyFill="0" applyAlignment="0" applyProtection="0"/>
    <xf numFmtId="0" fontId="1" fillId="0" borderId="0" applyNumberFormat="0" applyFont="0" applyFill="0" applyBorder="0" applyProtection="0">
      <alignment vertical="center"/>
    </xf>
    <xf numFmtId="49" fontId="55" fillId="0" borderId="1" applyNumberFormat="0" applyFill="0" applyBorder="0" applyProtection="0">
      <alignment horizontal="left" vertical="center" wrapText="1"/>
    </xf>
    <xf numFmtId="0" fontId="55" fillId="0" borderId="0">
      <alignment horizontal="center" vertical="center"/>
    </xf>
    <xf numFmtId="0" fontId="1" fillId="34" borderId="28" applyNumberFormat="0" applyFont="0" applyAlignment="0" applyProtection="0"/>
    <xf numFmtId="0" fontId="38" fillId="32" borderId="25" applyNumberFormat="0" applyAlignment="0" applyProtection="0"/>
    <xf numFmtId="0" fontId="31" fillId="0" borderId="0" applyNumberFormat="0" applyFill="0" applyBorder="0" applyAlignment="0" applyProtection="0"/>
    <xf numFmtId="0" fontId="2" fillId="0" borderId="29" applyNumberFormat="0" applyFill="0" applyAlignment="0" applyProtection="0"/>
    <xf numFmtId="0" fontId="42" fillId="0" borderId="0" applyNumberFormat="0" applyFill="0" applyBorder="0" applyAlignment="0" applyProtection="0"/>
    <xf numFmtId="3" fontId="3" fillId="0" borderId="0">
      <alignment vertical="center"/>
    </xf>
    <xf numFmtId="3" fontId="56" fillId="0" borderId="0"/>
    <xf numFmtId="3" fontId="57" fillId="59" borderId="0"/>
    <xf numFmtId="0" fontId="3" fillId="0" borderId="0" applyNumberFormat="0" applyFont="0" applyFill="0" applyBorder="0" applyProtection="0">
      <alignment vertical="center"/>
    </xf>
  </cellStyleXfs>
  <cellXfs count="20">
    <xf numFmtId="0" fontId="0" fillId="0" borderId="0" xfId="0"/>
    <xf numFmtId="0" fontId="3" fillId="0" borderId="0" xfId="253"/>
    <xf numFmtId="0" fontId="3" fillId="0" borderId="2" xfId="253" applyBorder="1"/>
    <xf numFmtId="0" fontId="3" fillId="0" borderId="30" xfId="253" applyBorder="1"/>
    <xf numFmtId="0" fontId="3" fillId="61" borderId="2" xfId="253" applyFill="1" applyBorder="1" applyAlignment="1">
      <alignment horizontal="center"/>
    </xf>
    <xf numFmtId="0" fontId="3" fillId="61" borderId="0" xfId="253" applyFill="1" applyBorder="1" applyAlignment="1">
      <alignment horizontal="center"/>
    </xf>
    <xf numFmtId="0" fontId="3" fillId="61" borderId="36" xfId="253" applyFill="1" applyBorder="1" applyAlignment="1">
      <alignment horizontal="center"/>
    </xf>
    <xf numFmtId="0" fontId="3" fillId="61" borderId="32" xfId="253" applyFill="1" applyBorder="1" applyAlignment="1">
      <alignment horizontal="center"/>
    </xf>
    <xf numFmtId="0" fontId="3" fillId="61" borderId="34" xfId="253" applyFill="1" applyBorder="1" applyAlignment="1">
      <alignment horizontal="center"/>
    </xf>
    <xf numFmtId="0" fontId="3" fillId="61" borderId="33" xfId="253" applyFill="1" applyBorder="1" applyAlignment="1">
      <alignment horizontal="center"/>
    </xf>
    <xf numFmtId="2" fontId="3" fillId="0" borderId="30" xfId="253" applyNumberFormat="1" applyBorder="1"/>
    <xf numFmtId="193" fontId="3" fillId="61" borderId="2" xfId="253" applyNumberFormat="1" applyFill="1" applyBorder="1"/>
    <xf numFmtId="193" fontId="3" fillId="61" borderId="0" xfId="253" applyNumberFormat="1" applyFill="1" applyBorder="1"/>
    <xf numFmtId="193" fontId="3" fillId="61" borderId="31" xfId="253" applyNumberFormat="1" applyFill="1" applyBorder="1"/>
    <xf numFmtId="2" fontId="3" fillId="0" borderId="2" xfId="253" applyNumberFormat="1" applyBorder="1"/>
    <xf numFmtId="193" fontId="3" fillId="61" borderId="36" xfId="253" applyNumberFormat="1" applyFill="1" applyBorder="1"/>
    <xf numFmtId="193" fontId="3" fillId="0" borderId="2" xfId="253" applyNumberFormat="1" applyBorder="1"/>
    <xf numFmtId="0" fontId="3" fillId="61" borderId="30" xfId="253" applyFill="1" applyBorder="1" applyAlignment="1">
      <alignment horizontal="center"/>
    </xf>
    <xf numFmtId="0" fontId="3" fillId="61" borderId="14" xfId="253" applyFill="1" applyBorder="1" applyAlignment="1">
      <alignment horizontal="center"/>
    </xf>
    <xf numFmtId="0" fontId="3" fillId="61" borderId="31" xfId="253" applyFill="1" applyBorder="1" applyAlignment="1">
      <alignment horizontal="center"/>
    </xf>
  </cellXfs>
  <cellStyles count="455">
    <cellStyle name="0mitP" xfId="1"/>
    <cellStyle name="0ohneP" xfId="2"/>
    <cellStyle name="10mitP" xfId="3"/>
    <cellStyle name="12mitP" xfId="4"/>
    <cellStyle name="12ohneP" xfId="5"/>
    <cellStyle name="13mitP" xfId="6"/>
    <cellStyle name="1mitP" xfId="7"/>
    <cellStyle name="1ohneP" xfId="8"/>
    <cellStyle name="20% - Accent1 2" xfId="408"/>
    <cellStyle name="20% - Accent2 2" xfId="409"/>
    <cellStyle name="20% - Accent3 2" xfId="410"/>
    <cellStyle name="20% - Accent4 2" xfId="411"/>
    <cellStyle name="20% - Accent5 2" xfId="412"/>
    <cellStyle name="20% - Accent6 2" xfId="413"/>
    <cellStyle name="20% - Akzent1" xfId="9"/>
    <cellStyle name="20% - Akzent1 2" xfId="10"/>
    <cellStyle name="20% - Akzent1 3" xfId="11"/>
    <cellStyle name="20% - Akzent1 4" xfId="12"/>
    <cellStyle name="20% - Akzent1 5" xfId="13"/>
    <cellStyle name="20% - Akzent1 6" xfId="14"/>
    <cellStyle name="20% - Akzent1_XY Diagramm 1 jg.ms" xfId="15"/>
    <cellStyle name="20% - Akzent2" xfId="16"/>
    <cellStyle name="20% - Akzent2 2" xfId="17"/>
    <cellStyle name="20% - Akzent2 3" xfId="18"/>
    <cellStyle name="20% - Akzent2 4" xfId="19"/>
    <cellStyle name="20% - Akzent2 5" xfId="20"/>
    <cellStyle name="20% - Akzent2 6" xfId="21"/>
    <cellStyle name="20% - Akzent2_XY Diagramm 1 jg.ms" xfId="22"/>
    <cellStyle name="20% - Akzent3" xfId="23"/>
    <cellStyle name="20% - Akzent3 2" xfId="24"/>
    <cellStyle name="20% - Akzent3 3" xfId="25"/>
    <cellStyle name="20% - Akzent3 4" xfId="26"/>
    <cellStyle name="20% - Akzent3 5" xfId="27"/>
    <cellStyle name="20% - Akzent3 6" xfId="28"/>
    <cellStyle name="20% - Akzent3_XY Diagramm 1 jg.ms" xfId="29"/>
    <cellStyle name="20% - Akzent4" xfId="30"/>
    <cellStyle name="20% - Akzent4 2" xfId="31"/>
    <cellStyle name="20% - Akzent4 3" xfId="32"/>
    <cellStyle name="20% - Akzent4 4" xfId="33"/>
    <cellStyle name="20% - Akzent4 5" xfId="34"/>
    <cellStyle name="20% - Akzent4 6" xfId="35"/>
    <cellStyle name="20% - Akzent4_XY Diagramm 1 jg.ms" xfId="36"/>
    <cellStyle name="20% - Akzent5" xfId="37"/>
    <cellStyle name="20% - Akzent5 2" xfId="38"/>
    <cellStyle name="20% - Akzent5 3" xfId="39"/>
    <cellStyle name="20% - Akzent5 4" xfId="40"/>
    <cellStyle name="20% - Akzent5 5" xfId="41"/>
    <cellStyle name="20% - Akzent5 6" xfId="42"/>
    <cellStyle name="20% - Akzent5_XY Diagramm 1 jg.ms" xfId="43"/>
    <cellStyle name="20% - Akzent6" xfId="44"/>
    <cellStyle name="20% - Akzent6 2" xfId="45"/>
    <cellStyle name="20% - Akzent6 3" xfId="46"/>
    <cellStyle name="20% - Akzent6 4" xfId="47"/>
    <cellStyle name="20% - Akzent6 5" xfId="48"/>
    <cellStyle name="20% - Akzent6 6" xfId="49"/>
    <cellStyle name="20% - Akzent6_XY Diagramm 1 jg.ms" xfId="50"/>
    <cellStyle name="2mitP" xfId="51"/>
    <cellStyle name="2ohneP" xfId="52"/>
    <cellStyle name="2x indented GHG Textfiels" xfId="53"/>
    <cellStyle name="3mitP" xfId="54"/>
    <cellStyle name="3ohneP" xfId="55"/>
    <cellStyle name="40% - Accent1 2" xfId="414"/>
    <cellStyle name="40% - Accent2 2" xfId="415"/>
    <cellStyle name="40% - Accent3 2" xfId="416"/>
    <cellStyle name="40% - Accent4 2" xfId="417"/>
    <cellStyle name="40% - Accent5 2" xfId="418"/>
    <cellStyle name="40% - Accent6 2" xfId="419"/>
    <cellStyle name="40% - Akzent1" xfId="56"/>
    <cellStyle name="40% - Akzent1 2" xfId="57"/>
    <cellStyle name="40% - Akzent1 3" xfId="58"/>
    <cellStyle name="40% - Akzent1 4" xfId="59"/>
    <cellStyle name="40% - Akzent1 5" xfId="60"/>
    <cellStyle name="40% - Akzent1 6" xfId="61"/>
    <cellStyle name="40% - Akzent1_XY Diagramm 1 jg.ms" xfId="62"/>
    <cellStyle name="40% - Akzent2" xfId="63"/>
    <cellStyle name="40% - Akzent2 2" xfId="64"/>
    <cellStyle name="40% - Akzent2 3" xfId="65"/>
    <cellStyle name="40% - Akzent2 4" xfId="66"/>
    <cellStyle name="40% - Akzent2 5" xfId="67"/>
    <cellStyle name="40% - Akzent2 6" xfId="68"/>
    <cellStyle name="40% - Akzent2_XY Diagramm 1 jg.ms" xfId="69"/>
    <cellStyle name="40% - Akzent3" xfId="70"/>
    <cellStyle name="40% - Akzent3 2" xfId="71"/>
    <cellStyle name="40% - Akzent3 3" xfId="72"/>
    <cellStyle name="40% - Akzent3 4" xfId="73"/>
    <cellStyle name="40% - Akzent3 5" xfId="74"/>
    <cellStyle name="40% - Akzent3 6" xfId="75"/>
    <cellStyle name="40% - Akzent3_XY Diagramm 1 jg.ms" xfId="76"/>
    <cellStyle name="40% - Akzent4" xfId="77"/>
    <cellStyle name="40% - Akzent4 2" xfId="78"/>
    <cellStyle name="40% - Akzent4 3" xfId="79"/>
    <cellStyle name="40% - Akzent4 4" xfId="80"/>
    <cellStyle name="40% - Akzent4 5" xfId="81"/>
    <cellStyle name="40% - Akzent4 6" xfId="82"/>
    <cellStyle name="40% - Akzent4_XY Diagramm 1 jg.ms" xfId="83"/>
    <cellStyle name="40% - Akzent5" xfId="84"/>
    <cellStyle name="40% - Akzent5 2" xfId="85"/>
    <cellStyle name="40% - Akzent5 3" xfId="86"/>
    <cellStyle name="40% - Akzent5 4" xfId="87"/>
    <cellStyle name="40% - Akzent5 5" xfId="88"/>
    <cellStyle name="40% - Akzent5 6" xfId="89"/>
    <cellStyle name="40% - Akzent5_XY Diagramm 1 jg.ms" xfId="90"/>
    <cellStyle name="40% - Akzent6" xfId="91"/>
    <cellStyle name="40% - Akzent6 2" xfId="92"/>
    <cellStyle name="40% - Akzent6 3" xfId="93"/>
    <cellStyle name="40% - Akzent6 4" xfId="94"/>
    <cellStyle name="40% - Akzent6 5" xfId="95"/>
    <cellStyle name="40% - Akzent6 6" xfId="96"/>
    <cellStyle name="40% - Akzent6_XY Diagramm 1 jg.ms" xfId="97"/>
    <cellStyle name="4mitP" xfId="98"/>
    <cellStyle name="4ohneP" xfId="99"/>
    <cellStyle name="5x indented GHG Textfiels" xfId="100"/>
    <cellStyle name="60% - Accent1 2" xfId="420"/>
    <cellStyle name="60% - Accent2 2" xfId="421"/>
    <cellStyle name="60% - Accent3 2" xfId="422"/>
    <cellStyle name="60% - Accent4 2" xfId="423"/>
    <cellStyle name="60% - Accent5 2" xfId="424"/>
    <cellStyle name="60% - Accent6 2" xfId="425"/>
    <cellStyle name="60% - Akzent1" xfId="101"/>
    <cellStyle name="60% - Akzent1 2" xfId="102"/>
    <cellStyle name="60% - Akzent1 3" xfId="103"/>
    <cellStyle name="60% - Akzent1 4" xfId="104"/>
    <cellStyle name="60% - Akzent1 5" xfId="105"/>
    <cellStyle name="60% - Akzent1 6" xfId="106"/>
    <cellStyle name="60% - Akzent1_XY Diagramm 1 jg.ms" xfId="107"/>
    <cellStyle name="60% - Akzent2" xfId="108"/>
    <cellStyle name="60% - Akzent2 2" xfId="109"/>
    <cellStyle name="60% - Akzent2 3" xfId="110"/>
    <cellStyle name="60% - Akzent2 4" xfId="111"/>
    <cellStyle name="60% - Akzent2 5" xfId="112"/>
    <cellStyle name="60% - Akzent2 6" xfId="113"/>
    <cellStyle name="60% - Akzent2_XY Diagramm 1 jg.ms" xfId="114"/>
    <cellStyle name="60% - Akzent3" xfId="115"/>
    <cellStyle name="60% - Akzent3 2" xfId="116"/>
    <cellStyle name="60% - Akzent3 3" xfId="117"/>
    <cellStyle name="60% - Akzent3 4" xfId="118"/>
    <cellStyle name="60% - Akzent3 5" xfId="119"/>
    <cellStyle name="60% - Akzent3 6" xfId="120"/>
    <cellStyle name="60% - Akzent3_XY Diagramm 1 jg.ms" xfId="121"/>
    <cellStyle name="60% - Akzent4" xfId="122"/>
    <cellStyle name="60% - Akzent4 2" xfId="123"/>
    <cellStyle name="60% - Akzent4 3" xfId="124"/>
    <cellStyle name="60% - Akzent4 4" xfId="125"/>
    <cellStyle name="60% - Akzent4 5" xfId="126"/>
    <cellStyle name="60% - Akzent4 6" xfId="127"/>
    <cellStyle name="60% - Akzent4_XY Diagramm 1 jg.ms" xfId="128"/>
    <cellStyle name="60% - Akzent5" xfId="129"/>
    <cellStyle name="60% - Akzent5 2" xfId="130"/>
    <cellStyle name="60% - Akzent5 3" xfId="131"/>
    <cellStyle name="60% - Akzent5 4" xfId="132"/>
    <cellStyle name="60% - Akzent5 5" xfId="133"/>
    <cellStyle name="60% - Akzent5 6" xfId="134"/>
    <cellStyle name="60% - Akzent5_XY Diagramm 1 jg.ms" xfId="135"/>
    <cellStyle name="60% - Akzent6" xfId="136"/>
    <cellStyle name="60% - Akzent6 2" xfId="137"/>
    <cellStyle name="60% - Akzent6 3" xfId="138"/>
    <cellStyle name="60% - Akzent6 4" xfId="139"/>
    <cellStyle name="60% - Akzent6 5" xfId="140"/>
    <cellStyle name="60% - Akzent6 6" xfId="141"/>
    <cellStyle name="60% - Akzent6_XY Diagramm 1 jg.ms" xfId="142"/>
    <cellStyle name="6mitP" xfId="143"/>
    <cellStyle name="6ohneP" xfId="144"/>
    <cellStyle name="7mitP" xfId="145"/>
    <cellStyle name="9mitP" xfId="146"/>
    <cellStyle name="9ohneP" xfId="147"/>
    <cellStyle name="A4 Auto Format" xfId="148"/>
    <cellStyle name="A4 Gg" xfId="149"/>
    <cellStyle name="A4 kg" xfId="150"/>
    <cellStyle name="A4 kt" xfId="151"/>
    <cellStyle name="A4 No Format" xfId="152"/>
    <cellStyle name="A4 Normal" xfId="153"/>
    <cellStyle name="A4 Stck" xfId="154"/>
    <cellStyle name="A4 Stk" xfId="155"/>
    <cellStyle name="A4 T.Stk" xfId="156"/>
    <cellStyle name="A4 TJ" xfId="157"/>
    <cellStyle name="A4 TStk" xfId="158"/>
    <cellStyle name="A4 Year" xfId="159"/>
    <cellStyle name="Accent1 2" xfId="426"/>
    <cellStyle name="Accent2 2" xfId="427"/>
    <cellStyle name="Accent3 2" xfId="428"/>
    <cellStyle name="Accent4 2" xfId="429"/>
    <cellStyle name="Accent5 2" xfId="430"/>
    <cellStyle name="Accent6 2" xfId="431"/>
    <cellStyle name="AggblueBoldCels" xfId="160"/>
    <cellStyle name="AggblueCels" xfId="161"/>
    <cellStyle name="AggBoldCells" xfId="162"/>
    <cellStyle name="AggCels" xfId="163"/>
    <cellStyle name="AggGreen" xfId="164"/>
    <cellStyle name="AggGreen12" xfId="165"/>
    <cellStyle name="AggOrange" xfId="166"/>
    <cellStyle name="AggOrange9" xfId="167"/>
    <cellStyle name="AggOrangeLB_2x" xfId="168"/>
    <cellStyle name="AggOrangeLBorder" xfId="169"/>
    <cellStyle name="AggOrangeRBorder" xfId="170"/>
    <cellStyle name="Akzent1" xfId="329"/>
    <cellStyle name="Akzent1 2" xfId="171"/>
    <cellStyle name="Akzent1 3" xfId="172"/>
    <cellStyle name="Akzent1 4" xfId="173"/>
    <cellStyle name="Akzent1 5" xfId="174"/>
    <cellStyle name="Akzent1 6" xfId="175"/>
    <cellStyle name="Akzent1_XY Diagramm 1 jg.ms" xfId="330"/>
    <cellStyle name="Akzent2" xfId="331"/>
    <cellStyle name="Akzent2 2" xfId="176"/>
    <cellStyle name="Akzent2 3" xfId="177"/>
    <cellStyle name="Akzent2 4" xfId="178"/>
    <cellStyle name="Akzent2 5" xfId="179"/>
    <cellStyle name="Akzent2 6" xfId="180"/>
    <cellStyle name="Akzent2_XY Diagramm 1 jg.ms" xfId="332"/>
    <cellStyle name="Akzent3" xfId="333"/>
    <cellStyle name="Akzent3 2" xfId="181"/>
    <cellStyle name="Akzent3 3" xfId="182"/>
    <cellStyle name="Akzent3 4" xfId="183"/>
    <cellStyle name="Akzent3 5" xfId="184"/>
    <cellStyle name="Akzent3 6" xfId="185"/>
    <cellStyle name="Akzent3_XY Diagramm 1 jg.ms" xfId="334"/>
    <cellStyle name="Akzent4" xfId="335"/>
    <cellStyle name="Akzent4 2" xfId="186"/>
    <cellStyle name="Akzent4 3" xfId="187"/>
    <cellStyle name="Akzent4 4" xfId="188"/>
    <cellStyle name="Akzent4 5" xfId="189"/>
    <cellStyle name="Akzent4 6" xfId="190"/>
    <cellStyle name="Akzent4_XY Diagramm 1 jg.ms" xfId="336"/>
    <cellStyle name="Akzent5" xfId="337"/>
    <cellStyle name="Akzent5 2" xfId="191"/>
    <cellStyle name="Akzent5 3" xfId="192"/>
    <cellStyle name="Akzent5 4" xfId="193"/>
    <cellStyle name="Akzent5 5" xfId="194"/>
    <cellStyle name="Akzent5 6" xfId="195"/>
    <cellStyle name="Akzent5_XY Diagramm 1 jg.ms" xfId="338"/>
    <cellStyle name="Akzent6" xfId="339"/>
    <cellStyle name="Akzent6 2" xfId="196"/>
    <cellStyle name="Akzent6 3" xfId="197"/>
    <cellStyle name="Akzent6 4" xfId="198"/>
    <cellStyle name="Akzent6 5" xfId="199"/>
    <cellStyle name="Akzent6 6" xfId="200"/>
    <cellStyle name="Akzent6_XY Diagramm 1 jg.ms" xfId="340"/>
    <cellStyle name="Ausgabe" xfId="341"/>
    <cellStyle name="Ausgabe 2" xfId="201"/>
    <cellStyle name="Ausgabe 3" xfId="202"/>
    <cellStyle name="Ausgabe 4" xfId="203"/>
    <cellStyle name="Ausgabe 5" xfId="204"/>
    <cellStyle name="Ausgabe 6" xfId="205"/>
    <cellStyle name="Ausgabe_XY Diagramm 1 jg.ms" xfId="342"/>
    <cellStyle name="Bad 2" xfId="432"/>
    <cellStyle name="Berechnung" xfId="343"/>
    <cellStyle name="Berechnung 2" xfId="206"/>
    <cellStyle name="Berechnung 3" xfId="207"/>
    <cellStyle name="Berechnung 4" xfId="208"/>
    <cellStyle name="Berechnung 5" xfId="209"/>
    <cellStyle name="Berechnung 6" xfId="210"/>
    <cellStyle name="Berechnung_XY Diagramm 1 jg.ms" xfId="344"/>
    <cellStyle name="Bold GHG Numbers (0.00)" xfId="211"/>
    <cellStyle name="Calculation 2" xfId="433"/>
    <cellStyle name="Check Cell 2" xfId="434"/>
    <cellStyle name="Constants" xfId="212"/>
    <cellStyle name="CustomCellsOrange" xfId="213"/>
    <cellStyle name="CustomizationCells" xfId="214"/>
    <cellStyle name="CustomizationGreenCells" xfId="215"/>
    <cellStyle name="Datum" xfId="373"/>
    <cellStyle name="Datum, Uhrzeit" xfId="374"/>
    <cellStyle name="Datum_2009EC_progress_report_20-10-2009" xfId="375"/>
    <cellStyle name="Dezimal 2" xfId="376"/>
    <cellStyle name="Dezimal 3" xfId="377"/>
    <cellStyle name="Dezimal 4" xfId="378"/>
    <cellStyle name="DocBox_EmptyRow" xfId="216"/>
    <cellStyle name="Eingabe" xfId="345"/>
    <cellStyle name="Eingabe 2" xfId="217"/>
    <cellStyle name="Eingabe 3" xfId="218"/>
    <cellStyle name="Eingabe 4" xfId="219"/>
    <cellStyle name="Eingabe 5" xfId="220"/>
    <cellStyle name="Eingabe 6" xfId="221"/>
    <cellStyle name="Eingabe_XY Diagramm 1 jg.ms" xfId="346"/>
    <cellStyle name="Empty_B_border" xfId="222"/>
    <cellStyle name="Ergebnis" xfId="347"/>
    <cellStyle name="Ergebnis 2" xfId="223"/>
    <cellStyle name="Ergebnis 3" xfId="224"/>
    <cellStyle name="Ergebnis 4" xfId="225"/>
    <cellStyle name="Ergebnis 5" xfId="226"/>
    <cellStyle name="Ergebnis 6" xfId="227"/>
    <cellStyle name="Ergebnis_XY Diagramm 1 jg.ms" xfId="348"/>
    <cellStyle name="Erklärender Text" xfId="349"/>
    <cellStyle name="Erklärender Text 2" xfId="228"/>
    <cellStyle name="Erklärender Text 3" xfId="229"/>
    <cellStyle name="Erklärender Text 4" xfId="230"/>
    <cellStyle name="Erklärender Text 5" xfId="231"/>
    <cellStyle name="Erklärender Text 6" xfId="232"/>
    <cellStyle name="Erklärender Text_XY Diagramm 1 jg.ms" xfId="350"/>
    <cellStyle name="Euro" xfId="233"/>
    <cellStyle name="Explanatory Text 2" xfId="435"/>
    <cellStyle name="Fuss" xfId="234"/>
    <cellStyle name="Good 2" xfId="436"/>
    <cellStyle name="Gut" xfId="351"/>
    <cellStyle name="Gut 2" xfId="235"/>
    <cellStyle name="Gut 3" xfId="236"/>
    <cellStyle name="Gut 4" xfId="237"/>
    <cellStyle name="Gut 5" xfId="238"/>
    <cellStyle name="Gut 6" xfId="239"/>
    <cellStyle name="Gut_XY Diagramm 1 jg.ms" xfId="352"/>
    <cellStyle name="Heading 1 2" xfId="437"/>
    <cellStyle name="Heading 2 2" xfId="438"/>
    <cellStyle name="Heading 3 2" xfId="439"/>
    <cellStyle name="Heading 4 2" xfId="440"/>
    <cellStyle name="Headline" xfId="240"/>
    <cellStyle name="Hyperlink 2" xfId="379"/>
    <cellStyle name="Input 2" xfId="441"/>
    <cellStyle name="InputCells" xfId="241"/>
    <cellStyle name="InputCells12" xfId="242"/>
    <cellStyle name="IntCells" xfId="243"/>
    <cellStyle name="interpoliert" xfId="452"/>
    <cellStyle name="Legende Einheit" xfId="380"/>
    <cellStyle name="Legende horizontal" xfId="381"/>
    <cellStyle name="Legende Rahmen" xfId="382"/>
    <cellStyle name="Legende vertikal" xfId="383"/>
    <cellStyle name="Linked Cell 2" xfId="442"/>
    <cellStyle name="Milliers [0]_Oilques" xfId="384"/>
    <cellStyle name="Milliers_Oilques" xfId="385"/>
    <cellStyle name="mitP" xfId="244"/>
    <cellStyle name="Monétaire [0]_Oilques" xfId="386"/>
    <cellStyle name="Monétaire_Oilques" xfId="387"/>
    <cellStyle name="Navadno_CRFReport-template" xfId="245"/>
    <cellStyle name="Neutral 2" xfId="246"/>
    <cellStyle name="Neutral 3" xfId="247"/>
    <cellStyle name="Neutral 4" xfId="248"/>
    <cellStyle name="Neutral 5" xfId="249"/>
    <cellStyle name="Neutral 6" xfId="250"/>
    <cellStyle name="Normaali_CRFReport-template" xfId="251"/>
    <cellStyle name="Normaallaad_CRFReport-template" xfId="252"/>
    <cellStyle name="Normal" xfId="0" builtinId="0"/>
    <cellStyle name="Normal 2" xfId="253"/>
    <cellStyle name="Normal 3" xfId="327"/>
    <cellStyle name="Normal 4" xfId="443"/>
    <cellStyle name="Normal 5" xfId="451"/>
    <cellStyle name="Normal GHG Numbers (0.00)" xfId="254"/>
    <cellStyle name="Normal GHG Textfiels" xfId="444"/>
    <cellStyle name="Normal GHG Textfiels Bold" xfId="255"/>
    <cellStyle name="Normal GHG Textfiels centered" xfId="445"/>
    <cellStyle name="Normal GHG whole table" xfId="256"/>
    <cellStyle name="Normal GHG-Shade" xfId="257"/>
    <cellStyle name="Normal GHG-Shade 2" xfId="258"/>
    <cellStyle name="Normál_CRFReport-template" xfId="259"/>
    <cellStyle name="Normale_CRFReport-template" xfId="260"/>
    <cellStyle name="normálne_CRFReport-template" xfId="261"/>
    <cellStyle name="normální_BGR" xfId="388"/>
    <cellStyle name="Normalny_CRFReport-template" xfId="262"/>
    <cellStyle name="Note 2" xfId="446"/>
    <cellStyle name="Notiz" xfId="353"/>
    <cellStyle name="Notiz 2" xfId="263"/>
    <cellStyle name="Notiz 3" xfId="264"/>
    <cellStyle name="Notiz 4" xfId="265"/>
    <cellStyle name="Notiz 5" xfId="266"/>
    <cellStyle name="Notiz 6" xfId="267"/>
    <cellStyle name="ohneP" xfId="268"/>
    <cellStyle name="Output 2" xfId="447"/>
    <cellStyle name="Parameterfeld" xfId="453"/>
    <cellStyle name="Pattern" xfId="269"/>
    <cellStyle name="Percent 2" xfId="328"/>
    <cellStyle name="Percent 3" xfId="372"/>
    <cellStyle name="Prozent 2" xfId="389"/>
    <cellStyle name="Prozent 3" xfId="390"/>
    <cellStyle name="Prozent 3 2" xfId="391"/>
    <cellStyle name="Prozent 4" xfId="392"/>
    <cellStyle name="Quelle" xfId="393"/>
    <cellStyle name="Schlecht" xfId="354"/>
    <cellStyle name="Schlecht 2" xfId="270"/>
    <cellStyle name="Schlecht 3" xfId="271"/>
    <cellStyle name="Schlecht 4" xfId="272"/>
    <cellStyle name="Schlecht 5" xfId="273"/>
    <cellStyle name="Schlecht 6" xfId="274"/>
    <cellStyle name="Schlecht_XY Diagramm 1 jg.ms" xfId="355"/>
    <cellStyle name="Shade" xfId="275"/>
    <cellStyle name="Standard 10" xfId="394"/>
    <cellStyle name="Standard 2" xfId="276"/>
    <cellStyle name="Standard 2 2" xfId="277"/>
    <cellStyle name="Standard 2 3" xfId="278"/>
    <cellStyle name="Standard 2 4" xfId="279"/>
    <cellStyle name="Standard 2 5" xfId="280"/>
    <cellStyle name="Standard 2 6" xfId="281"/>
    <cellStyle name="Standard 2_2009EC_progress_report_20-10-2009" xfId="395"/>
    <cellStyle name="Standard 3" xfId="396"/>
    <cellStyle name="Standard 3 2" xfId="397"/>
    <cellStyle name="Standard 3_2009EC_progress_report_20-10-2009" xfId="398"/>
    <cellStyle name="Standard 4" xfId="282"/>
    <cellStyle name="Standard 5" xfId="283"/>
    <cellStyle name="Standard 6" xfId="284"/>
    <cellStyle name="Standard 7" xfId="399"/>
    <cellStyle name="Standard 8" xfId="400"/>
    <cellStyle name="Standard 9" xfId="401"/>
    <cellStyle name="Standard_allocation&amp;verified emissions per sector from CITL August 2011" xfId="454"/>
    <cellStyle name="Title 2" xfId="448"/>
    <cellStyle name="Total 2" xfId="449"/>
    <cellStyle name="Überschrift" xfId="356"/>
    <cellStyle name="Überschrift 1" xfId="357"/>
    <cellStyle name="Überschrift 1 2" xfId="285"/>
    <cellStyle name="Überschrift 1 3" xfId="286"/>
    <cellStyle name="Überschrift 1 4" xfId="287"/>
    <cellStyle name="Überschrift 1 5" xfId="288"/>
    <cellStyle name="Überschrift 1 6" xfId="289"/>
    <cellStyle name="Überschrift 1_XY Diagramm 1 jg.ms" xfId="358"/>
    <cellStyle name="Überschrift 2" xfId="359"/>
    <cellStyle name="Überschrift 2 2" xfId="290"/>
    <cellStyle name="Überschrift 2 3" xfId="291"/>
    <cellStyle name="Überschrift 2 4" xfId="292"/>
    <cellStyle name="Überschrift 2 5" xfId="293"/>
    <cellStyle name="Überschrift 2 6" xfId="294"/>
    <cellStyle name="Überschrift 2_XY Diagramm 1 jg.ms" xfId="360"/>
    <cellStyle name="Überschrift 3" xfId="361"/>
    <cellStyle name="Überschrift 3 2" xfId="295"/>
    <cellStyle name="Überschrift 3 3" xfId="296"/>
    <cellStyle name="Überschrift 3 4" xfId="297"/>
    <cellStyle name="Überschrift 3 5" xfId="298"/>
    <cellStyle name="Überschrift 3 6" xfId="299"/>
    <cellStyle name="Überschrift 3_XY Diagramm 1 jg.ms" xfId="362"/>
    <cellStyle name="Überschrift 4" xfId="363"/>
    <cellStyle name="Überschrift 4 2" xfId="300"/>
    <cellStyle name="Überschrift 4 3" xfId="301"/>
    <cellStyle name="Überschrift 4 4" xfId="302"/>
    <cellStyle name="Überschrift 4 5" xfId="303"/>
    <cellStyle name="Überschrift 4 6" xfId="304"/>
    <cellStyle name="Überschrift 4_XY Diagramm 1 jg.ms" xfId="364"/>
    <cellStyle name="Überschrift 5" xfId="305"/>
    <cellStyle name="Überschrift 6" xfId="306"/>
    <cellStyle name="Überschrift 7" xfId="307"/>
    <cellStyle name="Überschrift 8" xfId="308"/>
    <cellStyle name="Überschrift 9" xfId="309"/>
    <cellStyle name="Überschrift_XY Diagramm 1 jg.ms" xfId="365"/>
    <cellStyle name="Überschrift1" xfId="402"/>
    <cellStyle name="Überschrift2" xfId="403"/>
    <cellStyle name="Überschrift3" xfId="404"/>
    <cellStyle name="Überschrift4" xfId="405"/>
    <cellStyle name="Uhrzeit" xfId="406"/>
    <cellStyle name="Verknüpfte Zelle" xfId="366"/>
    <cellStyle name="Verknüpfte Zelle 2" xfId="310"/>
    <cellStyle name="Verknüpfte Zelle 3" xfId="311"/>
    <cellStyle name="Verknüpfte Zelle 4" xfId="312"/>
    <cellStyle name="Verknüpfte Zelle 5" xfId="313"/>
    <cellStyle name="Verknüpfte Zelle 6" xfId="314"/>
    <cellStyle name="Verknüpfte Zelle_XY Diagramm 1 jg.ms" xfId="367"/>
    <cellStyle name="Warnender Text" xfId="368"/>
    <cellStyle name="Warnender Text 2" xfId="315"/>
    <cellStyle name="Warnender Text 3" xfId="316"/>
    <cellStyle name="Warnender Text 4" xfId="317"/>
    <cellStyle name="Warnender Text 5" xfId="318"/>
    <cellStyle name="Warnender Text 6" xfId="319"/>
    <cellStyle name="Warnender Text_XY Diagramm 1 jg.ms" xfId="369"/>
    <cellStyle name="Warning Text 2" xfId="450"/>
    <cellStyle name="Werte" xfId="407"/>
    <cellStyle name="Zelle überprüfen" xfId="370"/>
    <cellStyle name="Zelle überprüfen 2" xfId="320"/>
    <cellStyle name="Zelle überprüfen 3" xfId="321"/>
    <cellStyle name="Zelle überprüfen 4" xfId="322"/>
    <cellStyle name="Zelle überprüfen 5" xfId="323"/>
    <cellStyle name="Zelle überprüfen 6" xfId="324"/>
    <cellStyle name="Zelle überprüfen_XY Diagramm 1 jg.ms" xfId="371"/>
    <cellStyle name="Гиперссылка" xfId="325"/>
    <cellStyle name="Обычный_2++" xfId="3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783586104806623E-2"/>
          <c:y val="3.7769784172661872E-2"/>
          <c:w val="0.89304972674461491"/>
          <c:h val="0.68047814465180811"/>
        </c:manualLayout>
      </c:layout>
      <c:barChart>
        <c:barDir val="col"/>
        <c:grouping val="clustered"/>
        <c:varyColors val="0"/>
        <c:ser>
          <c:idx val="0"/>
          <c:order val="0"/>
          <c:tx>
            <c:v>2008</c:v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4.3'!$A$10:$A$38</c:f>
              <c:strCache>
                <c:ptCount val="29"/>
                <c:pt idx="0">
                  <c:v>Austria</c:v>
                </c:pt>
                <c:pt idx="1">
                  <c:v>Belgium</c:v>
                </c:pt>
                <c:pt idx="2">
                  <c:v>Germany</c:v>
                </c:pt>
                <c:pt idx="3">
                  <c:v>Denmark</c:v>
                </c:pt>
                <c:pt idx="4">
                  <c:v>Greece</c:v>
                </c:pt>
                <c:pt idx="5">
                  <c:v>Spain</c:v>
                </c:pt>
                <c:pt idx="6">
                  <c:v>Finland</c:v>
                </c:pt>
                <c:pt idx="7">
                  <c:v>France</c:v>
                </c:pt>
                <c:pt idx="8">
                  <c:v>Ireland</c:v>
                </c:pt>
                <c:pt idx="9">
                  <c:v>Italy</c:v>
                </c:pt>
                <c:pt idx="10">
                  <c:v>Luxembourg</c:v>
                </c:pt>
                <c:pt idx="11">
                  <c:v>Netherlands</c:v>
                </c:pt>
                <c:pt idx="12">
                  <c:v>Portugal</c:v>
                </c:pt>
                <c:pt idx="13">
                  <c:v>Sweden</c:v>
                </c:pt>
                <c:pt idx="14">
                  <c:v>United Kingdom</c:v>
                </c:pt>
                <c:pt idx="16">
                  <c:v>Bulgaria</c:v>
                </c:pt>
                <c:pt idx="17">
                  <c:v>Czech Republic</c:v>
                </c:pt>
                <c:pt idx="18">
                  <c:v>Estonia</c:v>
                </c:pt>
                <c:pt idx="19">
                  <c:v>Hungary</c:v>
                </c:pt>
                <c:pt idx="20">
                  <c:v>Lithuania</c:v>
                </c:pt>
                <c:pt idx="21">
                  <c:v>Latvia</c:v>
                </c:pt>
                <c:pt idx="22">
                  <c:v>Poland</c:v>
                </c:pt>
                <c:pt idx="23">
                  <c:v>Romania</c:v>
                </c:pt>
                <c:pt idx="24">
                  <c:v>Slovenia</c:v>
                </c:pt>
                <c:pt idx="25">
                  <c:v>Slovakia</c:v>
                </c:pt>
                <c:pt idx="27">
                  <c:v>Liechtenstein</c:v>
                </c:pt>
                <c:pt idx="28">
                  <c:v>Norway</c:v>
                </c:pt>
              </c:strCache>
            </c:strRef>
          </c:cat>
          <c:val>
            <c:numRef>
              <c:f>'Fig 4.3'!$D$10:$D$38</c:f>
              <c:numCache>
                <c:formatCode>#,##0.0</c:formatCode>
                <c:ptCount val="29"/>
                <c:pt idx="0">
                  <c:v>1.2737419999999986</c:v>
                </c:pt>
                <c:pt idx="1">
                  <c:v>-3.0323092000000074</c:v>
                </c:pt>
                <c:pt idx="2">
                  <c:v>21.185776000000033</c:v>
                </c:pt>
                <c:pt idx="3">
                  <c:v>2.045259999999999</c:v>
                </c:pt>
                <c:pt idx="4">
                  <c:v>1.544351000000006</c:v>
                </c:pt>
                <c:pt idx="5">
                  <c:v>11.205917599999992</c:v>
                </c:pt>
                <c:pt idx="6">
                  <c:v>-1.3942142000000075</c:v>
                </c:pt>
                <c:pt idx="7">
                  <c:v>-7.9299685999999951</c:v>
                </c:pt>
                <c:pt idx="8">
                  <c:v>-0.89969599999999872</c:v>
                </c:pt>
                <c:pt idx="9">
                  <c:v>19.074814800000013</c:v>
                </c:pt>
                <c:pt idx="10">
                  <c:v>-0.38940999999999981</c:v>
                </c:pt>
                <c:pt idx="11">
                  <c:v>-3.9571600000000018</c:v>
                </c:pt>
                <c:pt idx="12">
                  <c:v>-4.8802500000000038</c:v>
                </c:pt>
                <c:pt idx="13">
                  <c:v>-2.4046743999999975</c:v>
                </c:pt>
                <c:pt idx="14">
                  <c:v>19.436137599999995</c:v>
                </c:pt>
                <c:pt idx="16">
                  <c:v>0.2105082000000067</c:v>
                </c:pt>
                <c:pt idx="17">
                  <c:v>-6.335409999999996</c:v>
                </c:pt>
                <c:pt idx="18">
                  <c:v>1.708439199999999</c:v>
                </c:pt>
                <c:pt idx="19">
                  <c:v>0.58226999999999762</c:v>
                </c:pt>
                <c:pt idx="20">
                  <c:v>-2.4736559999999992</c:v>
                </c:pt>
                <c:pt idx="21">
                  <c:v>-0.6708050000000001</c:v>
                </c:pt>
                <c:pt idx="22">
                  <c:v>-1.5891490000000204</c:v>
                </c:pt>
                <c:pt idx="23">
                  <c:v>-9.9554858000000053</c:v>
                </c:pt>
                <c:pt idx="24">
                  <c:v>0.56116760000000099</c:v>
                </c:pt>
                <c:pt idx="25">
                  <c:v>-7.2057380000000038</c:v>
                </c:pt>
                <c:pt idx="27">
                  <c:v>1.9400000000000008E-3</c:v>
                </c:pt>
                <c:pt idx="28">
                  <c:v>4.2962097999999997</c:v>
                </c:pt>
              </c:numCache>
            </c:numRef>
          </c:val>
        </c:ser>
        <c:ser>
          <c:idx val="1"/>
          <c:order val="1"/>
          <c:tx>
            <c:v>2009</c:v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4.3'!$A$10:$A$38</c:f>
              <c:strCache>
                <c:ptCount val="29"/>
                <c:pt idx="0">
                  <c:v>Austria</c:v>
                </c:pt>
                <c:pt idx="1">
                  <c:v>Belgium</c:v>
                </c:pt>
                <c:pt idx="2">
                  <c:v>Germany</c:v>
                </c:pt>
                <c:pt idx="3">
                  <c:v>Denmark</c:v>
                </c:pt>
                <c:pt idx="4">
                  <c:v>Greece</c:v>
                </c:pt>
                <c:pt idx="5">
                  <c:v>Spain</c:v>
                </c:pt>
                <c:pt idx="6">
                  <c:v>Finland</c:v>
                </c:pt>
                <c:pt idx="7">
                  <c:v>France</c:v>
                </c:pt>
                <c:pt idx="8">
                  <c:v>Ireland</c:v>
                </c:pt>
                <c:pt idx="9">
                  <c:v>Italy</c:v>
                </c:pt>
                <c:pt idx="10">
                  <c:v>Luxembourg</c:v>
                </c:pt>
                <c:pt idx="11">
                  <c:v>Netherlands</c:v>
                </c:pt>
                <c:pt idx="12">
                  <c:v>Portugal</c:v>
                </c:pt>
                <c:pt idx="13">
                  <c:v>Sweden</c:v>
                </c:pt>
                <c:pt idx="14">
                  <c:v>United Kingdom</c:v>
                </c:pt>
                <c:pt idx="16">
                  <c:v>Bulgaria</c:v>
                </c:pt>
                <c:pt idx="17">
                  <c:v>Czech Republic</c:v>
                </c:pt>
                <c:pt idx="18">
                  <c:v>Estonia</c:v>
                </c:pt>
                <c:pt idx="19">
                  <c:v>Hungary</c:v>
                </c:pt>
                <c:pt idx="20">
                  <c:v>Lithuania</c:v>
                </c:pt>
                <c:pt idx="21">
                  <c:v>Latvia</c:v>
                </c:pt>
                <c:pt idx="22">
                  <c:v>Poland</c:v>
                </c:pt>
                <c:pt idx="23">
                  <c:v>Romania</c:v>
                </c:pt>
                <c:pt idx="24">
                  <c:v>Slovenia</c:v>
                </c:pt>
                <c:pt idx="25">
                  <c:v>Slovakia</c:v>
                </c:pt>
                <c:pt idx="27">
                  <c:v>Liechtenstein</c:v>
                </c:pt>
                <c:pt idx="28">
                  <c:v>Norway</c:v>
                </c:pt>
              </c:strCache>
            </c:strRef>
          </c:cat>
          <c:val>
            <c:numRef>
              <c:f>'Fig 4.3'!$E$10:$E$38</c:f>
              <c:numCache>
                <c:formatCode>#,##0.0</c:formatCode>
                <c:ptCount val="29"/>
                <c:pt idx="0">
                  <c:v>-3.4312240000000003</c:v>
                </c:pt>
                <c:pt idx="1">
                  <c:v>-12.287398200000005</c:v>
                </c:pt>
                <c:pt idx="2">
                  <c:v>-23.267227999999989</c:v>
                </c:pt>
                <c:pt idx="3">
                  <c:v>0.96103000000000094</c:v>
                </c:pt>
                <c:pt idx="4">
                  <c:v>-4.6479699999999937</c:v>
                </c:pt>
                <c:pt idx="5">
                  <c:v>-15.306307400000009</c:v>
                </c:pt>
                <c:pt idx="6">
                  <c:v>-3.2683532000000071</c:v>
                </c:pt>
                <c:pt idx="7">
                  <c:v>-20.901220599999988</c:v>
                </c:pt>
                <c:pt idx="8">
                  <c:v>-4.0661949999999969</c:v>
                </c:pt>
                <c:pt idx="9">
                  <c:v>-16.709940199999977</c:v>
                </c:pt>
                <c:pt idx="10">
                  <c:v>-0.30661100000000019</c:v>
                </c:pt>
                <c:pt idx="11">
                  <c:v>-6.4370420000000053</c:v>
                </c:pt>
                <c:pt idx="12">
                  <c:v>-6.5497790000000045</c:v>
                </c:pt>
                <c:pt idx="13">
                  <c:v>-4.9926843999999981</c:v>
                </c:pt>
                <c:pt idx="14">
                  <c:v>-13.663345400000026</c:v>
                </c:pt>
                <c:pt idx="15">
                  <c:v>0</c:v>
                </c:pt>
                <c:pt idx="16">
                  <c:v>-6.0877847999999943</c:v>
                </c:pt>
                <c:pt idx="17">
                  <c:v>-12.951044999999993</c:v>
                </c:pt>
                <c:pt idx="18">
                  <c:v>-1.5095768000000014</c:v>
                </c:pt>
                <c:pt idx="19">
                  <c:v>-4.2530810000000017</c:v>
                </c:pt>
                <c:pt idx="20">
                  <c:v>-2.7906339999999989</c:v>
                </c:pt>
                <c:pt idx="21">
                  <c:v>-0.92392600000000025</c:v>
                </c:pt>
                <c:pt idx="22">
                  <c:v>-14.530020000000007</c:v>
                </c:pt>
                <c:pt idx="23">
                  <c:v>-25.039780800000003</c:v>
                </c:pt>
                <c:pt idx="24">
                  <c:v>-0.23191439999999908</c:v>
                </c:pt>
                <c:pt idx="25">
                  <c:v>-10.947235000000003</c:v>
                </c:pt>
                <c:pt idx="26">
                  <c:v>0</c:v>
                </c:pt>
                <c:pt idx="27">
                  <c:v>-4.5640000000000003E-3</c:v>
                </c:pt>
                <c:pt idx="28">
                  <c:v>4.1704568000000002</c:v>
                </c:pt>
              </c:numCache>
            </c:numRef>
          </c:val>
        </c:ser>
        <c:ser>
          <c:idx val="3"/>
          <c:order val="3"/>
          <c:tx>
            <c:strRef>
              <c:f>'Fig 4.3'!$F$5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'Fig 4.3'!$F$10:$F$38</c:f>
              <c:numCache>
                <c:formatCode>#,##0.0</c:formatCode>
                <c:ptCount val="29"/>
                <c:pt idx="0">
                  <c:v>0.26167900000000088</c:v>
                </c:pt>
                <c:pt idx="1">
                  <c:v>-8.390357200000004</c:v>
                </c:pt>
                <c:pt idx="2">
                  <c:v>3.2528890000000388</c:v>
                </c:pt>
                <c:pt idx="3">
                  <c:v>0.76634299999999911</c:v>
                </c:pt>
                <c:pt idx="4">
                  <c:v>-8.3695459999999926</c:v>
                </c:pt>
                <c:pt idx="5">
                  <c:v>-30.755764400000018</c:v>
                </c:pt>
                <c:pt idx="6">
                  <c:v>3.7428717999999961</c:v>
                </c:pt>
                <c:pt idx="7">
                  <c:v>-17.296781599999989</c:v>
                </c:pt>
                <c:pt idx="8">
                  <c:v>-3.9253999999999998</c:v>
                </c:pt>
                <c:pt idx="9">
                  <c:v>-10.097640199999972</c:v>
                </c:pt>
                <c:pt idx="10">
                  <c:v>-0.23564300000000005</c:v>
                </c:pt>
                <c:pt idx="11">
                  <c:v>-3.038094000000001</c:v>
                </c:pt>
                <c:pt idx="12">
                  <c:v>-10.643139000000001</c:v>
                </c:pt>
                <c:pt idx="13">
                  <c:v>0.18790360000000206</c:v>
                </c:pt>
                <c:pt idx="14">
                  <c:v>-8.2068704000000139</c:v>
                </c:pt>
                <c:pt idx="15">
                  <c:v>0</c:v>
                </c:pt>
                <c:pt idx="16">
                  <c:v>-4.595827799999995</c:v>
                </c:pt>
                <c:pt idx="17">
                  <c:v>-11.156372999999988</c:v>
                </c:pt>
                <c:pt idx="18">
                  <c:v>2.5888231999999984</c:v>
                </c:pt>
                <c:pt idx="19">
                  <c:v>-3.6592739999999999</c:v>
                </c:pt>
                <c:pt idx="20">
                  <c:v>-2.1834239999999996</c:v>
                </c:pt>
                <c:pt idx="21">
                  <c:v>-0.17355100000000023</c:v>
                </c:pt>
                <c:pt idx="22">
                  <c:v>-5.9619600000000048</c:v>
                </c:pt>
                <c:pt idx="23">
                  <c:v>-26.720043799999999</c:v>
                </c:pt>
                <c:pt idx="24">
                  <c:v>-0.16907439999999951</c:v>
                </c:pt>
                <c:pt idx="25">
                  <c:v>-10.843819000000003</c:v>
                </c:pt>
                <c:pt idx="26">
                  <c:v>0</c:v>
                </c:pt>
                <c:pt idx="27">
                  <c:v>-1.6147000000000002E-2</c:v>
                </c:pt>
                <c:pt idx="28">
                  <c:v>4.2870577999999995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"/>
        <c:axId val="199392640"/>
        <c:axId val="199845760"/>
      </c:barChart>
      <c:scatterChart>
        <c:scatterStyle val="lineMarker"/>
        <c:varyColors val="0"/>
        <c:ser>
          <c:idx val="2"/>
          <c:order val="2"/>
          <c:tx>
            <c:strRef>
              <c:f>'Fig 4.3'!$B$5</c:f>
              <c:strCache>
                <c:ptCount val="1"/>
                <c:pt idx="0">
                  <c:v>Average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yVal>
            <c:numRef>
              <c:f>'Fig 4.3'!$B$10:$B$38</c:f>
              <c:numCache>
                <c:formatCode>#,##0.0</c:formatCode>
                <c:ptCount val="29"/>
                <c:pt idx="0">
                  <c:v>-0.6319343333333336</c:v>
                </c:pt>
                <c:pt idx="1">
                  <c:v>-7.903354866666672</c:v>
                </c:pt>
                <c:pt idx="2">
                  <c:v>0.39047900000002755</c:v>
                </c:pt>
                <c:pt idx="3">
                  <c:v>1.2575443333333329</c:v>
                </c:pt>
                <c:pt idx="4">
                  <c:v>-3.8243883333333266</c:v>
                </c:pt>
                <c:pt idx="5">
                  <c:v>-11.618718066666679</c:v>
                </c:pt>
                <c:pt idx="6">
                  <c:v>-0.30656520000000614</c:v>
                </c:pt>
                <c:pt idx="7">
                  <c:v>-15.375990266666657</c:v>
                </c:pt>
                <c:pt idx="8">
                  <c:v>-2.9637636666666651</c:v>
                </c:pt>
                <c:pt idx="9">
                  <c:v>-2.5775885333333122</c:v>
                </c:pt>
                <c:pt idx="10">
                  <c:v>-0.3105546666666667</c:v>
                </c:pt>
                <c:pt idx="11">
                  <c:v>-4.477432000000003</c:v>
                </c:pt>
                <c:pt idx="12">
                  <c:v>-7.3577226666666702</c:v>
                </c:pt>
                <c:pt idx="13">
                  <c:v>-2.4031517333333312</c:v>
                </c:pt>
                <c:pt idx="14">
                  <c:v>-0.81135940000001483</c:v>
                </c:pt>
                <c:pt idx="16">
                  <c:v>-3.4910347999999942</c:v>
                </c:pt>
                <c:pt idx="17">
                  <c:v>-10.147609333333326</c:v>
                </c:pt>
                <c:pt idx="18">
                  <c:v>0.929228533333332</c:v>
                </c:pt>
                <c:pt idx="19">
                  <c:v>-2.443361666666668</c:v>
                </c:pt>
                <c:pt idx="20">
                  <c:v>-2.4825713333333326</c:v>
                </c:pt>
                <c:pt idx="21">
                  <c:v>-0.58942733333333353</c:v>
                </c:pt>
                <c:pt idx="22">
                  <c:v>-7.3603763333333445</c:v>
                </c:pt>
                <c:pt idx="23">
                  <c:v>-20.571770133333334</c:v>
                </c:pt>
                <c:pt idx="24">
                  <c:v>5.3392933333334135E-2</c:v>
                </c:pt>
                <c:pt idx="25">
                  <c:v>-9.665597333333336</c:v>
                </c:pt>
                <c:pt idx="27">
                  <c:v>-6.2570000000000013E-3</c:v>
                </c:pt>
                <c:pt idx="28">
                  <c:v>4.2512414666666665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392640"/>
        <c:axId val="199845760"/>
      </c:scatterChart>
      <c:catAx>
        <c:axId val="19939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9984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98457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million EUAs</a:t>
                </a:r>
              </a:p>
            </c:rich>
          </c:tx>
          <c:layout>
            <c:manualLayout>
              <c:xMode val="edge"/>
              <c:yMode val="edge"/>
              <c:x val="0"/>
              <c:y val="0.2580518786503038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993926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1773136578531219"/>
          <c:y val="0.94433122886666199"/>
          <c:w val="0.37147437735735689"/>
          <c:h val="4.1254356718923649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 pitchFamily="34" charset="0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400050</xdr:colOff>
      <xdr:row>4</xdr:row>
      <xdr:rowOff>152400</xdr:rowOff>
    </xdr:from>
    <xdr:to>
      <xdr:col>18</xdr:col>
      <xdr:colOff>552450</xdr:colOff>
      <xdr:row>37</xdr:row>
      <xdr:rowOff>133350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calculation%202010%20v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Kopie%20von%20KPI%20data%202010%20v6%20v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EEA%20(2011)%20Aggregated%20EU%20ETS%20database%20v7%200%20gap%20filling%20Cypru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ToDo"/>
      <sheetName val="settings"/>
      <sheetName val="Manual for &quot;daily&quot; use"/>
      <sheetName val="D - ETS effect issued"/>
      <sheetName val="D - ETS effect diff"/>
      <sheetName val="F- ETS Effect KPI issued"/>
      <sheetName val="F- ETS Effect KPI issued - 3.2"/>
      <sheetName val="F- ETS effect issued - 3.2 vert"/>
      <sheetName val="F- ETS Effect diff"/>
      <sheetName val="D - KMgov in"/>
      <sheetName val="KM gov ac"/>
      <sheetName val="D - for graph KMgov"/>
      <sheetName val="F- KMgov - 3.3"/>
      <sheetName val="F- KMgov - 3.4 vertical"/>
      <sheetName val="D - RMU-int"/>
      <sheetName val="D - RMU-ac"/>
      <sheetName val="D - for graph RMU"/>
      <sheetName val="F- RMU - 3.4"/>
      <sheetName val="D - actual emissions"/>
      <sheetName val="D - Inventory"/>
      <sheetName val="D - Proxy"/>
      <sheetName val="D - ETS verified"/>
      <sheetName val="D - ETS issued"/>
      <sheetName val="D - ETS CAP"/>
      <sheetName val="D - ERU issued"/>
      <sheetName val="D - Base-year emissions"/>
      <sheetName val="D - AAU initia"/>
      <sheetName val="D - Delta AAU (1)"/>
      <sheetName val="D - Delta AAU"/>
      <sheetName val="D - Delta CER"/>
      <sheetName val="D - Delta ERU"/>
      <sheetName val="D - Vorlage"/>
      <sheetName val="Lists"/>
      <sheetName val="CITL"/>
      <sheetName val="CITL II"/>
      <sheetName val="SEF LV"/>
      <sheetName val="Proxy 2009"/>
      <sheetName val="Country codes"/>
    </sheetNames>
    <sheetDataSet>
      <sheetData sheetId="0" refreshError="1"/>
      <sheetData sheetId="1" refreshError="1"/>
      <sheetData sheetId="2">
        <row r="10">
          <cell r="C10">
            <v>2008</v>
          </cell>
          <cell r="D10">
            <v>2009</v>
          </cell>
          <cell r="E10">
            <v>2010</v>
          </cell>
          <cell r="F10" t="str">
            <v/>
          </cell>
          <cell r="G10" t="str">
            <v/>
          </cell>
        </row>
      </sheetData>
      <sheetData sheetId="3" refreshError="1"/>
      <sheetData sheetId="4">
        <row r="10">
          <cell r="C10" t="str">
            <v>AT</v>
          </cell>
        </row>
        <row r="11">
          <cell r="C11" t="str">
            <v>BE</v>
          </cell>
        </row>
        <row r="12">
          <cell r="C12" t="str">
            <v>DE</v>
          </cell>
        </row>
        <row r="13">
          <cell r="C13" t="str">
            <v>DK</v>
          </cell>
        </row>
        <row r="14">
          <cell r="C14" t="str">
            <v>EL</v>
          </cell>
        </row>
        <row r="15">
          <cell r="C15" t="str">
            <v>ES</v>
          </cell>
        </row>
        <row r="16">
          <cell r="C16" t="str">
            <v>FI</v>
          </cell>
        </row>
        <row r="17">
          <cell r="C17" t="str">
            <v>FR</v>
          </cell>
        </row>
        <row r="18">
          <cell r="C18" t="str">
            <v>IE</v>
          </cell>
        </row>
        <row r="19">
          <cell r="C19" t="str">
            <v>IT</v>
          </cell>
        </row>
        <row r="20">
          <cell r="C20" t="str">
            <v>LU</v>
          </cell>
        </row>
        <row r="21">
          <cell r="C21" t="str">
            <v>NL</v>
          </cell>
        </row>
        <row r="22">
          <cell r="C22" t="str">
            <v>PT</v>
          </cell>
        </row>
        <row r="23">
          <cell r="C23" t="str">
            <v>SE</v>
          </cell>
        </row>
        <row r="24">
          <cell r="C24" t="str">
            <v>UK</v>
          </cell>
        </row>
        <row r="26">
          <cell r="C26" t="str">
            <v>BG</v>
          </cell>
        </row>
        <row r="27">
          <cell r="C27" t="str">
            <v>CZ</v>
          </cell>
        </row>
        <row r="28">
          <cell r="C28" t="str">
            <v>EE</v>
          </cell>
        </row>
        <row r="29">
          <cell r="C29" t="str">
            <v>HU</v>
          </cell>
        </row>
        <row r="30">
          <cell r="C30" t="str">
            <v>LT</v>
          </cell>
        </row>
        <row r="31">
          <cell r="C31" t="str">
            <v>LV</v>
          </cell>
        </row>
        <row r="32">
          <cell r="C32" t="str">
            <v>PL</v>
          </cell>
        </row>
        <row r="33">
          <cell r="C33" t="str">
            <v>RO</v>
          </cell>
        </row>
        <row r="34">
          <cell r="C34" t="str">
            <v>SI</v>
          </cell>
        </row>
        <row r="35">
          <cell r="C35" t="str">
            <v>SK</v>
          </cell>
        </row>
        <row r="39">
          <cell r="C39" t="str">
            <v>LI</v>
          </cell>
        </row>
        <row r="40">
          <cell r="C40" t="str">
            <v>NO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7">
          <cell r="E7">
            <v>1621.9141699999998</v>
          </cell>
          <cell r="F7">
            <v>1436.1615850000003</v>
          </cell>
          <cell r="G7">
            <v>1478.2883039999999</v>
          </cell>
          <cell r="H7" t="str">
            <v/>
          </cell>
          <cell r="I7" t="str">
            <v/>
          </cell>
        </row>
        <row r="10">
          <cell r="E10">
            <v>32.003647999999998</v>
          </cell>
          <cell r="F10">
            <v>27.298681999999999</v>
          </cell>
          <cell r="G10">
            <v>30.991585000000001</v>
          </cell>
          <cell r="H10" t="str">
            <v/>
          </cell>
          <cell r="I10" t="str">
            <v/>
          </cell>
        </row>
        <row r="11">
          <cell r="E11">
            <v>55.462026999999999</v>
          </cell>
          <cell r="F11">
            <v>46.206938000000001</v>
          </cell>
          <cell r="G11">
            <v>50.103979000000002</v>
          </cell>
          <cell r="H11" t="str">
            <v/>
          </cell>
          <cell r="I11" t="str">
            <v/>
          </cell>
        </row>
        <row r="12">
          <cell r="E12">
            <v>472.65647300000001</v>
          </cell>
          <cell r="F12">
            <v>428.20346899999998</v>
          </cell>
          <cell r="G12">
            <v>454.72358600000001</v>
          </cell>
          <cell r="H12" t="str">
            <v/>
          </cell>
          <cell r="I12" t="str">
            <v/>
          </cell>
        </row>
        <row r="13">
          <cell r="E13">
            <v>26.545259999999999</v>
          </cell>
          <cell r="F13">
            <v>25.461030000000001</v>
          </cell>
          <cell r="G13">
            <v>25.266342999999999</v>
          </cell>
          <cell r="H13" t="str">
            <v/>
          </cell>
          <cell r="I13" t="str">
            <v/>
          </cell>
        </row>
        <row r="14">
          <cell r="E14">
            <v>69.853892999999999</v>
          </cell>
          <cell r="F14">
            <v>63.661572</v>
          </cell>
          <cell r="G14">
            <v>59.939996000000001</v>
          </cell>
          <cell r="H14" t="str">
            <v/>
          </cell>
          <cell r="I14" t="str">
            <v/>
          </cell>
        </row>
        <row r="15">
          <cell r="E15">
            <v>163.45546400000001</v>
          </cell>
          <cell r="F15">
            <v>136.94323900000001</v>
          </cell>
          <cell r="G15">
            <v>121.493782</v>
          </cell>
          <cell r="H15" t="str">
            <v/>
          </cell>
          <cell r="I15" t="str">
            <v/>
          </cell>
        </row>
        <row r="16">
          <cell r="E16">
            <v>36.163674999999998</v>
          </cell>
          <cell r="F16">
            <v>34.289535999999998</v>
          </cell>
          <cell r="G16">
            <v>41.300761000000001</v>
          </cell>
          <cell r="H16" t="str">
            <v/>
          </cell>
          <cell r="I16" t="str">
            <v/>
          </cell>
        </row>
        <row r="17">
          <cell r="E17">
            <v>124.063806</v>
          </cell>
          <cell r="F17">
            <v>111.09255400000001</v>
          </cell>
          <cell r="G17">
            <v>114.69699300000001</v>
          </cell>
          <cell r="H17" t="str">
            <v/>
          </cell>
          <cell r="I17" t="str">
            <v/>
          </cell>
        </row>
        <row r="18">
          <cell r="E18">
            <v>20.381722</v>
          </cell>
          <cell r="F18">
            <v>17.215223000000002</v>
          </cell>
          <cell r="G18">
            <v>17.356017999999999</v>
          </cell>
          <cell r="H18" t="str">
            <v/>
          </cell>
          <cell r="I18" t="str">
            <v/>
          </cell>
        </row>
        <row r="19">
          <cell r="E19">
            <v>220.66199399999999</v>
          </cell>
          <cell r="F19">
            <v>184.877239</v>
          </cell>
          <cell r="G19">
            <v>191.48953900000001</v>
          </cell>
          <cell r="H19" t="str">
            <v/>
          </cell>
          <cell r="I19" t="str">
            <v/>
          </cell>
        </row>
        <row r="20">
          <cell r="E20">
            <v>2.0988950000000002</v>
          </cell>
          <cell r="F20">
            <v>2.1816939999999998</v>
          </cell>
          <cell r="G20">
            <v>2.2526619999999999</v>
          </cell>
          <cell r="H20" t="str">
            <v/>
          </cell>
          <cell r="I20" t="str">
            <v/>
          </cell>
        </row>
        <row r="21">
          <cell r="E21">
            <v>83.510581999999999</v>
          </cell>
          <cell r="F21">
            <v>81.030699999999996</v>
          </cell>
          <cell r="G21">
            <v>84.429648</v>
          </cell>
          <cell r="H21" t="str">
            <v/>
          </cell>
          <cell r="I21" t="str">
            <v/>
          </cell>
        </row>
        <row r="22">
          <cell r="E22">
            <v>29.930078999999999</v>
          </cell>
          <cell r="F22">
            <v>28.260549999999999</v>
          </cell>
          <cell r="G22">
            <v>24.167190000000002</v>
          </cell>
          <cell r="H22" t="str">
            <v/>
          </cell>
          <cell r="I22" t="str">
            <v/>
          </cell>
        </row>
        <row r="23">
          <cell r="E23">
            <v>20.068615000000001</v>
          </cell>
          <cell r="F23">
            <v>17.480605000000001</v>
          </cell>
          <cell r="G23">
            <v>22.661193000000001</v>
          </cell>
          <cell r="H23" t="str">
            <v/>
          </cell>
          <cell r="I23" t="str">
            <v/>
          </cell>
        </row>
        <row r="24">
          <cell r="E24">
            <v>265.05803700000001</v>
          </cell>
          <cell r="F24">
            <v>231.95855399999999</v>
          </cell>
          <cell r="G24">
            <v>237.415029</v>
          </cell>
          <cell r="H24" t="str">
            <v/>
          </cell>
          <cell r="I24" t="str">
            <v/>
          </cell>
        </row>
        <row r="25">
          <cell r="F25">
            <v>0</v>
          </cell>
          <cell r="G25">
            <v>0</v>
          </cell>
          <cell r="H25" t="str">
            <v/>
          </cell>
          <cell r="I25" t="str">
            <v/>
          </cell>
        </row>
        <row r="26">
          <cell r="E26">
            <v>38.303052000000001</v>
          </cell>
          <cell r="F26">
            <v>32.004759</v>
          </cell>
          <cell r="G26">
            <v>33.496715999999999</v>
          </cell>
          <cell r="H26" t="str">
            <v/>
          </cell>
          <cell r="I26" t="str">
            <v/>
          </cell>
        </row>
        <row r="27">
          <cell r="E27">
            <v>80.400464999999997</v>
          </cell>
          <cell r="F27">
            <v>73.784829999999999</v>
          </cell>
          <cell r="G27">
            <v>75.579502000000005</v>
          </cell>
          <cell r="H27" t="str">
            <v/>
          </cell>
          <cell r="I27" t="str">
            <v/>
          </cell>
        </row>
        <row r="28">
          <cell r="E28">
            <v>13.540891</v>
          </cell>
          <cell r="F28">
            <v>10.322875</v>
          </cell>
          <cell r="G28">
            <v>14.421275</v>
          </cell>
          <cell r="H28" t="str">
            <v/>
          </cell>
          <cell r="I28" t="str">
            <v/>
          </cell>
        </row>
        <row r="29">
          <cell r="E29">
            <v>27.236609999999999</v>
          </cell>
          <cell r="F29">
            <v>22.401259</v>
          </cell>
          <cell r="G29">
            <v>22.995066000000001</v>
          </cell>
          <cell r="H29" t="str">
            <v/>
          </cell>
          <cell r="I29" t="str">
            <v/>
          </cell>
        </row>
        <row r="30">
          <cell r="E30">
            <v>6.10372</v>
          </cell>
          <cell r="F30">
            <v>5.7867420000000003</v>
          </cell>
          <cell r="G30">
            <v>6.3939519999999996</v>
          </cell>
          <cell r="H30" t="str">
            <v/>
          </cell>
          <cell r="I30" t="str">
            <v/>
          </cell>
        </row>
        <row r="31">
          <cell r="E31">
            <v>2.742918</v>
          </cell>
          <cell r="F31">
            <v>2.4897969999999998</v>
          </cell>
          <cell r="G31">
            <v>3.2401719999999998</v>
          </cell>
          <cell r="H31" t="str">
            <v/>
          </cell>
          <cell r="I31" t="str">
            <v/>
          </cell>
        </row>
        <row r="32">
          <cell r="E32">
            <v>204.10741899999999</v>
          </cell>
          <cell r="F32">
            <v>191.16654800000001</v>
          </cell>
          <cell r="G32">
            <v>199.73460800000001</v>
          </cell>
          <cell r="H32" t="str">
            <v/>
          </cell>
          <cell r="I32" t="str">
            <v/>
          </cell>
        </row>
        <row r="33">
          <cell r="E33">
            <v>64.099525999999997</v>
          </cell>
          <cell r="F33">
            <v>49.015231</v>
          </cell>
          <cell r="G33">
            <v>47.334968000000003</v>
          </cell>
          <cell r="H33" t="str">
            <v/>
          </cell>
          <cell r="I33" t="str">
            <v/>
          </cell>
        </row>
        <row r="34">
          <cell r="E34">
            <v>8.8601050000000008</v>
          </cell>
          <cell r="F34">
            <v>8.0670230000000007</v>
          </cell>
          <cell r="G34">
            <v>8.1298630000000003</v>
          </cell>
          <cell r="H34" t="str">
            <v/>
          </cell>
          <cell r="I34" t="str">
            <v/>
          </cell>
        </row>
        <row r="35">
          <cell r="E35">
            <v>25.336706</v>
          </cell>
          <cell r="F35">
            <v>21.595209000000001</v>
          </cell>
          <cell r="G35">
            <v>21.698625</v>
          </cell>
          <cell r="H35" t="str">
            <v/>
          </cell>
          <cell r="I35" t="str">
            <v/>
          </cell>
        </row>
        <row r="36">
          <cell r="F36">
            <v>0</v>
          </cell>
          <cell r="G36">
            <v>0</v>
          </cell>
          <cell r="H36" t="str">
            <v/>
          </cell>
          <cell r="I36" t="str">
            <v/>
          </cell>
        </row>
        <row r="39">
          <cell r="E39">
            <v>1.9883000000000001E-2</v>
          </cell>
          <cell r="F39">
            <v>1.3379E-2</v>
          </cell>
          <cell r="G39">
            <v>1.7960000000000001E-3</v>
          </cell>
          <cell r="H39" t="str">
            <v/>
          </cell>
          <cell r="I39" t="str">
            <v/>
          </cell>
        </row>
        <row r="40">
          <cell r="E40">
            <v>19.342442999999999</v>
          </cell>
          <cell r="F40">
            <v>19.21669</v>
          </cell>
          <cell r="G40">
            <v>19.333290999999999</v>
          </cell>
          <cell r="H40" t="str">
            <v/>
          </cell>
          <cell r="I40" t="str">
            <v/>
          </cell>
        </row>
      </sheetData>
      <sheetData sheetId="23" refreshError="1"/>
      <sheetData sheetId="24">
        <row r="7">
          <cell r="E7">
            <v>1571.0358534000002</v>
          </cell>
          <cell r="F7">
            <v>1571.0358534000002</v>
          </cell>
          <cell r="G7">
            <v>1571.0358534000002</v>
          </cell>
          <cell r="H7" t="str">
            <v/>
          </cell>
          <cell r="I7" t="str">
            <v/>
          </cell>
        </row>
        <row r="10">
          <cell r="E10">
            <v>30.729906</v>
          </cell>
          <cell r="F10">
            <v>30.729906</v>
          </cell>
          <cell r="G10">
            <v>30.729906</v>
          </cell>
          <cell r="H10" t="str">
            <v/>
          </cell>
          <cell r="I10" t="str">
            <v/>
          </cell>
        </row>
        <row r="11">
          <cell r="E11">
            <v>58.494336200000006</v>
          </cell>
          <cell r="F11">
            <v>58.494336200000006</v>
          </cell>
          <cell r="G11">
            <v>58.494336200000006</v>
          </cell>
          <cell r="H11" t="str">
            <v/>
          </cell>
          <cell r="I11" t="str">
            <v/>
          </cell>
        </row>
        <row r="12">
          <cell r="E12">
            <v>451.47069699999997</v>
          </cell>
          <cell r="F12">
            <v>451.47069699999997</v>
          </cell>
          <cell r="G12">
            <v>451.47069699999997</v>
          </cell>
          <cell r="H12" t="str">
            <v/>
          </cell>
          <cell r="I12" t="str">
            <v/>
          </cell>
        </row>
        <row r="13">
          <cell r="E13">
            <v>24.5</v>
          </cell>
          <cell r="F13">
            <v>24.5</v>
          </cell>
          <cell r="G13">
            <v>24.5</v>
          </cell>
          <cell r="H13" t="str">
            <v/>
          </cell>
          <cell r="I13" t="str">
            <v/>
          </cell>
        </row>
        <row r="14">
          <cell r="E14">
            <v>68.309541999999993</v>
          </cell>
          <cell r="F14">
            <v>68.309541999999993</v>
          </cell>
          <cell r="G14">
            <v>68.309541999999993</v>
          </cell>
          <cell r="H14" t="str">
            <v/>
          </cell>
          <cell r="I14" t="str">
            <v/>
          </cell>
        </row>
        <row r="15">
          <cell r="E15">
            <v>152.24954640000001</v>
          </cell>
          <cell r="F15">
            <v>152.24954640000001</v>
          </cell>
          <cell r="G15">
            <v>152.24954640000001</v>
          </cell>
          <cell r="H15" t="str">
            <v/>
          </cell>
          <cell r="I15" t="str">
            <v/>
          </cell>
        </row>
        <row r="16">
          <cell r="E16">
            <v>37.557889200000005</v>
          </cell>
          <cell r="F16">
            <v>37.557889200000005</v>
          </cell>
          <cell r="G16">
            <v>37.557889200000005</v>
          </cell>
          <cell r="H16" t="str">
            <v/>
          </cell>
          <cell r="I16" t="str">
            <v/>
          </cell>
        </row>
        <row r="17">
          <cell r="E17">
            <v>131.99377459999999</v>
          </cell>
          <cell r="F17">
            <v>131.99377459999999</v>
          </cell>
          <cell r="G17">
            <v>131.99377459999999</v>
          </cell>
          <cell r="H17" t="str">
            <v/>
          </cell>
          <cell r="I17" t="str">
            <v/>
          </cell>
        </row>
        <row r="18">
          <cell r="E18">
            <v>21.281417999999999</v>
          </cell>
          <cell r="F18">
            <v>21.281417999999999</v>
          </cell>
          <cell r="G18">
            <v>21.281417999999999</v>
          </cell>
          <cell r="H18" t="str">
            <v/>
          </cell>
          <cell r="I18" t="str">
            <v/>
          </cell>
        </row>
        <row r="19">
          <cell r="E19">
            <v>201.58717919999998</v>
          </cell>
          <cell r="F19">
            <v>201.58717919999998</v>
          </cell>
          <cell r="G19">
            <v>201.58717919999998</v>
          </cell>
          <cell r="H19" t="str">
            <v/>
          </cell>
          <cell r="I19" t="str">
            <v/>
          </cell>
        </row>
        <row r="20">
          <cell r="E20">
            <v>2.488305</v>
          </cell>
          <cell r="F20">
            <v>2.488305</v>
          </cell>
          <cell r="G20">
            <v>2.488305</v>
          </cell>
          <cell r="H20" t="str">
            <v/>
          </cell>
          <cell r="I20" t="str">
            <v/>
          </cell>
        </row>
        <row r="21">
          <cell r="E21">
            <v>87.467742000000001</v>
          </cell>
          <cell r="F21">
            <v>87.467742000000001</v>
          </cell>
          <cell r="G21">
            <v>87.467742000000001</v>
          </cell>
          <cell r="H21" t="str">
            <v/>
          </cell>
          <cell r="I21" t="str">
            <v/>
          </cell>
        </row>
        <row r="22">
          <cell r="E22">
            <v>34.810329000000003</v>
          </cell>
          <cell r="F22">
            <v>34.810329000000003</v>
          </cell>
          <cell r="G22">
            <v>34.810329000000003</v>
          </cell>
          <cell r="H22" t="str">
            <v/>
          </cell>
          <cell r="I22" t="str">
            <v/>
          </cell>
        </row>
        <row r="23">
          <cell r="E23">
            <v>22.473289399999999</v>
          </cell>
          <cell r="F23">
            <v>22.473289399999999</v>
          </cell>
          <cell r="G23">
            <v>22.473289399999999</v>
          </cell>
          <cell r="H23" t="str">
            <v/>
          </cell>
          <cell r="I23" t="str">
            <v/>
          </cell>
        </row>
        <row r="24">
          <cell r="E24">
            <v>245.62189940000002</v>
          </cell>
          <cell r="F24">
            <v>245.62189940000002</v>
          </cell>
          <cell r="G24">
            <v>245.62189940000002</v>
          </cell>
          <cell r="H24" t="str">
            <v/>
          </cell>
          <cell r="I24" t="str">
            <v/>
          </cell>
        </row>
        <row r="25">
          <cell r="F25">
            <v>0</v>
          </cell>
          <cell r="G25">
            <v>0</v>
          </cell>
          <cell r="H25" t="str">
            <v/>
          </cell>
          <cell r="I25" t="str">
            <v/>
          </cell>
        </row>
        <row r="26">
          <cell r="E26">
            <v>38.092543799999994</v>
          </cell>
          <cell r="F26">
            <v>38.092543799999994</v>
          </cell>
          <cell r="G26">
            <v>38.092543799999994</v>
          </cell>
          <cell r="H26" t="str">
            <v/>
          </cell>
          <cell r="I26" t="str">
            <v/>
          </cell>
        </row>
        <row r="27">
          <cell r="E27">
            <v>86.735874999999993</v>
          </cell>
          <cell r="F27">
            <v>86.735874999999993</v>
          </cell>
          <cell r="G27">
            <v>86.735874999999993</v>
          </cell>
          <cell r="H27" t="str">
            <v/>
          </cell>
          <cell r="I27" t="str">
            <v/>
          </cell>
        </row>
        <row r="28">
          <cell r="E28">
            <v>11.832451800000001</v>
          </cell>
          <cell r="F28">
            <v>11.832451800000001</v>
          </cell>
          <cell r="G28">
            <v>11.832451800000001</v>
          </cell>
          <cell r="H28" t="str">
            <v/>
          </cell>
          <cell r="I28" t="str">
            <v/>
          </cell>
        </row>
        <row r="29">
          <cell r="E29">
            <v>26.654340000000001</v>
          </cell>
          <cell r="F29">
            <v>26.654340000000001</v>
          </cell>
          <cell r="G29">
            <v>26.654340000000001</v>
          </cell>
          <cell r="H29" t="str">
            <v/>
          </cell>
          <cell r="I29" t="str">
            <v/>
          </cell>
        </row>
        <row r="30">
          <cell r="E30">
            <v>8.5773759999999992</v>
          </cell>
          <cell r="F30">
            <v>8.5773759999999992</v>
          </cell>
          <cell r="G30">
            <v>8.5773759999999992</v>
          </cell>
          <cell r="H30" t="str">
            <v/>
          </cell>
          <cell r="I30" t="str">
            <v/>
          </cell>
        </row>
        <row r="31">
          <cell r="E31">
            <v>3.4137230000000001</v>
          </cell>
          <cell r="F31">
            <v>3.4137230000000001</v>
          </cell>
          <cell r="G31">
            <v>3.4137230000000001</v>
          </cell>
          <cell r="H31" t="str">
            <v/>
          </cell>
          <cell r="I31" t="str">
            <v/>
          </cell>
        </row>
        <row r="32">
          <cell r="E32">
            <v>205.69656800000001</v>
          </cell>
          <cell r="F32">
            <v>205.69656800000001</v>
          </cell>
          <cell r="G32">
            <v>205.69656800000001</v>
          </cell>
          <cell r="H32" t="str">
            <v/>
          </cell>
          <cell r="I32" t="str">
            <v/>
          </cell>
        </row>
        <row r="33">
          <cell r="E33">
            <v>74.055011800000003</v>
          </cell>
          <cell r="F33">
            <v>74.055011800000003</v>
          </cell>
          <cell r="G33">
            <v>74.055011800000003</v>
          </cell>
          <cell r="H33" t="str">
            <v/>
          </cell>
          <cell r="I33" t="str">
            <v/>
          </cell>
        </row>
        <row r="34">
          <cell r="E34">
            <v>8.2989373999999998</v>
          </cell>
          <cell r="F34">
            <v>8.2989373999999998</v>
          </cell>
          <cell r="G34">
            <v>8.2989373999999998</v>
          </cell>
          <cell r="H34" t="str">
            <v/>
          </cell>
          <cell r="I34" t="str">
            <v/>
          </cell>
        </row>
        <row r="35">
          <cell r="E35">
            <v>32.542444000000003</v>
          </cell>
          <cell r="F35">
            <v>32.542444000000003</v>
          </cell>
          <cell r="G35">
            <v>32.542444000000003</v>
          </cell>
          <cell r="H35" t="str">
            <v/>
          </cell>
          <cell r="I35" t="str">
            <v/>
          </cell>
        </row>
        <row r="36">
          <cell r="F36">
            <v>0</v>
          </cell>
          <cell r="G36">
            <v>0</v>
          </cell>
          <cell r="H36" t="str">
            <v/>
          </cell>
          <cell r="I36" t="str">
            <v/>
          </cell>
        </row>
        <row r="39">
          <cell r="E39">
            <v>1.7943000000000001E-2</v>
          </cell>
          <cell r="F39">
            <v>1.7943000000000001E-2</v>
          </cell>
          <cell r="G39">
            <v>1.7943000000000001E-2</v>
          </cell>
          <cell r="H39" t="str">
            <v/>
          </cell>
          <cell r="I39" t="str">
            <v/>
          </cell>
        </row>
        <row r="40">
          <cell r="E40">
            <v>15.0462332</v>
          </cell>
          <cell r="F40">
            <v>15.0462332</v>
          </cell>
          <cell r="G40">
            <v>15.0462332</v>
          </cell>
          <cell r="H40" t="str">
            <v/>
          </cell>
          <cell r="I40" t="str">
            <v/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7">
          <cell r="F7" t="str">
            <v>[MT CO2 eq]</v>
          </cell>
        </row>
        <row r="36">
          <cell r="O36" t="str">
            <v/>
          </cell>
        </row>
        <row r="39">
          <cell r="O39" t="str">
            <v>LI</v>
          </cell>
        </row>
        <row r="40">
          <cell r="O40" t="str">
            <v>NO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>
        <row r="1">
          <cell r="A1" t="str">
            <v>Code</v>
          </cell>
          <cell r="B1" t="str">
            <v>Country</v>
          </cell>
        </row>
        <row r="2">
          <cell r="A2" t="str">
            <v>EU15</v>
          </cell>
          <cell r="B2" t="str">
            <v>EU-15</v>
          </cell>
        </row>
        <row r="3">
          <cell r="A3" t="str">
            <v>EU15°</v>
          </cell>
          <cell r="B3" t="str">
            <v>EU-15 (no overach.)</v>
          </cell>
        </row>
        <row r="4">
          <cell r="A4" t="str">
            <v>AT</v>
          </cell>
          <cell r="B4" t="str">
            <v>Austria</v>
          </cell>
        </row>
        <row r="5">
          <cell r="A5" t="str">
            <v>BE</v>
          </cell>
          <cell r="B5" t="str">
            <v>Belgium</v>
          </cell>
        </row>
        <row r="6">
          <cell r="A6" t="str">
            <v>DE</v>
          </cell>
          <cell r="B6" t="str">
            <v>Germany</v>
          </cell>
        </row>
        <row r="7">
          <cell r="A7" t="str">
            <v>DK</v>
          </cell>
          <cell r="B7" t="str">
            <v>Denmark</v>
          </cell>
        </row>
        <row r="8">
          <cell r="A8" t="str">
            <v>EL</v>
          </cell>
          <cell r="B8" t="str">
            <v>Greece</v>
          </cell>
        </row>
        <row r="9">
          <cell r="A9" t="str">
            <v>ES</v>
          </cell>
          <cell r="B9" t="str">
            <v>Spain</v>
          </cell>
        </row>
        <row r="10">
          <cell r="A10" t="str">
            <v>FI</v>
          </cell>
          <cell r="B10" t="str">
            <v>Finland</v>
          </cell>
        </row>
        <row r="11">
          <cell r="A11" t="str">
            <v>FR</v>
          </cell>
          <cell r="B11" t="str">
            <v>France</v>
          </cell>
        </row>
        <row r="12">
          <cell r="A12" t="str">
            <v>IE</v>
          </cell>
          <cell r="B12" t="str">
            <v>Ireland</v>
          </cell>
        </row>
        <row r="13">
          <cell r="A13" t="str">
            <v>IT</v>
          </cell>
          <cell r="B13" t="str">
            <v>Italy</v>
          </cell>
        </row>
        <row r="14">
          <cell r="A14" t="str">
            <v>LU</v>
          </cell>
          <cell r="B14" t="str">
            <v>Luxembourg</v>
          </cell>
        </row>
        <row r="15">
          <cell r="A15" t="str">
            <v>NL</v>
          </cell>
          <cell r="B15" t="str">
            <v>Netherlands</v>
          </cell>
        </row>
        <row r="16">
          <cell r="A16" t="str">
            <v>PT</v>
          </cell>
          <cell r="B16" t="str">
            <v>Portugal</v>
          </cell>
        </row>
        <row r="17">
          <cell r="A17" t="str">
            <v>SE</v>
          </cell>
          <cell r="B17" t="str">
            <v>Sweden</v>
          </cell>
        </row>
        <row r="18">
          <cell r="A18" t="str">
            <v>UK</v>
          </cell>
          <cell r="B18" t="str">
            <v>United Kingdom</v>
          </cell>
        </row>
        <row r="19">
          <cell r="A19" t="str">
            <v>BG</v>
          </cell>
          <cell r="B19" t="str">
            <v>Bulgaria</v>
          </cell>
        </row>
        <row r="20">
          <cell r="A20" t="str">
            <v>CZ</v>
          </cell>
          <cell r="B20" t="str">
            <v>Czech Republic</v>
          </cell>
        </row>
        <row r="21">
          <cell r="A21" t="str">
            <v>EE</v>
          </cell>
          <cell r="B21" t="str">
            <v>Estonia</v>
          </cell>
        </row>
        <row r="22">
          <cell r="A22" t="str">
            <v>HU</v>
          </cell>
          <cell r="B22" t="str">
            <v>Hungary</v>
          </cell>
        </row>
        <row r="23">
          <cell r="A23" t="str">
            <v>LT</v>
          </cell>
          <cell r="B23" t="str">
            <v>Lithuania</v>
          </cell>
        </row>
        <row r="24">
          <cell r="A24" t="str">
            <v>LV</v>
          </cell>
          <cell r="B24" t="str">
            <v>Latvia</v>
          </cell>
        </row>
        <row r="25">
          <cell r="A25" t="str">
            <v>PL</v>
          </cell>
          <cell r="B25" t="str">
            <v>Poland</v>
          </cell>
        </row>
        <row r="26">
          <cell r="A26" t="str">
            <v>RO</v>
          </cell>
          <cell r="B26" t="str">
            <v>Romania</v>
          </cell>
        </row>
        <row r="27">
          <cell r="A27" t="str">
            <v>SI</v>
          </cell>
          <cell r="B27" t="str">
            <v>Slovenia</v>
          </cell>
        </row>
        <row r="28">
          <cell r="A28" t="str">
            <v>SK</v>
          </cell>
          <cell r="B28" t="str">
            <v>Slovakia</v>
          </cell>
        </row>
        <row r="29">
          <cell r="A29" t="str">
            <v>CH</v>
          </cell>
          <cell r="B29" t="str">
            <v>Switzerland</v>
          </cell>
        </row>
        <row r="30">
          <cell r="A30" t="str">
            <v>IS</v>
          </cell>
          <cell r="B30" t="str">
            <v>Iceland</v>
          </cell>
        </row>
        <row r="31">
          <cell r="A31" t="str">
            <v>LI</v>
          </cell>
          <cell r="B31" t="str">
            <v>Liechtenstein</v>
          </cell>
        </row>
        <row r="32">
          <cell r="A32" t="str">
            <v>NO</v>
          </cell>
          <cell r="B32" t="str">
            <v>Norway</v>
          </cell>
        </row>
        <row r="33">
          <cell r="A33" t="str">
            <v>HR</v>
          </cell>
          <cell r="B33" t="str">
            <v>Croatia</v>
          </cell>
        </row>
        <row r="34">
          <cell r="A34" t="str">
            <v>AU</v>
          </cell>
          <cell r="B34" t="str">
            <v>Australia</v>
          </cell>
        </row>
        <row r="35">
          <cell r="A35" t="str">
            <v>BY</v>
          </cell>
          <cell r="B35" t="str">
            <v>Belarus</v>
          </cell>
        </row>
        <row r="36">
          <cell r="A36" t="str">
            <v>CA</v>
          </cell>
          <cell r="B36" t="str">
            <v>Canada</v>
          </cell>
        </row>
        <row r="37">
          <cell r="A37" t="str">
            <v>JP</v>
          </cell>
          <cell r="B37" t="str">
            <v>Japan</v>
          </cell>
        </row>
        <row r="38">
          <cell r="A38" t="str">
            <v>NZ</v>
          </cell>
          <cell r="B38" t="str">
            <v>New Zealand</v>
          </cell>
        </row>
        <row r="39">
          <cell r="A39" t="str">
            <v>RU</v>
          </cell>
          <cell r="B39" t="str">
            <v>Russian Federation</v>
          </cell>
        </row>
        <row r="40">
          <cell r="A40" t="str">
            <v>UA</v>
          </cell>
          <cell r="B40" t="str">
            <v>Ukraine</v>
          </cell>
        </row>
        <row r="41">
          <cell r="A41" t="str">
            <v>US</v>
          </cell>
          <cell r="B41" t="str">
            <v>United States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38"/>
  <sheetViews>
    <sheetView tabSelected="1" workbookViewId="0">
      <selection activeCell="E43" sqref="E43"/>
    </sheetView>
  </sheetViews>
  <sheetFormatPr defaultColWidth="11.42578125" defaultRowHeight="12.75"/>
  <cols>
    <col min="1" max="1" width="11.42578125" style="1" customWidth="1"/>
    <col min="2" max="2" width="5.5703125" style="1" bestFit="1" customWidth="1"/>
    <col min="3" max="3" width="6.5703125" style="1" customWidth="1"/>
    <col min="4" max="8" width="11.42578125" style="1" customWidth="1"/>
    <col min="9" max="254" width="11.42578125" style="1"/>
    <col min="255" max="255" width="11.42578125" style="1" customWidth="1"/>
    <col min="256" max="256" width="5.5703125" style="1" bestFit="1" customWidth="1"/>
    <col min="257" max="257" width="6.5703125" style="1" customWidth="1"/>
    <col min="258" max="258" width="2" style="1" customWidth="1"/>
    <col min="259" max="263" width="11.42578125" style="1" customWidth="1"/>
    <col min="264" max="264" width="1.85546875" style="1" customWidth="1"/>
    <col min="265" max="510" width="11.42578125" style="1"/>
    <col min="511" max="511" width="11.42578125" style="1" customWidth="1"/>
    <col min="512" max="512" width="5.5703125" style="1" bestFit="1" customWidth="1"/>
    <col min="513" max="513" width="6.5703125" style="1" customWidth="1"/>
    <col min="514" max="514" width="2" style="1" customWidth="1"/>
    <col min="515" max="519" width="11.42578125" style="1" customWidth="1"/>
    <col min="520" max="520" width="1.85546875" style="1" customWidth="1"/>
    <col min="521" max="766" width="11.42578125" style="1"/>
    <col min="767" max="767" width="11.42578125" style="1" customWidth="1"/>
    <col min="768" max="768" width="5.5703125" style="1" bestFit="1" customWidth="1"/>
    <col min="769" max="769" width="6.5703125" style="1" customWidth="1"/>
    <col min="770" max="770" width="2" style="1" customWidth="1"/>
    <col min="771" max="775" width="11.42578125" style="1" customWidth="1"/>
    <col min="776" max="776" width="1.85546875" style="1" customWidth="1"/>
    <col min="777" max="1022" width="11.42578125" style="1"/>
    <col min="1023" max="1023" width="11.42578125" style="1" customWidth="1"/>
    <col min="1024" max="1024" width="5.5703125" style="1" bestFit="1" customWidth="1"/>
    <col min="1025" max="1025" width="6.5703125" style="1" customWidth="1"/>
    <col min="1026" max="1026" width="2" style="1" customWidth="1"/>
    <col min="1027" max="1031" width="11.42578125" style="1" customWidth="1"/>
    <col min="1032" max="1032" width="1.85546875" style="1" customWidth="1"/>
    <col min="1033" max="1278" width="11.42578125" style="1"/>
    <col min="1279" max="1279" width="11.42578125" style="1" customWidth="1"/>
    <col min="1280" max="1280" width="5.5703125" style="1" bestFit="1" customWidth="1"/>
    <col min="1281" max="1281" width="6.5703125" style="1" customWidth="1"/>
    <col min="1282" max="1282" width="2" style="1" customWidth="1"/>
    <col min="1283" max="1287" width="11.42578125" style="1" customWidth="1"/>
    <col min="1288" max="1288" width="1.85546875" style="1" customWidth="1"/>
    <col min="1289" max="1534" width="11.42578125" style="1"/>
    <col min="1535" max="1535" width="11.42578125" style="1" customWidth="1"/>
    <col min="1536" max="1536" width="5.5703125" style="1" bestFit="1" customWidth="1"/>
    <col min="1537" max="1537" width="6.5703125" style="1" customWidth="1"/>
    <col min="1538" max="1538" width="2" style="1" customWidth="1"/>
    <col min="1539" max="1543" width="11.42578125" style="1" customWidth="1"/>
    <col min="1544" max="1544" width="1.85546875" style="1" customWidth="1"/>
    <col min="1545" max="1790" width="11.42578125" style="1"/>
    <col min="1791" max="1791" width="11.42578125" style="1" customWidth="1"/>
    <col min="1792" max="1792" width="5.5703125" style="1" bestFit="1" customWidth="1"/>
    <col min="1793" max="1793" width="6.5703125" style="1" customWidth="1"/>
    <col min="1794" max="1794" width="2" style="1" customWidth="1"/>
    <col min="1795" max="1799" width="11.42578125" style="1" customWidth="1"/>
    <col min="1800" max="1800" width="1.85546875" style="1" customWidth="1"/>
    <col min="1801" max="2046" width="11.42578125" style="1"/>
    <col min="2047" max="2047" width="11.42578125" style="1" customWidth="1"/>
    <col min="2048" max="2048" width="5.5703125" style="1" bestFit="1" customWidth="1"/>
    <col min="2049" max="2049" width="6.5703125" style="1" customWidth="1"/>
    <col min="2050" max="2050" width="2" style="1" customWidth="1"/>
    <col min="2051" max="2055" width="11.42578125" style="1" customWidth="1"/>
    <col min="2056" max="2056" width="1.85546875" style="1" customWidth="1"/>
    <col min="2057" max="2302" width="11.42578125" style="1"/>
    <col min="2303" max="2303" width="11.42578125" style="1" customWidth="1"/>
    <col min="2304" max="2304" width="5.5703125" style="1" bestFit="1" customWidth="1"/>
    <col min="2305" max="2305" width="6.5703125" style="1" customWidth="1"/>
    <col min="2306" max="2306" width="2" style="1" customWidth="1"/>
    <col min="2307" max="2311" width="11.42578125" style="1" customWidth="1"/>
    <col min="2312" max="2312" width="1.85546875" style="1" customWidth="1"/>
    <col min="2313" max="2558" width="11.42578125" style="1"/>
    <col min="2559" max="2559" width="11.42578125" style="1" customWidth="1"/>
    <col min="2560" max="2560" width="5.5703125" style="1" bestFit="1" customWidth="1"/>
    <col min="2561" max="2561" width="6.5703125" style="1" customWidth="1"/>
    <col min="2562" max="2562" width="2" style="1" customWidth="1"/>
    <col min="2563" max="2567" width="11.42578125" style="1" customWidth="1"/>
    <col min="2568" max="2568" width="1.85546875" style="1" customWidth="1"/>
    <col min="2569" max="2814" width="11.42578125" style="1"/>
    <col min="2815" max="2815" width="11.42578125" style="1" customWidth="1"/>
    <col min="2816" max="2816" width="5.5703125" style="1" bestFit="1" customWidth="1"/>
    <col min="2817" max="2817" width="6.5703125" style="1" customWidth="1"/>
    <col min="2818" max="2818" width="2" style="1" customWidth="1"/>
    <col min="2819" max="2823" width="11.42578125" style="1" customWidth="1"/>
    <col min="2824" max="2824" width="1.85546875" style="1" customWidth="1"/>
    <col min="2825" max="3070" width="11.42578125" style="1"/>
    <col min="3071" max="3071" width="11.42578125" style="1" customWidth="1"/>
    <col min="3072" max="3072" width="5.5703125" style="1" bestFit="1" customWidth="1"/>
    <col min="3073" max="3073" width="6.5703125" style="1" customWidth="1"/>
    <col min="3074" max="3074" width="2" style="1" customWidth="1"/>
    <col min="3075" max="3079" width="11.42578125" style="1" customWidth="1"/>
    <col min="3080" max="3080" width="1.85546875" style="1" customWidth="1"/>
    <col min="3081" max="3326" width="11.42578125" style="1"/>
    <col min="3327" max="3327" width="11.42578125" style="1" customWidth="1"/>
    <col min="3328" max="3328" width="5.5703125" style="1" bestFit="1" customWidth="1"/>
    <col min="3329" max="3329" width="6.5703125" style="1" customWidth="1"/>
    <col min="3330" max="3330" width="2" style="1" customWidth="1"/>
    <col min="3331" max="3335" width="11.42578125" style="1" customWidth="1"/>
    <col min="3336" max="3336" width="1.85546875" style="1" customWidth="1"/>
    <col min="3337" max="3582" width="11.42578125" style="1"/>
    <col min="3583" max="3583" width="11.42578125" style="1" customWidth="1"/>
    <col min="3584" max="3584" width="5.5703125" style="1" bestFit="1" customWidth="1"/>
    <col min="3585" max="3585" width="6.5703125" style="1" customWidth="1"/>
    <col min="3586" max="3586" width="2" style="1" customWidth="1"/>
    <col min="3587" max="3591" width="11.42578125" style="1" customWidth="1"/>
    <col min="3592" max="3592" width="1.85546875" style="1" customWidth="1"/>
    <col min="3593" max="3838" width="11.42578125" style="1"/>
    <col min="3839" max="3839" width="11.42578125" style="1" customWidth="1"/>
    <col min="3840" max="3840" width="5.5703125" style="1" bestFit="1" customWidth="1"/>
    <col min="3841" max="3841" width="6.5703125" style="1" customWidth="1"/>
    <col min="3842" max="3842" width="2" style="1" customWidth="1"/>
    <col min="3843" max="3847" width="11.42578125" style="1" customWidth="1"/>
    <col min="3848" max="3848" width="1.85546875" style="1" customWidth="1"/>
    <col min="3849" max="4094" width="11.42578125" style="1"/>
    <col min="4095" max="4095" width="11.42578125" style="1" customWidth="1"/>
    <col min="4096" max="4096" width="5.5703125" style="1" bestFit="1" customWidth="1"/>
    <col min="4097" max="4097" width="6.5703125" style="1" customWidth="1"/>
    <col min="4098" max="4098" width="2" style="1" customWidth="1"/>
    <col min="4099" max="4103" width="11.42578125" style="1" customWidth="1"/>
    <col min="4104" max="4104" width="1.85546875" style="1" customWidth="1"/>
    <col min="4105" max="4350" width="11.42578125" style="1"/>
    <col min="4351" max="4351" width="11.42578125" style="1" customWidth="1"/>
    <col min="4352" max="4352" width="5.5703125" style="1" bestFit="1" customWidth="1"/>
    <col min="4353" max="4353" width="6.5703125" style="1" customWidth="1"/>
    <col min="4354" max="4354" width="2" style="1" customWidth="1"/>
    <col min="4355" max="4359" width="11.42578125" style="1" customWidth="1"/>
    <col min="4360" max="4360" width="1.85546875" style="1" customWidth="1"/>
    <col min="4361" max="4606" width="11.42578125" style="1"/>
    <col min="4607" max="4607" width="11.42578125" style="1" customWidth="1"/>
    <col min="4608" max="4608" width="5.5703125" style="1" bestFit="1" customWidth="1"/>
    <col min="4609" max="4609" width="6.5703125" style="1" customWidth="1"/>
    <col min="4610" max="4610" width="2" style="1" customWidth="1"/>
    <col min="4611" max="4615" width="11.42578125" style="1" customWidth="1"/>
    <col min="4616" max="4616" width="1.85546875" style="1" customWidth="1"/>
    <col min="4617" max="4862" width="11.42578125" style="1"/>
    <col min="4863" max="4863" width="11.42578125" style="1" customWidth="1"/>
    <col min="4864" max="4864" width="5.5703125" style="1" bestFit="1" customWidth="1"/>
    <col min="4865" max="4865" width="6.5703125" style="1" customWidth="1"/>
    <col min="4866" max="4866" width="2" style="1" customWidth="1"/>
    <col min="4867" max="4871" width="11.42578125" style="1" customWidth="1"/>
    <col min="4872" max="4872" width="1.85546875" style="1" customWidth="1"/>
    <col min="4873" max="5118" width="11.42578125" style="1"/>
    <col min="5119" max="5119" width="11.42578125" style="1" customWidth="1"/>
    <col min="5120" max="5120" width="5.5703125" style="1" bestFit="1" customWidth="1"/>
    <col min="5121" max="5121" width="6.5703125" style="1" customWidth="1"/>
    <col min="5122" max="5122" width="2" style="1" customWidth="1"/>
    <col min="5123" max="5127" width="11.42578125" style="1" customWidth="1"/>
    <col min="5128" max="5128" width="1.85546875" style="1" customWidth="1"/>
    <col min="5129" max="5374" width="11.42578125" style="1"/>
    <col min="5375" max="5375" width="11.42578125" style="1" customWidth="1"/>
    <col min="5376" max="5376" width="5.5703125" style="1" bestFit="1" customWidth="1"/>
    <col min="5377" max="5377" width="6.5703125" style="1" customWidth="1"/>
    <col min="5378" max="5378" width="2" style="1" customWidth="1"/>
    <col min="5379" max="5383" width="11.42578125" style="1" customWidth="1"/>
    <col min="5384" max="5384" width="1.85546875" style="1" customWidth="1"/>
    <col min="5385" max="5630" width="11.42578125" style="1"/>
    <col min="5631" max="5631" width="11.42578125" style="1" customWidth="1"/>
    <col min="5632" max="5632" width="5.5703125" style="1" bestFit="1" customWidth="1"/>
    <col min="5633" max="5633" width="6.5703125" style="1" customWidth="1"/>
    <col min="5634" max="5634" width="2" style="1" customWidth="1"/>
    <col min="5635" max="5639" width="11.42578125" style="1" customWidth="1"/>
    <col min="5640" max="5640" width="1.85546875" style="1" customWidth="1"/>
    <col min="5641" max="5886" width="11.42578125" style="1"/>
    <col min="5887" max="5887" width="11.42578125" style="1" customWidth="1"/>
    <col min="5888" max="5888" width="5.5703125" style="1" bestFit="1" customWidth="1"/>
    <col min="5889" max="5889" width="6.5703125" style="1" customWidth="1"/>
    <col min="5890" max="5890" width="2" style="1" customWidth="1"/>
    <col min="5891" max="5895" width="11.42578125" style="1" customWidth="1"/>
    <col min="5896" max="5896" width="1.85546875" style="1" customWidth="1"/>
    <col min="5897" max="6142" width="11.42578125" style="1"/>
    <col min="6143" max="6143" width="11.42578125" style="1" customWidth="1"/>
    <col min="6144" max="6144" width="5.5703125" style="1" bestFit="1" customWidth="1"/>
    <col min="6145" max="6145" width="6.5703125" style="1" customWidth="1"/>
    <col min="6146" max="6146" width="2" style="1" customWidth="1"/>
    <col min="6147" max="6151" width="11.42578125" style="1" customWidth="1"/>
    <col min="6152" max="6152" width="1.85546875" style="1" customWidth="1"/>
    <col min="6153" max="6398" width="11.42578125" style="1"/>
    <col min="6399" max="6399" width="11.42578125" style="1" customWidth="1"/>
    <col min="6400" max="6400" width="5.5703125" style="1" bestFit="1" customWidth="1"/>
    <col min="6401" max="6401" width="6.5703125" style="1" customWidth="1"/>
    <col min="6402" max="6402" width="2" style="1" customWidth="1"/>
    <col min="6403" max="6407" width="11.42578125" style="1" customWidth="1"/>
    <col min="6408" max="6408" width="1.85546875" style="1" customWidth="1"/>
    <col min="6409" max="6654" width="11.42578125" style="1"/>
    <col min="6655" max="6655" width="11.42578125" style="1" customWidth="1"/>
    <col min="6656" max="6656" width="5.5703125" style="1" bestFit="1" customWidth="1"/>
    <col min="6657" max="6657" width="6.5703125" style="1" customWidth="1"/>
    <col min="6658" max="6658" width="2" style="1" customWidth="1"/>
    <col min="6659" max="6663" width="11.42578125" style="1" customWidth="1"/>
    <col min="6664" max="6664" width="1.85546875" style="1" customWidth="1"/>
    <col min="6665" max="6910" width="11.42578125" style="1"/>
    <col min="6911" max="6911" width="11.42578125" style="1" customWidth="1"/>
    <col min="6912" max="6912" width="5.5703125" style="1" bestFit="1" customWidth="1"/>
    <col min="6913" max="6913" width="6.5703125" style="1" customWidth="1"/>
    <col min="6914" max="6914" width="2" style="1" customWidth="1"/>
    <col min="6915" max="6919" width="11.42578125" style="1" customWidth="1"/>
    <col min="6920" max="6920" width="1.85546875" style="1" customWidth="1"/>
    <col min="6921" max="7166" width="11.42578125" style="1"/>
    <col min="7167" max="7167" width="11.42578125" style="1" customWidth="1"/>
    <col min="7168" max="7168" width="5.5703125" style="1" bestFit="1" customWidth="1"/>
    <col min="7169" max="7169" width="6.5703125" style="1" customWidth="1"/>
    <col min="7170" max="7170" width="2" style="1" customWidth="1"/>
    <col min="7171" max="7175" width="11.42578125" style="1" customWidth="1"/>
    <col min="7176" max="7176" width="1.85546875" style="1" customWidth="1"/>
    <col min="7177" max="7422" width="11.42578125" style="1"/>
    <col min="7423" max="7423" width="11.42578125" style="1" customWidth="1"/>
    <col min="7424" max="7424" width="5.5703125" style="1" bestFit="1" customWidth="1"/>
    <col min="7425" max="7425" width="6.5703125" style="1" customWidth="1"/>
    <col min="7426" max="7426" width="2" style="1" customWidth="1"/>
    <col min="7427" max="7431" width="11.42578125" style="1" customWidth="1"/>
    <col min="7432" max="7432" width="1.85546875" style="1" customWidth="1"/>
    <col min="7433" max="7678" width="11.42578125" style="1"/>
    <col min="7679" max="7679" width="11.42578125" style="1" customWidth="1"/>
    <col min="7680" max="7680" width="5.5703125" style="1" bestFit="1" customWidth="1"/>
    <col min="7681" max="7681" width="6.5703125" style="1" customWidth="1"/>
    <col min="7682" max="7682" width="2" style="1" customWidth="1"/>
    <col min="7683" max="7687" width="11.42578125" style="1" customWidth="1"/>
    <col min="7688" max="7688" width="1.85546875" style="1" customWidth="1"/>
    <col min="7689" max="7934" width="11.42578125" style="1"/>
    <col min="7935" max="7935" width="11.42578125" style="1" customWidth="1"/>
    <col min="7936" max="7936" width="5.5703125" style="1" bestFit="1" customWidth="1"/>
    <col min="7937" max="7937" width="6.5703125" style="1" customWidth="1"/>
    <col min="7938" max="7938" width="2" style="1" customWidth="1"/>
    <col min="7939" max="7943" width="11.42578125" style="1" customWidth="1"/>
    <col min="7944" max="7944" width="1.85546875" style="1" customWidth="1"/>
    <col min="7945" max="8190" width="11.42578125" style="1"/>
    <col min="8191" max="8191" width="11.42578125" style="1" customWidth="1"/>
    <col min="8192" max="8192" width="5.5703125" style="1" bestFit="1" customWidth="1"/>
    <col min="8193" max="8193" width="6.5703125" style="1" customWidth="1"/>
    <col min="8194" max="8194" width="2" style="1" customWidth="1"/>
    <col min="8195" max="8199" width="11.42578125" style="1" customWidth="1"/>
    <col min="8200" max="8200" width="1.85546875" style="1" customWidth="1"/>
    <col min="8201" max="8446" width="11.42578125" style="1"/>
    <col min="8447" max="8447" width="11.42578125" style="1" customWidth="1"/>
    <col min="8448" max="8448" width="5.5703125" style="1" bestFit="1" customWidth="1"/>
    <col min="8449" max="8449" width="6.5703125" style="1" customWidth="1"/>
    <col min="8450" max="8450" width="2" style="1" customWidth="1"/>
    <col min="8451" max="8455" width="11.42578125" style="1" customWidth="1"/>
    <col min="8456" max="8456" width="1.85546875" style="1" customWidth="1"/>
    <col min="8457" max="8702" width="11.42578125" style="1"/>
    <col min="8703" max="8703" width="11.42578125" style="1" customWidth="1"/>
    <col min="8704" max="8704" width="5.5703125" style="1" bestFit="1" customWidth="1"/>
    <col min="8705" max="8705" width="6.5703125" style="1" customWidth="1"/>
    <col min="8706" max="8706" width="2" style="1" customWidth="1"/>
    <col min="8707" max="8711" width="11.42578125" style="1" customWidth="1"/>
    <col min="8712" max="8712" width="1.85546875" style="1" customWidth="1"/>
    <col min="8713" max="8958" width="11.42578125" style="1"/>
    <col min="8959" max="8959" width="11.42578125" style="1" customWidth="1"/>
    <col min="8960" max="8960" width="5.5703125" style="1" bestFit="1" customWidth="1"/>
    <col min="8961" max="8961" width="6.5703125" style="1" customWidth="1"/>
    <col min="8962" max="8962" width="2" style="1" customWidth="1"/>
    <col min="8963" max="8967" width="11.42578125" style="1" customWidth="1"/>
    <col min="8968" max="8968" width="1.85546875" style="1" customWidth="1"/>
    <col min="8969" max="9214" width="11.42578125" style="1"/>
    <col min="9215" max="9215" width="11.42578125" style="1" customWidth="1"/>
    <col min="9216" max="9216" width="5.5703125" style="1" bestFit="1" customWidth="1"/>
    <col min="9217" max="9217" width="6.5703125" style="1" customWidth="1"/>
    <col min="9218" max="9218" width="2" style="1" customWidth="1"/>
    <col min="9219" max="9223" width="11.42578125" style="1" customWidth="1"/>
    <col min="9224" max="9224" width="1.85546875" style="1" customWidth="1"/>
    <col min="9225" max="9470" width="11.42578125" style="1"/>
    <col min="9471" max="9471" width="11.42578125" style="1" customWidth="1"/>
    <col min="9472" max="9472" width="5.5703125" style="1" bestFit="1" customWidth="1"/>
    <col min="9473" max="9473" width="6.5703125" style="1" customWidth="1"/>
    <col min="9474" max="9474" width="2" style="1" customWidth="1"/>
    <col min="9475" max="9479" width="11.42578125" style="1" customWidth="1"/>
    <col min="9480" max="9480" width="1.85546875" style="1" customWidth="1"/>
    <col min="9481" max="9726" width="11.42578125" style="1"/>
    <col min="9727" max="9727" width="11.42578125" style="1" customWidth="1"/>
    <col min="9728" max="9728" width="5.5703125" style="1" bestFit="1" customWidth="1"/>
    <col min="9729" max="9729" width="6.5703125" style="1" customWidth="1"/>
    <col min="9730" max="9730" width="2" style="1" customWidth="1"/>
    <col min="9731" max="9735" width="11.42578125" style="1" customWidth="1"/>
    <col min="9736" max="9736" width="1.85546875" style="1" customWidth="1"/>
    <col min="9737" max="9982" width="11.42578125" style="1"/>
    <col min="9983" max="9983" width="11.42578125" style="1" customWidth="1"/>
    <col min="9984" max="9984" width="5.5703125" style="1" bestFit="1" customWidth="1"/>
    <col min="9985" max="9985" width="6.5703125" style="1" customWidth="1"/>
    <col min="9986" max="9986" width="2" style="1" customWidth="1"/>
    <col min="9987" max="9991" width="11.42578125" style="1" customWidth="1"/>
    <col min="9992" max="9992" width="1.85546875" style="1" customWidth="1"/>
    <col min="9993" max="10238" width="11.42578125" style="1"/>
    <col min="10239" max="10239" width="11.42578125" style="1" customWidth="1"/>
    <col min="10240" max="10240" width="5.5703125" style="1" bestFit="1" customWidth="1"/>
    <col min="10241" max="10241" width="6.5703125" style="1" customWidth="1"/>
    <col min="10242" max="10242" width="2" style="1" customWidth="1"/>
    <col min="10243" max="10247" width="11.42578125" style="1" customWidth="1"/>
    <col min="10248" max="10248" width="1.85546875" style="1" customWidth="1"/>
    <col min="10249" max="10494" width="11.42578125" style="1"/>
    <col min="10495" max="10495" width="11.42578125" style="1" customWidth="1"/>
    <col min="10496" max="10496" width="5.5703125" style="1" bestFit="1" customWidth="1"/>
    <col min="10497" max="10497" width="6.5703125" style="1" customWidth="1"/>
    <col min="10498" max="10498" width="2" style="1" customWidth="1"/>
    <col min="10499" max="10503" width="11.42578125" style="1" customWidth="1"/>
    <col min="10504" max="10504" width="1.85546875" style="1" customWidth="1"/>
    <col min="10505" max="10750" width="11.42578125" style="1"/>
    <col min="10751" max="10751" width="11.42578125" style="1" customWidth="1"/>
    <col min="10752" max="10752" width="5.5703125" style="1" bestFit="1" customWidth="1"/>
    <col min="10753" max="10753" width="6.5703125" style="1" customWidth="1"/>
    <col min="10754" max="10754" width="2" style="1" customWidth="1"/>
    <col min="10755" max="10759" width="11.42578125" style="1" customWidth="1"/>
    <col min="10760" max="10760" width="1.85546875" style="1" customWidth="1"/>
    <col min="10761" max="11006" width="11.42578125" style="1"/>
    <col min="11007" max="11007" width="11.42578125" style="1" customWidth="1"/>
    <col min="11008" max="11008" width="5.5703125" style="1" bestFit="1" customWidth="1"/>
    <col min="11009" max="11009" width="6.5703125" style="1" customWidth="1"/>
    <col min="11010" max="11010" width="2" style="1" customWidth="1"/>
    <col min="11011" max="11015" width="11.42578125" style="1" customWidth="1"/>
    <col min="11016" max="11016" width="1.85546875" style="1" customWidth="1"/>
    <col min="11017" max="11262" width="11.42578125" style="1"/>
    <col min="11263" max="11263" width="11.42578125" style="1" customWidth="1"/>
    <col min="11264" max="11264" width="5.5703125" style="1" bestFit="1" customWidth="1"/>
    <col min="11265" max="11265" width="6.5703125" style="1" customWidth="1"/>
    <col min="11266" max="11266" width="2" style="1" customWidth="1"/>
    <col min="11267" max="11271" width="11.42578125" style="1" customWidth="1"/>
    <col min="11272" max="11272" width="1.85546875" style="1" customWidth="1"/>
    <col min="11273" max="11518" width="11.42578125" style="1"/>
    <col min="11519" max="11519" width="11.42578125" style="1" customWidth="1"/>
    <col min="11520" max="11520" width="5.5703125" style="1" bestFit="1" customWidth="1"/>
    <col min="11521" max="11521" width="6.5703125" style="1" customWidth="1"/>
    <col min="11522" max="11522" width="2" style="1" customWidth="1"/>
    <col min="11523" max="11527" width="11.42578125" style="1" customWidth="1"/>
    <col min="11528" max="11528" width="1.85546875" style="1" customWidth="1"/>
    <col min="11529" max="11774" width="11.42578125" style="1"/>
    <col min="11775" max="11775" width="11.42578125" style="1" customWidth="1"/>
    <col min="11776" max="11776" width="5.5703125" style="1" bestFit="1" customWidth="1"/>
    <col min="11777" max="11777" width="6.5703125" style="1" customWidth="1"/>
    <col min="11778" max="11778" width="2" style="1" customWidth="1"/>
    <col min="11779" max="11783" width="11.42578125" style="1" customWidth="1"/>
    <col min="11784" max="11784" width="1.85546875" style="1" customWidth="1"/>
    <col min="11785" max="12030" width="11.42578125" style="1"/>
    <col min="12031" max="12031" width="11.42578125" style="1" customWidth="1"/>
    <col min="12032" max="12032" width="5.5703125" style="1" bestFit="1" customWidth="1"/>
    <col min="12033" max="12033" width="6.5703125" style="1" customWidth="1"/>
    <col min="12034" max="12034" width="2" style="1" customWidth="1"/>
    <col min="12035" max="12039" width="11.42578125" style="1" customWidth="1"/>
    <col min="12040" max="12040" width="1.85546875" style="1" customWidth="1"/>
    <col min="12041" max="12286" width="11.42578125" style="1"/>
    <col min="12287" max="12287" width="11.42578125" style="1" customWidth="1"/>
    <col min="12288" max="12288" width="5.5703125" style="1" bestFit="1" customWidth="1"/>
    <col min="12289" max="12289" width="6.5703125" style="1" customWidth="1"/>
    <col min="12290" max="12290" width="2" style="1" customWidth="1"/>
    <col min="12291" max="12295" width="11.42578125" style="1" customWidth="1"/>
    <col min="12296" max="12296" width="1.85546875" style="1" customWidth="1"/>
    <col min="12297" max="12542" width="11.42578125" style="1"/>
    <col min="12543" max="12543" width="11.42578125" style="1" customWidth="1"/>
    <col min="12544" max="12544" width="5.5703125" style="1" bestFit="1" customWidth="1"/>
    <col min="12545" max="12545" width="6.5703125" style="1" customWidth="1"/>
    <col min="12546" max="12546" width="2" style="1" customWidth="1"/>
    <col min="12547" max="12551" width="11.42578125" style="1" customWidth="1"/>
    <col min="12552" max="12552" width="1.85546875" style="1" customWidth="1"/>
    <col min="12553" max="12798" width="11.42578125" style="1"/>
    <col min="12799" max="12799" width="11.42578125" style="1" customWidth="1"/>
    <col min="12800" max="12800" width="5.5703125" style="1" bestFit="1" customWidth="1"/>
    <col min="12801" max="12801" width="6.5703125" style="1" customWidth="1"/>
    <col min="12802" max="12802" width="2" style="1" customWidth="1"/>
    <col min="12803" max="12807" width="11.42578125" style="1" customWidth="1"/>
    <col min="12808" max="12808" width="1.85546875" style="1" customWidth="1"/>
    <col min="12809" max="13054" width="11.42578125" style="1"/>
    <col min="13055" max="13055" width="11.42578125" style="1" customWidth="1"/>
    <col min="13056" max="13056" width="5.5703125" style="1" bestFit="1" customWidth="1"/>
    <col min="13057" max="13057" width="6.5703125" style="1" customWidth="1"/>
    <col min="13058" max="13058" width="2" style="1" customWidth="1"/>
    <col min="13059" max="13063" width="11.42578125" style="1" customWidth="1"/>
    <col min="13064" max="13064" width="1.85546875" style="1" customWidth="1"/>
    <col min="13065" max="13310" width="11.42578125" style="1"/>
    <col min="13311" max="13311" width="11.42578125" style="1" customWidth="1"/>
    <col min="13312" max="13312" width="5.5703125" style="1" bestFit="1" customWidth="1"/>
    <col min="13313" max="13313" width="6.5703125" style="1" customWidth="1"/>
    <col min="13314" max="13314" width="2" style="1" customWidth="1"/>
    <col min="13315" max="13319" width="11.42578125" style="1" customWidth="1"/>
    <col min="13320" max="13320" width="1.85546875" style="1" customWidth="1"/>
    <col min="13321" max="13566" width="11.42578125" style="1"/>
    <col min="13567" max="13567" width="11.42578125" style="1" customWidth="1"/>
    <col min="13568" max="13568" width="5.5703125" style="1" bestFit="1" customWidth="1"/>
    <col min="13569" max="13569" width="6.5703125" style="1" customWidth="1"/>
    <col min="13570" max="13570" width="2" style="1" customWidth="1"/>
    <col min="13571" max="13575" width="11.42578125" style="1" customWidth="1"/>
    <col min="13576" max="13576" width="1.85546875" style="1" customWidth="1"/>
    <col min="13577" max="13822" width="11.42578125" style="1"/>
    <col min="13823" max="13823" width="11.42578125" style="1" customWidth="1"/>
    <col min="13824" max="13824" width="5.5703125" style="1" bestFit="1" customWidth="1"/>
    <col min="13825" max="13825" width="6.5703125" style="1" customWidth="1"/>
    <col min="13826" max="13826" width="2" style="1" customWidth="1"/>
    <col min="13827" max="13831" width="11.42578125" style="1" customWidth="1"/>
    <col min="13832" max="13832" width="1.85546875" style="1" customWidth="1"/>
    <col min="13833" max="14078" width="11.42578125" style="1"/>
    <col min="14079" max="14079" width="11.42578125" style="1" customWidth="1"/>
    <col min="14080" max="14080" width="5.5703125" style="1" bestFit="1" customWidth="1"/>
    <col min="14081" max="14081" width="6.5703125" style="1" customWidth="1"/>
    <col min="14082" max="14082" width="2" style="1" customWidth="1"/>
    <col min="14083" max="14087" width="11.42578125" style="1" customWidth="1"/>
    <col min="14088" max="14088" width="1.85546875" style="1" customWidth="1"/>
    <col min="14089" max="14334" width="11.42578125" style="1"/>
    <col min="14335" max="14335" width="11.42578125" style="1" customWidth="1"/>
    <col min="14336" max="14336" width="5.5703125" style="1" bestFit="1" customWidth="1"/>
    <col min="14337" max="14337" width="6.5703125" style="1" customWidth="1"/>
    <col min="14338" max="14338" width="2" style="1" customWidth="1"/>
    <col min="14339" max="14343" width="11.42578125" style="1" customWidth="1"/>
    <col min="14344" max="14344" width="1.85546875" style="1" customWidth="1"/>
    <col min="14345" max="14590" width="11.42578125" style="1"/>
    <col min="14591" max="14591" width="11.42578125" style="1" customWidth="1"/>
    <col min="14592" max="14592" width="5.5703125" style="1" bestFit="1" customWidth="1"/>
    <col min="14593" max="14593" width="6.5703125" style="1" customWidth="1"/>
    <col min="14594" max="14594" width="2" style="1" customWidth="1"/>
    <col min="14595" max="14599" width="11.42578125" style="1" customWidth="1"/>
    <col min="14600" max="14600" width="1.85546875" style="1" customWidth="1"/>
    <col min="14601" max="14846" width="11.42578125" style="1"/>
    <col min="14847" max="14847" width="11.42578125" style="1" customWidth="1"/>
    <col min="14848" max="14848" width="5.5703125" style="1" bestFit="1" customWidth="1"/>
    <col min="14849" max="14849" width="6.5703125" style="1" customWidth="1"/>
    <col min="14850" max="14850" width="2" style="1" customWidth="1"/>
    <col min="14851" max="14855" width="11.42578125" style="1" customWidth="1"/>
    <col min="14856" max="14856" width="1.85546875" style="1" customWidth="1"/>
    <col min="14857" max="15102" width="11.42578125" style="1"/>
    <col min="15103" max="15103" width="11.42578125" style="1" customWidth="1"/>
    <col min="15104" max="15104" width="5.5703125" style="1" bestFit="1" customWidth="1"/>
    <col min="15105" max="15105" width="6.5703125" style="1" customWidth="1"/>
    <col min="15106" max="15106" width="2" style="1" customWidth="1"/>
    <col min="15107" max="15111" width="11.42578125" style="1" customWidth="1"/>
    <col min="15112" max="15112" width="1.85546875" style="1" customWidth="1"/>
    <col min="15113" max="15358" width="11.42578125" style="1"/>
    <col min="15359" max="15359" width="11.42578125" style="1" customWidth="1"/>
    <col min="15360" max="15360" width="5.5703125" style="1" bestFit="1" customWidth="1"/>
    <col min="15361" max="15361" width="6.5703125" style="1" customWidth="1"/>
    <col min="15362" max="15362" width="2" style="1" customWidth="1"/>
    <col min="15363" max="15367" width="11.42578125" style="1" customWidth="1"/>
    <col min="15368" max="15368" width="1.85546875" style="1" customWidth="1"/>
    <col min="15369" max="15614" width="11.42578125" style="1"/>
    <col min="15615" max="15615" width="11.42578125" style="1" customWidth="1"/>
    <col min="15616" max="15616" width="5.5703125" style="1" bestFit="1" customWidth="1"/>
    <col min="15617" max="15617" width="6.5703125" style="1" customWidth="1"/>
    <col min="15618" max="15618" width="2" style="1" customWidth="1"/>
    <col min="15619" max="15623" width="11.42578125" style="1" customWidth="1"/>
    <col min="15624" max="15624" width="1.85546875" style="1" customWidth="1"/>
    <col min="15625" max="15870" width="11.42578125" style="1"/>
    <col min="15871" max="15871" width="11.42578125" style="1" customWidth="1"/>
    <col min="15872" max="15872" width="5.5703125" style="1" bestFit="1" customWidth="1"/>
    <col min="15873" max="15873" width="6.5703125" style="1" customWidth="1"/>
    <col min="15874" max="15874" width="2" style="1" customWidth="1"/>
    <col min="15875" max="15879" width="11.42578125" style="1" customWidth="1"/>
    <col min="15880" max="15880" width="1.85546875" style="1" customWidth="1"/>
    <col min="15881" max="16126" width="11.42578125" style="1"/>
    <col min="16127" max="16127" width="11.42578125" style="1" customWidth="1"/>
    <col min="16128" max="16128" width="5.5703125" style="1" bestFit="1" customWidth="1"/>
    <col min="16129" max="16129" width="6.5703125" style="1" customWidth="1"/>
    <col min="16130" max="16130" width="2" style="1" customWidth="1"/>
    <col min="16131" max="16135" width="11.42578125" style="1" customWidth="1"/>
    <col min="16136" max="16136" width="1.85546875" style="1" customWidth="1"/>
    <col min="16137" max="16384" width="11.42578125" style="1"/>
  </cols>
  <sheetData>
    <row r="4" spans="1:8">
      <c r="B4" s="3"/>
      <c r="C4" s="3"/>
      <c r="D4" s="17" t="s">
        <v>27</v>
      </c>
      <c r="E4" s="18"/>
      <c r="F4" s="18"/>
      <c r="G4" s="18"/>
      <c r="H4" s="19"/>
    </row>
    <row r="5" spans="1:8">
      <c r="B5" s="2" t="s">
        <v>28</v>
      </c>
      <c r="C5" s="2"/>
      <c r="D5" s="4">
        <f>[25]settings!$C$10</f>
        <v>2008</v>
      </c>
      <c r="E5" s="5">
        <f>[25]settings!$D$10</f>
        <v>2009</v>
      </c>
      <c r="F5" s="5">
        <f>[25]settings!$E$10</f>
        <v>2010</v>
      </c>
      <c r="G5" s="5" t="str">
        <f>[25]settings!$F$10</f>
        <v/>
      </c>
      <c r="H5" s="6" t="str">
        <f>[25]settings!$G$10</f>
        <v/>
      </c>
    </row>
    <row r="6" spans="1:8">
      <c r="B6" s="2"/>
      <c r="C6" s="2"/>
      <c r="D6" s="7" t="s">
        <v>26</v>
      </c>
      <c r="E6" s="8" t="str">
        <f>D6</f>
        <v>[M EUA]</v>
      </c>
      <c r="F6" s="8" t="str">
        <f>E6</f>
        <v>[M EUA]</v>
      </c>
      <c r="G6" s="8" t="str">
        <f>F6</f>
        <v>[M EUA]</v>
      </c>
      <c r="H6" s="9" t="str">
        <f>G6</f>
        <v>[M EUA]</v>
      </c>
    </row>
    <row r="7" spans="1:8">
      <c r="B7" s="3"/>
      <c r="C7" s="10" t="s">
        <v>0</v>
      </c>
      <c r="D7" s="11">
        <f>'[25]D - ETS verified'!E7-'[25]D - ETS CAP'!E7</f>
        <v>50.878316599999607</v>
      </c>
      <c r="E7" s="12">
        <f>IF(ISNUMBER($E$5),'[25]D - ETS verified'!F7-'[25]D - ETS CAP'!F7,"")</f>
        <v>-134.87426839999989</v>
      </c>
      <c r="F7" s="12">
        <f>IF(ISNUMBER($F$5),'[25]D - ETS verified'!G7-'[25]D - ETS CAP'!G7,"")</f>
        <v>-92.747549400000253</v>
      </c>
      <c r="G7" s="12" t="str">
        <f>IF(ISNUMBER($G$5),'[25]D - ETS verified'!H7-'[25]D - ETS CAP'!H7,"")</f>
        <v/>
      </c>
      <c r="H7" s="13" t="str">
        <f>IF(ISNUMBER($H$5),'[25]D - ETS verified'!I7-'[25]D - ETS CAP'!I7,"")</f>
        <v/>
      </c>
    </row>
    <row r="8" spans="1:8">
      <c r="B8" s="2"/>
      <c r="C8" s="14" t="s">
        <v>29</v>
      </c>
      <c r="D8" s="11"/>
      <c r="E8" s="12"/>
      <c r="F8" s="12"/>
      <c r="G8" s="12" t="str">
        <f>IF(ISNUMBER($G$5),'[25]D - ETS verified'!H8-'[25]D - ETS CAP'!H8,"")</f>
        <v/>
      </c>
      <c r="H8" s="15" t="str">
        <f>IF(ISNUMBER($H$5),'[25]D - ETS verified'!I8-'[25]D - ETS CAP'!I8,"")</f>
        <v/>
      </c>
    </row>
    <row r="9" spans="1:8">
      <c r="B9" s="2"/>
      <c r="C9" s="14"/>
      <c r="D9" s="11"/>
      <c r="E9" s="12"/>
      <c r="F9" s="12"/>
      <c r="G9" s="12" t="str">
        <f>IF(ISNUMBER($G$5),'[25]D - ETS verified'!H9-'[25]D - ETS CAP'!H9,"")</f>
        <v/>
      </c>
      <c r="H9" s="15" t="str">
        <f>IF(ISNUMBER($H$5),'[25]D - ETS verified'!I9-'[25]D - ETS CAP'!I9,"")</f>
        <v/>
      </c>
    </row>
    <row r="10" spans="1:8">
      <c r="A10" s="1" t="str">
        <f>VLOOKUP('[25]D - ETS effect issued'!C10,'[25]Country codes'!A$1:B$65536,2,)</f>
        <v>Austria</v>
      </c>
      <c r="B10" s="16">
        <f>AVERAGE(D10:F10)</f>
        <v>-0.6319343333333336</v>
      </c>
      <c r="C10" s="14" t="s">
        <v>1</v>
      </c>
      <c r="D10" s="11">
        <f>IF(ISNUMBER('[25]D - ETS verified'!E10-'[25]D - ETS CAP'!E10),('[25]D - ETS verified'!E10-'[25]D - ETS CAP'!E10),"")</f>
        <v>1.2737419999999986</v>
      </c>
      <c r="E10" s="12">
        <f>IF(ISNUMBER($E$5),'[25]D - ETS verified'!F10-'[25]D - ETS CAP'!F10,"")</f>
        <v>-3.4312240000000003</v>
      </c>
      <c r="F10" s="12">
        <f>IF(ISNUMBER($F$5),'[25]D - ETS verified'!G10-'[25]D - ETS CAP'!G10,"")</f>
        <v>0.26167900000000088</v>
      </c>
      <c r="G10" s="12" t="str">
        <f>IF(ISNUMBER($G$5),'[25]D - ETS verified'!H10-'[25]D - ETS CAP'!H10,"")</f>
        <v/>
      </c>
      <c r="H10" s="15" t="str">
        <f>IF(ISNUMBER($H$5),'[25]D - ETS verified'!I10-'[25]D - ETS CAP'!I10,"")</f>
        <v/>
      </c>
    </row>
    <row r="11" spans="1:8">
      <c r="A11" s="1" t="str">
        <f>VLOOKUP('[25]D - ETS effect issued'!C11,'[25]Country codes'!A$1:B$65536,2,)</f>
        <v>Belgium</v>
      </c>
      <c r="B11" s="16">
        <f t="shared" ref="B11:B38" si="0">AVERAGE(D11:F11)</f>
        <v>-7.903354866666672</v>
      </c>
      <c r="C11" s="14" t="s">
        <v>2</v>
      </c>
      <c r="D11" s="11">
        <f>IF(ISNUMBER('[25]D - ETS verified'!E11-'[25]D - ETS CAP'!E11),('[25]D - ETS verified'!E11-'[25]D - ETS CAP'!E11),"")</f>
        <v>-3.0323092000000074</v>
      </c>
      <c r="E11" s="12">
        <f>IF(ISNUMBER($E$5),'[25]D - ETS verified'!F11-'[25]D - ETS CAP'!F11,"")</f>
        <v>-12.287398200000005</v>
      </c>
      <c r="F11" s="12">
        <f>IF(ISNUMBER($F$5),'[25]D - ETS verified'!G11-'[25]D - ETS CAP'!G11,"")</f>
        <v>-8.390357200000004</v>
      </c>
      <c r="G11" s="12" t="str">
        <f>IF(ISNUMBER($G$5),'[25]D - ETS verified'!H11-'[25]D - ETS CAP'!H11,"")</f>
        <v/>
      </c>
      <c r="H11" s="15" t="str">
        <f>IF(ISNUMBER($H$5),'[25]D - ETS verified'!I11-'[25]D - ETS CAP'!I11,"")</f>
        <v/>
      </c>
    </row>
    <row r="12" spans="1:8">
      <c r="A12" s="1" t="str">
        <f>VLOOKUP('[25]D - ETS effect issued'!C12,'[25]Country codes'!A$1:B$65536,2,)</f>
        <v>Germany</v>
      </c>
      <c r="B12" s="16">
        <f t="shared" si="0"/>
        <v>0.39047900000002755</v>
      </c>
      <c r="C12" s="14" t="s">
        <v>3</v>
      </c>
      <c r="D12" s="11">
        <f>IF(ISNUMBER('[25]D - ETS verified'!E12-'[25]D - ETS CAP'!E12),('[25]D - ETS verified'!E12-'[25]D - ETS CAP'!E12),"")</f>
        <v>21.185776000000033</v>
      </c>
      <c r="E12" s="12">
        <f>IF(ISNUMBER($E$5),'[25]D - ETS verified'!F12-'[25]D - ETS CAP'!F12,"")</f>
        <v>-23.267227999999989</v>
      </c>
      <c r="F12" s="12">
        <f>IF(ISNUMBER($F$5),'[25]D - ETS verified'!G12-'[25]D - ETS CAP'!G12,"")</f>
        <v>3.2528890000000388</v>
      </c>
      <c r="G12" s="12" t="str">
        <f>IF(ISNUMBER($G$5),'[25]D - ETS verified'!H12-'[25]D - ETS CAP'!H12,"")</f>
        <v/>
      </c>
      <c r="H12" s="15" t="str">
        <f>IF(ISNUMBER($H$5),'[25]D - ETS verified'!I12-'[25]D - ETS CAP'!I12,"")</f>
        <v/>
      </c>
    </row>
    <row r="13" spans="1:8">
      <c r="A13" s="1" t="str">
        <f>VLOOKUP('[25]D - ETS effect issued'!C13,'[25]Country codes'!A$1:B$65536,2,)</f>
        <v>Denmark</v>
      </c>
      <c r="B13" s="16">
        <f t="shared" si="0"/>
        <v>1.2575443333333329</v>
      </c>
      <c r="C13" s="14" t="s">
        <v>4</v>
      </c>
      <c r="D13" s="11">
        <f>IF(ISNUMBER('[25]D - ETS verified'!E13-'[25]D - ETS CAP'!E13),('[25]D - ETS verified'!E13-'[25]D - ETS CAP'!E13),"")</f>
        <v>2.045259999999999</v>
      </c>
      <c r="E13" s="12">
        <f>IF(ISNUMBER($E$5),'[25]D - ETS verified'!F13-'[25]D - ETS CAP'!F13,"")</f>
        <v>0.96103000000000094</v>
      </c>
      <c r="F13" s="12">
        <f>IF(ISNUMBER($F$5),'[25]D - ETS verified'!G13-'[25]D - ETS CAP'!G13,"")</f>
        <v>0.76634299999999911</v>
      </c>
      <c r="G13" s="12" t="str">
        <f>IF(ISNUMBER($G$5),'[25]D - ETS verified'!H13-'[25]D - ETS CAP'!H13,"")</f>
        <v/>
      </c>
      <c r="H13" s="15" t="str">
        <f>IF(ISNUMBER($H$5),'[25]D - ETS verified'!I13-'[25]D - ETS CAP'!I13,"")</f>
        <v/>
      </c>
    </row>
    <row r="14" spans="1:8">
      <c r="A14" s="1" t="str">
        <f>VLOOKUP('[25]D - ETS effect issued'!C14,'[25]Country codes'!A$1:B$65536,2,)</f>
        <v>Greece</v>
      </c>
      <c r="B14" s="16">
        <f t="shared" si="0"/>
        <v>-3.8243883333333266</v>
      </c>
      <c r="C14" s="14" t="s">
        <v>5</v>
      </c>
      <c r="D14" s="11">
        <f>IF(ISNUMBER('[25]D - ETS verified'!E14-'[25]D - ETS CAP'!E14),('[25]D - ETS verified'!E14-'[25]D - ETS CAP'!E14),"")</f>
        <v>1.544351000000006</v>
      </c>
      <c r="E14" s="12">
        <f>IF(ISNUMBER($E$5),'[25]D - ETS verified'!F14-'[25]D - ETS CAP'!F14,"")</f>
        <v>-4.6479699999999937</v>
      </c>
      <c r="F14" s="12">
        <f>IF(ISNUMBER($F$5),'[25]D - ETS verified'!G14-'[25]D - ETS CAP'!G14,"")</f>
        <v>-8.3695459999999926</v>
      </c>
      <c r="G14" s="12" t="str">
        <f>IF(ISNUMBER($G$5),'[25]D - ETS verified'!H14-'[25]D - ETS CAP'!H14,"")</f>
        <v/>
      </c>
      <c r="H14" s="15" t="str">
        <f>IF(ISNUMBER($H$5),'[25]D - ETS verified'!I14-'[25]D - ETS CAP'!I14,"")</f>
        <v/>
      </c>
    </row>
    <row r="15" spans="1:8">
      <c r="A15" s="1" t="str">
        <f>VLOOKUP('[25]D - ETS effect issued'!C15,'[25]Country codes'!A$1:B$65536,2,)</f>
        <v>Spain</v>
      </c>
      <c r="B15" s="16">
        <f t="shared" si="0"/>
        <v>-11.618718066666679</v>
      </c>
      <c r="C15" s="14" t="s">
        <v>6</v>
      </c>
      <c r="D15" s="11">
        <f>IF(ISNUMBER('[25]D - ETS verified'!E15-'[25]D - ETS CAP'!E15),('[25]D - ETS verified'!E15-'[25]D - ETS CAP'!E15),"")</f>
        <v>11.205917599999992</v>
      </c>
      <c r="E15" s="12">
        <f>IF(ISNUMBER($E$5),'[25]D - ETS verified'!F15-'[25]D - ETS CAP'!F15,"")</f>
        <v>-15.306307400000009</v>
      </c>
      <c r="F15" s="12">
        <f>IF(ISNUMBER($F$5),'[25]D - ETS verified'!G15-'[25]D - ETS CAP'!G15,"")</f>
        <v>-30.755764400000018</v>
      </c>
      <c r="G15" s="12" t="str">
        <f>IF(ISNUMBER($G$5),'[25]D - ETS verified'!H15-'[25]D - ETS CAP'!H15,"")</f>
        <v/>
      </c>
      <c r="H15" s="15" t="str">
        <f>IF(ISNUMBER($H$5),'[25]D - ETS verified'!I15-'[25]D - ETS CAP'!I15,"")</f>
        <v/>
      </c>
    </row>
    <row r="16" spans="1:8">
      <c r="A16" s="1" t="str">
        <f>VLOOKUP('[25]D - ETS effect issued'!C16,'[25]Country codes'!A$1:B$65536,2,)</f>
        <v>Finland</v>
      </c>
      <c r="B16" s="16">
        <f t="shared" si="0"/>
        <v>-0.30656520000000614</v>
      </c>
      <c r="C16" s="14" t="s">
        <v>7</v>
      </c>
      <c r="D16" s="11">
        <f>IF(ISNUMBER('[25]D - ETS verified'!E16-'[25]D - ETS CAP'!E16),('[25]D - ETS verified'!E16-'[25]D - ETS CAP'!E16),"")</f>
        <v>-1.3942142000000075</v>
      </c>
      <c r="E16" s="12">
        <f>IF(ISNUMBER($E$5),'[25]D - ETS verified'!F16-'[25]D - ETS CAP'!F16,"")</f>
        <v>-3.2683532000000071</v>
      </c>
      <c r="F16" s="12">
        <f>IF(ISNUMBER($F$5),'[25]D - ETS verified'!G16-'[25]D - ETS CAP'!G16,"")</f>
        <v>3.7428717999999961</v>
      </c>
      <c r="G16" s="12" t="str">
        <f>IF(ISNUMBER($G$5),'[25]D - ETS verified'!H16-'[25]D - ETS CAP'!H16,"")</f>
        <v/>
      </c>
      <c r="H16" s="15" t="str">
        <f>IF(ISNUMBER($H$5),'[25]D - ETS verified'!I16-'[25]D - ETS CAP'!I16,"")</f>
        <v/>
      </c>
    </row>
    <row r="17" spans="1:8">
      <c r="A17" s="1" t="str">
        <f>VLOOKUP('[25]D - ETS effect issued'!C17,'[25]Country codes'!A$1:B$65536,2,)</f>
        <v>France</v>
      </c>
      <c r="B17" s="16">
        <f t="shared" si="0"/>
        <v>-15.375990266666657</v>
      </c>
      <c r="C17" s="14" t="s">
        <v>8</v>
      </c>
      <c r="D17" s="11">
        <f>IF(ISNUMBER('[25]D - ETS verified'!E17-'[25]D - ETS CAP'!E17),('[25]D - ETS verified'!E17-'[25]D - ETS CAP'!E17),"")</f>
        <v>-7.9299685999999951</v>
      </c>
      <c r="E17" s="12">
        <f>IF(ISNUMBER($E$5),'[25]D - ETS verified'!F17-'[25]D - ETS CAP'!F17,"")</f>
        <v>-20.901220599999988</v>
      </c>
      <c r="F17" s="12">
        <f>IF(ISNUMBER($F$5),'[25]D - ETS verified'!G17-'[25]D - ETS CAP'!G17,"")</f>
        <v>-17.296781599999989</v>
      </c>
      <c r="G17" s="12" t="str">
        <f>IF(ISNUMBER($G$5),'[25]D - ETS verified'!H17-'[25]D - ETS CAP'!H17,"")</f>
        <v/>
      </c>
      <c r="H17" s="15" t="str">
        <f>IF(ISNUMBER($H$5),'[25]D - ETS verified'!I17-'[25]D - ETS CAP'!I17,"")</f>
        <v/>
      </c>
    </row>
    <row r="18" spans="1:8">
      <c r="A18" s="1" t="str">
        <f>VLOOKUP('[25]D - ETS effect issued'!C18,'[25]Country codes'!A$1:B$65536,2,)</f>
        <v>Ireland</v>
      </c>
      <c r="B18" s="16">
        <f t="shared" si="0"/>
        <v>-2.9637636666666651</v>
      </c>
      <c r="C18" s="14" t="s">
        <v>9</v>
      </c>
      <c r="D18" s="11">
        <f>IF(ISNUMBER('[25]D - ETS verified'!E18-'[25]D - ETS CAP'!E18),('[25]D - ETS verified'!E18-'[25]D - ETS CAP'!E18),"")</f>
        <v>-0.89969599999999872</v>
      </c>
      <c r="E18" s="12">
        <f>IF(ISNUMBER($E$5),'[25]D - ETS verified'!F18-'[25]D - ETS CAP'!F18,"")</f>
        <v>-4.0661949999999969</v>
      </c>
      <c r="F18" s="12">
        <f>IF(ISNUMBER($F$5),'[25]D - ETS verified'!G18-'[25]D - ETS CAP'!G18,"")</f>
        <v>-3.9253999999999998</v>
      </c>
      <c r="G18" s="12" t="str">
        <f>IF(ISNUMBER($G$5),'[25]D - ETS verified'!H18-'[25]D - ETS CAP'!H18,"")</f>
        <v/>
      </c>
      <c r="H18" s="15" t="str">
        <f>IF(ISNUMBER($H$5),'[25]D - ETS verified'!I18-'[25]D - ETS CAP'!I18,"")</f>
        <v/>
      </c>
    </row>
    <row r="19" spans="1:8">
      <c r="A19" s="1" t="str">
        <f>VLOOKUP('[25]D - ETS effect issued'!C19,'[25]Country codes'!A$1:B$65536,2,)</f>
        <v>Italy</v>
      </c>
      <c r="B19" s="16">
        <f t="shared" si="0"/>
        <v>-2.5775885333333122</v>
      </c>
      <c r="C19" s="14" t="s">
        <v>10</v>
      </c>
      <c r="D19" s="11">
        <f>IF(ISNUMBER('[25]D - ETS verified'!E19-'[25]D - ETS CAP'!E19),('[25]D - ETS verified'!E19-'[25]D - ETS CAP'!E19),"")</f>
        <v>19.074814800000013</v>
      </c>
      <c r="E19" s="12">
        <f>IF(ISNUMBER($E$5),'[25]D - ETS verified'!F19-'[25]D - ETS CAP'!F19,"")</f>
        <v>-16.709940199999977</v>
      </c>
      <c r="F19" s="12">
        <f>IF(ISNUMBER($F$5),'[25]D - ETS verified'!G19-'[25]D - ETS CAP'!G19,"")</f>
        <v>-10.097640199999972</v>
      </c>
      <c r="G19" s="12" t="str">
        <f>IF(ISNUMBER($G$5),'[25]D - ETS verified'!H19-'[25]D - ETS CAP'!H19,"")</f>
        <v/>
      </c>
      <c r="H19" s="15" t="str">
        <f>IF(ISNUMBER($H$5),'[25]D - ETS verified'!I19-'[25]D - ETS CAP'!I19,"")</f>
        <v/>
      </c>
    </row>
    <row r="20" spans="1:8">
      <c r="A20" s="1" t="str">
        <f>VLOOKUP('[25]D - ETS effect issued'!C20,'[25]Country codes'!A$1:B$65536,2,)</f>
        <v>Luxembourg</v>
      </c>
      <c r="B20" s="16">
        <f t="shared" si="0"/>
        <v>-0.3105546666666667</v>
      </c>
      <c r="C20" s="14" t="s">
        <v>11</v>
      </c>
      <c r="D20" s="11">
        <f>IF(ISNUMBER('[25]D - ETS verified'!E20-'[25]D - ETS CAP'!E20),('[25]D - ETS verified'!E20-'[25]D - ETS CAP'!E20),"")</f>
        <v>-0.38940999999999981</v>
      </c>
      <c r="E20" s="12">
        <f>IF(ISNUMBER($E$5),'[25]D - ETS verified'!F20-'[25]D - ETS CAP'!F20,"")</f>
        <v>-0.30661100000000019</v>
      </c>
      <c r="F20" s="12">
        <f>IF(ISNUMBER($F$5),'[25]D - ETS verified'!G20-'[25]D - ETS CAP'!G20,"")</f>
        <v>-0.23564300000000005</v>
      </c>
      <c r="G20" s="12" t="str">
        <f>IF(ISNUMBER($G$5),'[25]D - ETS verified'!H20-'[25]D - ETS CAP'!H20,"")</f>
        <v/>
      </c>
      <c r="H20" s="15" t="str">
        <f>IF(ISNUMBER($H$5),'[25]D - ETS verified'!I20-'[25]D - ETS CAP'!I20,"")</f>
        <v/>
      </c>
    </row>
    <row r="21" spans="1:8">
      <c r="A21" s="1" t="str">
        <f>VLOOKUP('[25]D - ETS effect issued'!C21,'[25]Country codes'!A$1:B$65536,2,)</f>
        <v>Netherlands</v>
      </c>
      <c r="B21" s="16">
        <f t="shared" si="0"/>
        <v>-4.477432000000003</v>
      </c>
      <c r="C21" s="14" t="s">
        <v>12</v>
      </c>
      <c r="D21" s="11">
        <f>IF(ISNUMBER('[25]D - ETS verified'!E21-'[25]D - ETS CAP'!E21),('[25]D - ETS verified'!E21-'[25]D - ETS CAP'!E21),"")</f>
        <v>-3.9571600000000018</v>
      </c>
      <c r="E21" s="12">
        <f>IF(ISNUMBER($E$5),'[25]D - ETS verified'!F21-'[25]D - ETS CAP'!F21,"")</f>
        <v>-6.4370420000000053</v>
      </c>
      <c r="F21" s="12">
        <f>IF(ISNUMBER($F$5),'[25]D - ETS verified'!G21-'[25]D - ETS CAP'!G21,"")</f>
        <v>-3.038094000000001</v>
      </c>
      <c r="G21" s="12" t="str">
        <f>IF(ISNUMBER($G$5),'[25]D - ETS verified'!H21-'[25]D - ETS CAP'!H21,"")</f>
        <v/>
      </c>
      <c r="H21" s="15" t="str">
        <f>IF(ISNUMBER($H$5),'[25]D - ETS verified'!I21-'[25]D - ETS CAP'!I21,"")</f>
        <v/>
      </c>
    </row>
    <row r="22" spans="1:8">
      <c r="A22" s="1" t="str">
        <f>VLOOKUP('[25]D - ETS effect issued'!C22,'[25]Country codes'!A$1:B$65536,2,)</f>
        <v>Portugal</v>
      </c>
      <c r="B22" s="16">
        <f t="shared" si="0"/>
        <v>-7.3577226666666702</v>
      </c>
      <c r="C22" s="14" t="s">
        <v>13</v>
      </c>
      <c r="D22" s="11">
        <f>IF(ISNUMBER('[25]D - ETS verified'!E22-'[25]D - ETS CAP'!E22),('[25]D - ETS verified'!E22-'[25]D - ETS CAP'!E22),"")</f>
        <v>-4.8802500000000038</v>
      </c>
      <c r="E22" s="12">
        <f>IF(ISNUMBER($E$5),'[25]D - ETS verified'!F22-'[25]D - ETS CAP'!F22,"")</f>
        <v>-6.5497790000000045</v>
      </c>
      <c r="F22" s="12">
        <f>IF(ISNUMBER($F$5),'[25]D - ETS verified'!G22-'[25]D - ETS CAP'!G22,"")</f>
        <v>-10.643139000000001</v>
      </c>
      <c r="G22" s="12" t="str">
        <f>IF(ISNUMBER($G$5),'[25]D - ETS verified'!H22-'[25]D - ETS CAP'!H22,"")</f>
        <v/>
      </c>
      <c r="H22" s="15" t="str">
        <f>IF(ISNUMBER($H$5),'[25]D - ETS verified'!I22-'[25]D - ETS CAP'!I22,"")</f>
        <v/>
      </c>
    </row>
    <row r="23" spans="1:8">
      <c r="A23" s="1" t="str">
        <f>VLOOKUP('[25]D - ETS effect issued'!C23,'[25]Country codes'!A$1:B$65536,2,)</f>
        <v>Sweden</v>
      </c>
      <c r="B23" s="16">
        <f t="shared" si="0"/>
        <v>-2.4031517333333312</v>
      </c>
      <c r="C23" s="14" t="s">
        <v>14</v>
      </c>
      <c r="D23" s="11">
        <f>IF(ISNUMBER('[25]D - ETS verified'!E23-'[25]D - ETS CAP'!E23),('[25]D - ETS verified'!E23-'[25]D - ETS CAP'!E23),"")</f>
        <v>-2.4046743999999975</v>
      </c>
      <c r="E23" s="12">
        <f>IF(ISNUMBER($E$5),'[25]D - ETS verified'!F23-'[25]D - ETS CAP'!F23,"")</f>
        <v>-4.9926843999999981</v>
      </c>
      <c r="F23" s="12">
        <f>IF(ISNUMBER($F$5),'[25]D - ETS verified'!G23-'[25]D - ETS CAP'!G23,"")</f>
        <v>0.18790360000000206</v>
      </c>
      <c r="G23" s="12" t="str">
        <f>IF(ISNUMBER($G$5),'[25]D - ETS verified'!H23-'[25]D - ETS CAP'!H23,"")</f>
        <v/>
      </c>
      <c r="H23" s="15" t="str">
        <f>IF(ISNUMBER($H$5),'[25]D - ETS verified'!I23-'[25]D - ETS CAP'!I23,"")</f>
        <v/>
      </c>
    </row>
    <row r="24" spans="1:8">
      <c r="A24" s="1" t="str">
        <f>VLOOKUP('[25]D - ETS effect issued'!C24,'[25]Country codes'!A$1:B$65536,2,)</f>
        <v>United Kingdom</v>
      </c>
      <c r="B24" s="16">
        <f t="shared" si="0"/>
        <v>-0.81135940000001483</v>
      </c>
      <c r="C24" s="14" t="s">
        <v>15</v>
      </c>
      <c r="D24" s="11">
        <f>IF(ISNUMBER('[25]D - ETS verified'!E24-'[25]D - ETS CAP'!E24),('[25]D - ETS verified'!E24-'[25]D - ETS CAP'!E24),"")</f>
        <v>19.436137599999995</v>
      </c>
      <c r="E24" s="12">
        <f>IF(ISNUMBER($E$5),'[25]D - ETS verified'!F24-'[25]D - ETS CAP'!F24,"")</f>
        <v>-13.663345400000026</v>
      </c>
      <c r="F24" s="12">
        <f>IF(ISNUMBER($F$5),'[25]D - ETS verified'!G24-'[25]D - ETS CAP'!G24,"")</f>
        <v>-8.2068704000000139</v>
      </c>
      <c r="G24" s="12" t="str">
        <f>IF(ISNUMBER($G$5),'[25]D - ETS verified'!H24-'[25]D - ETS CAP'!H24,"")</f>
        <v/>
      </c>
      <c r="H24" s="15" t="str">
        <f>IF(ISNUMBER($H$5),'[25]D - ETS verified'!I24-'[25]D - ETS CAP'!I24,"")</f>
        <v/>
      </c>
    </row>
    <row r="25" spans="1:8">
      <c r="B25" s="16"/>
      <c r="C25" s="14"/>
      <c r="D25" s="11"/>
      <c r="E25" s="12">
        <f>IF(ISNUMBER($E$5),'[25]D - ETS verified'!F25-'[25]D - ETS CAP'!F25,"")</f>
        <v>0</v>
      </c>
      <c r="F25" s="12">
        <f>IF(ISNUMBER($F$5),'[25]D - ETS verified'!G25-'[25]D - ETS CAP'!G25,"")</f>
        <v>0</v>
      </c>
      <c r="G25" s="12" t="str">
        <f>IF(ISNUMBER($G$5),'[25]D - ETS verified'!H25-'[25]D - ETS CAP'!H25,"")</f>
        <v/>
      </c>
      <c r="H25" s="15" t="str">
        <f>IF(ISNUMBER($H$5),'[25]D - ETS verified'!I25-'[25]D - ETS CAP'!I25,"")</f>
        <v/>
      </c>
    </row>
    <row r="26" spans="1:8">
      <c r="A26" s="1" t="str">
        <f>VLOOKUP('[25]D - ETS effect issued'!C26,'[25]Country codes'!A$1:B$65536,2,)</f>
        <v>Bulgaria</v>
      </c>
      <c r="B26" s="16">
        <f t="shared" si="0"/>
        <v>-3.4910347999999942</v>
      </c>
      <c r="C26" s="14" t="s">
        <v>16</v>
      </c>
      <c r="D26" s="11">
        <f>IF(ISNUMBER('[25]D - ETS verified'!E26-'[25]D - ETS CAP'!E26),('[25]D - ETS verified'!E26-'[25]D - ETS CAP'!E26),"")</f>
        <v>0.2105082000000067</v>
      </c>
      <c r="E26" s="12">
        <f>IF(ISNUMBER($E$5),'[25]D - ETS verified'!F26-'[25]D - ETS CAP'!F26,"")</f>
        <v>-6.0877847999999943</v>
      </c>
      <c r="F26" s="12">
        <f>IF(ISNUMBER($F$5),'[25]D - ETS verified'!G26-'[25]D - ETS CAP'!G26,"")</f>
        <v>-4.595827799999995</v>
      </c>
      <c r="G26" s="12" t="str">
        <f>IF(ISNUMBER($G$5),'[25]D - ETS verified'!H26-'[25]D - ETS CAP'!H26,"")</f>
        <v/>
      </c>
      <c r="H26" s="15" t="str">
        <f>IF(ISNUMBER($H$5),'[25]D - ETS verified'!I26-'[25]D - ETS CAP'!I26,"")</f>
        <v/>
      </c>
    </row>
    <row r="27" spans="1:8">
      <c r="A27" s="1" t="str">
        <f>VLOOKUP('[25]D - ETS effect issued'!C27,'[25]Country codes'!A$1:B$65536,2,)</f>
        <v>Czech Republic</v>
      </c>
      <c r="B27" s="16">
        <f t="shared" si="0"/>
        <v>-10.147609333333326</v>
      </c>
      <c r="C27" s="14" t="s">
        <v>17</v>
      </c>
      <c r="D27" s="11">
        <f>IF(ISNUMBER('[25]D - ETS verified'!E27-'[25]D - ETS CAP'!E27),('[25]D - ETS verified'!E27-'[25]D - ETS CAP'!E27),"")</f>
        <v>-6.335409999999996</v>
      </c>
      <c r="E27" s="12">
        <f>IF(ISNUMBER($E$5),'[25]D - ETS verified'!F27-'[25]D - ETS CAP'!F27,"")</f>
        <v>-12.951044999999993</v>
      </c>
      <c r="F27" s="12">
        <f>IF(ISNUMBER($F$5),'[25]D - ETS verified'!G27-'[25]D - ETS CAP'!G27,"")</f>
        <v>-11.156372999999988</v>
      </c>
      <c r="G27" s="12" t="str">
        <f>IF(ISNUMBER($G$5),'[25]D - ETS verified'!H27-'[25]D - ETS CAP'!H27,"")</f>
        <v/>
      </c>
      <c r="H27" s="15" t="str">
        <f>IF(ISNUMBER($H$5),'[25]D - ETS verified'!I27-'[25]D - ETS CAP'!I27,"")</f>
        <v/>
      </c>
    </row>
    <row r="28" spans="1:8">
      <c r="A28" s="1" t="str">
        <f>VLOOKUP('[25]D - ETS effect issued'!C28,'[25]Country codes'!A$1:B$65536,2,)</f>
        <v>Estonia</v>
      </c>
      <c r="B28" s="16">
        <f t="shared" si="0"/>
        <v>0.929228533333332</v>
      </c>
      <c r="C28" s="14" t="s">
        <v>18</v>
      </c>
      <c r="D28" s="11">
        <f>IF(ISNUMBER('[25]D - ETS verified'!E28-'[25]D - ETS CAP'!E28),('[25]D - ETS verified'!E28-'[25]D - ETS CAP'!E28),"")</f>
        <v>1.708439199999999</v>
      </c>
      <c r="E28" s="12">
        <f>IF(ISNUMBER($E$5),'[25]D - ETS verified'!F28-'[25]D - ETS CAP'!F28,"")</f>
        <v>-1.5095768000000014</v>
      </c>
      <c r="F28" s="12">
        <f>IF(ISNUMBER($F$5),'[25]D - ETS verified'!G28-'[25]D - ETS CAP'!G28,"")</f>
        <v>2.5888231999999984</v>
      </c>
      <c r="G28" s="12" t="str">
        <f>IF(ISNUMBER($G$5),'[25]D - ETS verified'!H28-'[25]D - ETS CAP'!H28,"")</f>
        <v/>
      </c>
      <c r="H28" s="15" t="str">
        <f>IF(ISNUMBER($H$5),'[25]D - ETS verified'!I28-'[25]D - ETS CAP'!I28,"")</f>
        <v/>
      </c>
    </row>
    <row r="29" spans="1:8">
      <c r="A29" s="1" t="str">
        <f>VLOOKUP('[25]D - ETS effect issued'!C29,'[25]Country codes'!A$1:B$65536,2,)</f>
        <v>Hungary</v>
      </c>
      <c r="B29" s="16">
        <f t="shared" si="0"/>
        <v>-2.443361666666668</v>
      </c>
      <c r="C29" s="14" t="s">
        <v>19</v>
      </c>
      <c r="D29" s="11">
        <f>IF(ISNUMBER('[25]D - ETS verified'!E29-'[25]D - ETS CAP'!E29),('[25]D - ETS verified'!E29-'[25]D - ETS CAP'!E29),"")</f>
        <v>0.58226999999999762</v>
      </c>
      <c r="E29" s="12">
        <f>IF(ISNUMBER($E$5),'[25]D - ETS verified'!F29-'[25]D - ETS CAP'!F29,"")</f>
        <v>-4.2530810000000017</v>
      </c>
      <c r="F29" s="12">
        <f>IF(ISNUMBER($F$5),'[25]D - ETS verified'!G29-'[25]D - ETS CAP'!G29,"")</f>
        <v>-3.6592739999999999</v>
      </c>
      <c r="G29" s="12" t="str">
        <f>IF(ISNUMBER($G$5),'[25]D - ETS verified'!H29-'[25]D - ETS CAP'!H29,"")</f>
        <v/>
      </c>
      <c r="H29" s="15" t="str">
        <f>IF(ISNUMBER($H$5),'[25]D - ETS verified'!I29-'[25]D - ETS CAP'!I29,"")</f>
        <v/>
      </c>
    </row>
    <row r="30" spans="1:8">
      <c r="A30" s="1" t="str">
        <f>VLOOKUP('[25]D - ETS effect issued'!C30,'[25]Country codes'!A$1:B$65536,2,)</f>
        <v>Lithuania</v>
      </c>
      <c r="B30" s="16">
        <f t="shared" si="0"/>
        <v>-2.4825713333333326</v>
      </c>
      <c r="C30" s="14" t="s">
        <v>20</v>
      </c>
      <c r="D30" s="11">
        <f>IF(ISNUMBER('[25]D - ETS verified'!E30-'[25]D - ETS CAP'!E30),('[25]D - ETS verified'!E30-'[25]D - ETS CAP'!E30),"")</f>
        <v>-2.4736559999999992</v>
      </c>
      <c r="E30" s="12">
        <f>IF(ISNUMBER($E$5),'[25]D - ETS verified'!F30-'[25]D - ETS CAP'!F30,"")</f>
        <v>-2.7906339999999989</v>
      </c>
      <c r="F30" s="12">
        <f>IF(ISNUMBER($F$5),'[25]D - ETS verified'!G30-'[25]D - ETS CAP'!G30,"")</f>
        <v>-2.1834239999999996</v>
      </c>
      <c r="G30" s="12" t="str">
        <f>IF(ISNUMBER($G$5),'[25]D - ETS verified'!H30-'[25]D - ETS CAP'!H30,"")</f>
        <v/>
      </c>
      <c r="H30" s="15" t="str">
        <f>IF(ISNUMBER($H$5),'[25]D - ETS verified'!I30-'[25]D - ETS CAP'!I30,"")</f>
        <v/>
      </c>
    </row>
    <row r="31" spans="1:8">
      <c r="A31" s="1" t="str">
        <f>VLOOKUP('[25]D - ETS effect issued'!C31,'[25]Country codes'!A$1:B$65536,2,)</f>
        <v>Latvia</v>
      </c>
      <c r="B31" s="16">
        <f t="shared" si="0"/>
        <v>-0.58942733333333353</v>
      </c>
      <c r="C31" s="14" t="s">
        <v>21</v>
      </c>
      <c r="D31" s="11">
        <f>IF(ISNUMBER('[25]D - ETS verified'!E31-'[25]D - ETS CAP'!E31),('[25]D - ETS verified'!E31-'[25]D - ETS CAP'!E31),"")</f>
        <v>-0.6708050000000001</v>
      </c>
      <c r="E31" s="12">
        <f>IF(ISNUMBER($E$5),'[25]D - ETS verified'!F31-'[25]D - ETS CAP'!F31,"")</f>
        <v>-0.92392600000000025</v>
      </c>
      <c r="F31" s="12">
        <f>IF(ISNUMBER($F$5),'[25]D - ETS verified'!G31-'[25]D - ETS CAP'!G31,"")</f>
        <v>-0.17355100000000023</v>
      </c>
      <c r="G31" s="12" t="str">
        <f>IF(ISNUMBER($G$5),'[25]D - ETS verified'!H31-'[25]D - ETS CAP'!H31,"")</f>
        <v/>
      </c>
      <c r="H31" s="15" t="str">
        <f>IF(ISNUMBER($H$5),'[25]D - ETS verified'!I31-'[25]D - ETS CAP'!I31,"")</f>
        <v/>
      </c>
    </row>
    <row r="32" spans="1:8">
      <c r="A32" s="1" t="str">
        <f>VLOOKUP('[25]D - ETS effect issued'!C32,'[25]Country codes'!A$1:B$65536,2,)</f>
        <v>Poland</v>
      </c>
      <c r="B32" s="16">
        <f t="shared" si="0"/>
        <v>-7.3603763333333445</v>
      </c>
      <c r="C32" s="14" t="s">
        <v>22</v>
      </c>
      <c r="D32" s="11">
        <f>IF(ISNUMBER('[25]D - ETS verified'!E32-'[25]D - ETS CAP'!E32),('[25]D - ETS verified'!E32-'[25]D - ETS CAP'!E32),"")</f>
        <v>-1.5891490000000204</v>
      </c>
      <c r="E32" s="12">
        <f>IF(ISNUMBER($E$5),'[25]D - ETS verified'!F32-'[25]D - ETS CAP'!F32,"")</f>
        <v>-14.530020000000007</v>
      </c>
      <c r="F32" s="12">
        <f>IF(ISNUMBER($F$5),'[25]D - ETS verified'!G32-'[25]D - ETS CAP'!G32,"")</f>
        <v>-5.9619600000000048</v>
      </c>
      <c r="G32" s="12" t="str">
        <f>IF(ISNUMBER($G$5),'[25]D - ETS verified'!H32-'[25]D - ETS CAP'!H32,"")</f>
        <v/>
      </c>
      <c r="H32" s="15" t="str">
        <f>IF(ISNUMBER($H$5),'[25]D - ETS verified'!I32-'[25]D - ETS CAP'!I32,"")</f>
        <v/>
      </c>
    </row>
    <row r="33" spans="1:8">
      <c r="A33" s="1" t="str">
        <f>VLOOKUP('[25]D - ETS effect issued'!C33,'[25]Country codes'!A$1:B$65536,2,)</f>
        <v>Romania</v>
      </c>
      <c r="B33" s="16">
        <f t="shared" si="0"/>
        <v>-20.571770133333334</v>
      </c>
      <c r="C33" s="14" t="s">
        <v>23</v>
      </c>
      <c r="D33" s="11">
        <f>IF(ISNUMBER('[25]D - ETS verified'!E33-'[25]D - ETS CAP'!E33),('[25]D - ETS verified'!E33-'[25]D - ETS CAP'!E33),"")</f>
        <v>-9.9554858000000053</v>
      </c>
      <c r="E33" s="12">
        <f>IF(ISNUMBER($E$5),'[25]D - ETS verified'!F33-'[25]D - ETS CAP'!F33,"")</f>
        <v>-25.039780800000003</v>
      </c>
      <c r="F33" s="12">
        <f>IF(ISNUMBER($F$5),'[25]D - ETS verified'!G33-'[25]D - ETS CAP'!G33,"")</f>
        <v>-26.720043799999999</v>
      </c>
      <c r="G33" s="12" t="str">
        <f>IF(ISNUMBER($G$5),'[25]D - ETS verified'!H33-'[25]D - ETS CAP'!H33,"")</f>
        <v/>
      </c>
      <c r="H33" s="15" t="str">
        <f>IF(ISNUMBER($H$5),'[25]D - ETS verified'!I33-'[25]D - ETS CAP'!I33,"")</f>
        <v/>
      </c>
    </row>
    <row r="34" spans="1:8">
      <c r="A34" s="1" t="str">
        <f>VLOOKUP('[25]D - ETS effect issued'!C34,'[25]Country codes'!A$1:B$65536,2,)</f>
        <v>Slovenia</v>
      </c>
      <c r="B34" s="16">
        <f t="shared" si="0"/>
        <v>5.3392933333334135E-2</v>
      </c>
      <c r="C34" s="14" t="s">
        <v>24</v>
      </c>
      <c r="D34" s="11">
        <f>IF(ISNUMBER('[25]D - ETS verified'!E34-'[25]D - ETS CAP'!E34),('[25]D - ETS verified'!E34-'[25]D - ETS CAP'!E34),"")</f>
        <v>0.56116760000000099</v>
      </c>
      <c r="E34" s="12">
        <f>IF(ISNUMBER($E$5),'[25]D - ETS verified'!F34-'[25]D - ETS CAP'!F34,"")</f>
        <v>-0.23191439999999908</v>
      </c>
      <c r="F34" s="12">
        <f>IF(ISNUMBER($F$5),'[25]D - ETS verified'!G34-'[25]D - ETS CAP'!G34,"")</f>
        <v>-0.16907439999999951</v>
      </c>
      <c r="G34" s="12" t="str">
        <f>IF(ISNUMBER($G$5),'[25]D - ETS verified'!H34-'[25]D - ETS CAP'!H34,"")</f>
        <v/>
      </c>
      <c r="H34" s="15" t="str">
        <f>IF(ISNUMBER($H$5),'[25]D - ETS verified'!I34-'[25]D - ETS CAP'!I34,"")</f>
        <v/>
      </c>
    </row>
    <row r="35" spans="1:8">
      <c r="A35" s="1" t="str">
        <f>VLOOKUP('[25]D - ETS effect issued'!C35,'[25]Country codes'!A$1:B$65536,2,)</f>
        <v>Slovakia</v>
      </c>
      <c r="B35" s="16">
        <f t="shared" si="0"/>
        <v>-9.665597333333336</v>
      </c>
      <c r="C35" s="14" t="s">
        <v>25</v>
      </c>
      <c r="D35" s="11">
        <f>IF(ISNUMBER('[25]D - ETS verified'!E35-'[25]D - ETS CAP'!E35),('[25]D - ETS verified'!E35-'[25]D - ETS CAP'!E35),"")</f>
        <v>-7.2057380000000038</v>
      </c>
      <c r="E35" s="12">
        <f>IF(ISNUMBER($E$5),'[25]D - ETS verified'!F35-'[25]D - ETS CAP'!F35,"")</f>
        <v>-10.947235000000003</v>
      </c>
      <c r="F35" s="12">
        <f>IF(ISNUMBER($F$5),'[25]D - ETS verified'!G35-'[25]D - ETS CAP'!G35,"")</f>
        <v>-10.843819000000003</v>
      </c>
      <c r="G35" s="12" t="str">
        <f>IF(ISNUMBER($G$5),'[25]D - ETS verified'!H35-'[25]D - ETS CAP'!H35,"")</f>
        <v/>
      </c>
      <c r="H35" s="15" t="str">
        <f>IF(ISNUMBER($H$5),'[25]D - ETS verified'!I35-'[25]D - ETS CAP'!I35,"")</f>
        <v/>
      </c>
    </row>
    <row r="36" spans="1:8">
      <c r="B36" s="16"/>
      <c r="C36" s="14" t="str">
        <f>[25]Lists!O36</f>
        <v/>
      </c>
      <c r="D36" s="11"/>
      <c r="E36" s="12">
        <f>IF(ISNUMBER($E$5),'[25]D - ETS verified'!F36-'[25]D - ETS CAP'!F36,"")</f>
        <v>0</v>
      </c>
      <c r="F36" s="12">
        <f>IF(ISNUMBER($F$5),'[25]D - ETS verified'!G36-'[25]D - ETS CAP'!G36,"")</f>
        <v>0</v>
      </c>
      <c r="G36" s="12" t="str">
        <f>IF(ISNUMBER($G$5),'[25]D - ETS verified'!H36-'[25]D - ETS CAP'!H36,"")</f>
        <v/>
      </c>
      <c r="H36" s="15" t="str">
        <f>IF(ISNUMBER($H$5),'[25]D - ETS verified'!I36-'[25]D - ETS CAP'!I36,"")</f>
        <v/>
      </c>
    </row>
    <row r="37" spans="1:8">
      <c r="A37" s="1" t="str">
        <f>VLOOKUP('[25]D - ETS effect issued'!C39,'[25]Country codes'!A$1:B$65536,2,)</f>
        <v>Liechtenstein</v>
      </c>
      <c r="B37" s="16">
        <f t="shared" si="0"/>
        <v>-6.2570000000000013E-3</v>
      </c>
      <c r="C37" s="14" t="str">
        <f>[25]Lists!O39</f>
        <v>LI</v>
      </c>
      <c r="D37" s="11">
        <f>IF(ISNUMBER('[25]D - ETS verified'!E39-'[25]D - ETS CAP'!E39),('[25]D - ETS verified'!E39-'[25]D - ETS CAP'!E39),"")</f>
        <v>1.9400000000000008E-3</v>
      </c>
      <c r="E37" s="12">
        <f>IF(ISNUMBER($E$5),'[25]D - ETS verified'!F39-'[25]D - ETS CAP'!F39,"")</f>
        <v>-4.5640000000000003E-3</v>
      </c>
      <c r="F37" s="12">
        <f>IF(ISNUMBER($F$5),'[25]D - ETS verified'!G39-'[25]D - ETS CAP'!G39,"")</f>
        <v>-1.6147000000000002E-2</v>
      </c>
      <c r="G37" s="12" t="str">
        <f>IF(ISNUMBER($G$5),'[25]D - ETS verified'!H39-'[25]D - ETS CAP'!H39,"")</f>
        <v/>
      </c>
      <c r="H37" s="15" t="str">
        <f>IF(ISNUMBER($H$5),'[25]D - ETS verified'!I39-'[25]D - ETS CAP'!I39,"")</f>
        <v/>
      </c>
    </row>
    <row r="38" spans="1:8">
      <c r="A38" s="1" t="str">
        <f>VLOOKUP('[25]D - ETS effect issued'!C40,'[25]Country codes'!A$1:B$65536,2,)</f>
        <v>Norway</v>
      </c>
      <c r="B38" s="16">
        <f t="shared" si="0"/>
        <v>4.2512414666666665</v>
      </c>
      <c r="C38" s="14" t="str">
        <f>[25]Lists!O40</f>
        <v>NO</v>
      </c>
      <c r="D38" s="11">
        <f>IF(ISNUMBER('[25]D - ETS verified'!E40-'[25]D - ETS CAP'!E40),('[25]D - ETS verified'!E40-'[25]D - ETS CAP'!E40),"")</f>
        <v>4.2962097999999997</v>
      </c>
      <c r="E38" s="12">
        <f>IF(ISNUMBER($E$5),'[25]D - ETS verified'!F40-'[25]D - ETS CAP'!F40,"")</f>
        <v>4.1704568000000002</v>
      </c>
      <c r="F38" s="12">
        <f>IF(ISNUMBER($F$5),'[25]D - ETS verified'!G40-'[25]D - ETS CAP'!G40,"")</f>
        <v>4.2870577999999995</v>
      </c>
      <c r="G38" s="12" t="str">
        <f>IF(ISNUMBER($G$5),'[25]D - ETS verified'!H40-'[25]D - ETS CAP'!H40,"")</f>
        <v/>
      </c>
      <c r="H38" s="15" t="str">
        <f>IF(ISNUMBER($H$5),'[25]D - ETS verified'!I40-'[25]D - ETS CAP'!I40,"")</f>
        <v/>
      </c>
    </row>
  </sheetData>
  <mergeCells count="1">
    <mergeCell ref="D4:H4"/>
  </mergeCells>
  <pageMargins left="0.75" right="0.75" top="1" bottom="1" header="0.4921259845" footer="0.492125984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4.3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François Dejean</dc:creator>
  <cp:lastModifiedBy>François Dejean</cp:lastModifiedBy>
  <dcterms:created xsi:type="dcterms:W3CDTF">2011-09-18T18:51:59Z</dcterms:created>
  <dcterms:modified xsi:type="dcterms:W3CDTF">2011-11-09T13:57:38Z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1457915661</vt:i4>
  </property>
  <property fmtid="{D5CDD505-2E9C-101B-9397-08002B2CF9AE}" pid="3" name="_NewReviewCycle">
    <vt:lpwstr/>
  </property>
  <property fmtid="{D5CDD505-2E9C-101B-9397-08002B2CF9AE}" pid="4" name="_EmailSubject">
    <vt:lpwstr>pics</vt:lpwstr>
  </property>
  <property fmtid="{D5CDD505-2E9C-101B-9397-08002B2CF9AE}" pid="5" name="_AuthorEmail">
    <vt:lpwstr>Francois.Dejean@eea.europa.eu</vt:lpwstr>
  </property>
  <property fmtid="{D5CDD505-2E9C-101B-9397-08002B2CF9AE}" pid="6" name="_AuthorEmailDisplayName">
    <vt:lpwstr>Francois Dejean</vt:lpwstr>
  </property>
  <property fmtid="{D5CDD505-2E9C-101B-9397-08002B2CF9AE}" pid="7" name="_ReviewingToolsShownOnce">
    <vt:lpwstr/>
  </property>
</Properties>
</file>