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4"/>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<sst xmlns="http://schemas.openxmlformats.org/spreadsheetml/2006/main" count="249" uniqueCount="128">
  <si>
    <t>Chlorophyll a</t>
  </si>
  <si>
    <t>Decrease</t>
  </si>
  <si>
    <t>No trend</t>
  </si>
  <si>
    <t>Increase</t>
  </si>
  <si>
    <t>Total</t>
  </si>
  <si>
    <t>Baltic Sea</t>
  </si>
  <si>
    <t>Mediterranean</t>
  </si>
  <si>
    <t>North Sea</t>
  </si>
  <si>
    <t>CSI-23</t>
  </si>
  <si>
    <t>Title:</t>
  </si>
  <si>
    <t>Percentual changes</t>
  </si>
  <si>
    <t>All</t>
  </si>
  <si>
    <t>Trends by seas</t>
  </si>
  <si>
    <t>Atlantic</t>
  </si>
  <si>
    <t>Denmark</t>
  </si>
  <si>
    <t>Estonia</t>
  </si>
  <si>
    <t>Finland</t>
  </si>
  <si>
    <t>Germany</t>
  </si>
  <si>
    <t>Latvia</t>
  </si>
  <si>
    <t>Lithuania</t>
  </si>
  <si>
    <t>Poland</t>
  </si>
  <si>
    <t>Sweden</t>
  </si>
  <si>
    <t>Open sea</t>
  </si>
  <si>
    <t>Belgium</t>
  </si>
  <si>
    <t>France</t>
  </si>
  <si>
    <t>Netherlands</t>
  </si>
  <si>
    <t>Norway</t>
  </si>
  <si>
    <t>United Kingdom</t>
  </si>
  <si>
    <t>Croatia</t>
  </si>
  <si>
    <t>IE</t>
  </si>
  <si>
    <t>Italy</t>
  </si>
  <si>
    <t>Greater North Sea</t>
  </si>
  <si>
    <t>Celtic Seas</t>
  </si>
  <si>
    <t>Western Mediterranean</t>
  </si>
  <si>
    <t>Bay of Biscay</t>
  </si>
  <si>
    <r>
      <t xml:space="preserve">Figure 2: </t>
    </r>
    <r>
      <rPr>
        <sz val="10"/>
        <rFont val="Arial"/>
        <family val="2"/>
      </rPr>
      <t>Stationwise trends in chlorophyll-a concentrations (% of stations showing statistically significant change, within the years 1985–2010). Numbers in parentheses indicate number of stations included in the analysis for each country.</t>
    </r>
  </si>
  <si>
    <t>Countries included in the analysis: Belgium, Croatia, Denmark, Estonia, Finland, France, Germany, Ireland, Lithuania, Latvia, Netherlands, Norway, Poland, Sweden, United Kingdom. Open Sea stations refer to stations located in international waters.</t>
  </si>
  <si>
    <t>October 2011</t>
  </si>
  <si>
    <t>Metadata checklist for authors delivering metadata for graphs</t>
  </si>
  <si>
    <t>Please deliver one checklist for each graph</t>
  </si>
  <si>
    <t>*</t>
  </si>
  <si>
    <t xml:space="preserve"> = required</t>
  </si>
  <si>
    <t>Owner of the produced graph</t>
  </si>
  <si>
    <t>Organisation name:</t>
  </si>
  <si>
    <t>EEA</t>
  </si>
  <si>
    <t xml:space="preserve">Contact person: </t>
  </si>
  <si>
    <t xml:space="preserve">Address (email): </t>
  </si>
  <si>
    <t>Address (web site):</t>
  </si>
  <si>
    <t>Address (delivery point):</t>
  </si>
  <si>
    <t>Graph</t>
  </si>
  <si>
    <t>Geographical coverage:</t>
  </si>
  <si>
    <t>Belgium, Croatia, Denmark, Estonia, Finland, France, Germany, Ireland, Lithuania, Latvia, Netherlands, Norway, Poland, Sweden, United Kingdom</t>
  </si>
  <si>
    <t>Description:</t>
  </si>
  <si>
    <t>Stationwise trends in chlorophyll-a concentrations (% of stations showing statistically significant change, within the years 1985–2010). Numbers in parentheses indicate number of stations included in the analysis for each country</t>
  </si>
  <si>
    <t>Temporal coverage:</t>
  </si>
  <si>
    <t>1985-2010</t>
  </si>
  <si>
    <t>Additional information:</t>
  </si>
  <si>
    <t>Unit:</t>
  </si>
  <si>
    <t>Methodology:</t>
  </si>
  <si>
    <t>Trend analysis of annual chlorophyll-a data (see CSI023 Indicator fact sheet)</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</si>
  <si>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</si>
  <si>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</si>
  <si>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</si>
  <si>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</si>
  <si>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</si>
  <si>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</si>
  <si>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</si>
  <si>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</si>
  <si>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Theo Prins, Claudette Spiteri; Deltares; theo.prins@deltares.nl, claudette.spiteri@deltares.nl</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</si>
  <si>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</si>
  <si>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</si>
  <si>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</si>
  <si>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</si>
  <si>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</si>
  <si>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</si>
  <si>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</si>
  <si>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</si>
  <si>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</si>
  <si>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</si>
  <si>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</si>
  <si>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</si>
  <si>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Waterbase</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</si>
  <si>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</si>
  <si>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</si>
  <si>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</si>
  <si>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</si>
  <si>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</si>
  <si>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</si>
  <si>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</si>
  <si>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</si>
  <si>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</si>
  <si>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</si>
  <si>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</si>
  <si>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Countries / Regions / Seas / Cities / </t>
  </si>
  <si>
    <t>Significant decrease</t>
  </si>
  <si>
    <t>Significant increase</t>
  </si>
  <si>
    <t>Description of columns:</t>
  </si>
  <si>
    <t>Number of stations with a significantly decreasing trend</t>
  </si>
  <si>
    <t>Number of stations without a significant trend</t>
  </si>
  <si>
    <t>Number of stations with a significantly increasing trend</t>
  </si>
  <si>
    <t>Source/formula</t>
  </si>
  <si>
    <t>Mann-Kendall test</t>
  </si>
  <si>
    <t>Col4</t>
  </si>
  <si>
    <t>Col5</t>
  </si>
  <si>
    <t>Col6</t>
  </si>
  <si>
    <t>Col7</t>
  </si>
  <si>
    <t>Col8</t>
  </si>
  <si>
    <t>Col9</t>
  </si>
  <si>
    <t>Col10</t>
  </si>
  <si>
    <t>Col11</t>
  </si>
  <si>
    <t>Col12</t>
  </si>
  <si>
    <t>NE Atlantic</t>
  </si>
  <si>
    <t>FR</t>
  </si>
  <si>
    <t>GB</t>
  </si>
  <si>
    <t>DE</t>
  </si>
  <si>
    <t>DK</t>
  </si>
  <si>
    <t>EE</t>
  </si>
  <si>
    <t>FI</t>
  </si>
  <si>
    <t>LT</t>
  </si>
  <si>
    <t>LV</t>
  </si>
  <si>
    <t>PL</t>
  </si>
  <si>
    <t>SE</t>
  </si>
  <si>
    <t>HR</t>
  </si>
  <si>
    <t>BE</t>
  </si>
  <si>
    <t>NL</t>
  </si>
  <si>
    <t>NO</t>
  </si>
  <si>
    <t>Trend in summer chlorophyll concentrations in coastal and open waters of the Baltic and Mediterranean Sea and NE Atlantic</t>
  </si>
  <si>
    <r>
      <rPr>
        <b/>
        <sz val="10"/>
        <rFont val="Arial"/>
        <family val="2"/>
      </rPr>
      <t>Title</t>
    </r>
    <r>
      <rPr>
        <sz val="10"/>
        <rFont val="Arial"/>
        <family val="0"/>
      </rPr>
      <t xml:space="preserve">: Trend in summer chlorophyll concentrations in coastal and open waters of the Baltic and Mediterranean Sea and NE Atlantic </t>
    </r>
  </si>
</sst>
</file>

<file path=xl/styles.xml><?xml version="1.0" encoding="utf-8"?>
<styleSheet xmlns="http://schemas.openxmlformats.org/spreadsheetml/2006/main">
  <numFmts count="6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kr&quot;\ #,##0_);\(&quot;kr&quot;\ #,##0\)"/>
    <numFmt numFmtId="195" formatCode="&quot;kr&quot;\ #,##0_);[Red]\(&quot;kr&quot;\ #,##0\)"/>
    <numFmt numFmtId="196" formatCode="&quot;kr&quot;\ #,##0.00_);\(&quot;kr&quot;\ #,##0.00\)"/>
    <numFmt numFmtId="197" formatCode="&quot;kr&quot;\ #,##0.00_);[Red]\(&quot;kr&quot;\ #,##0.00\)"/>
    <numFmt numFmtId="198" formatCode="_(&quot;kr&quot;\ * #,##0_);_(&quot;kr&quot;\ * \(#,##0\);_(&quot;kr&quot;\ * &quot;-&quot;_);_(@_)"/>
    <numFmt numFmtId="199" formatCode="_(&quot;kr&quot;\ * #,##0.00_);_(&quot;kr&quot;\ * \(#,##0.00\);_(&quot;kr&quot;\ * &quot;-&quot;??_);_(@_)"/>
    <numFmt numFmtId="200" formatCode="0.00000"/>
    <numFmt numFmtId="201" formatCode="0.0000"/>
    <numFmt numFmtId="202" formatCode="0.000"/>
    <numFmt numFmtId="203" formatCode="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quot;Yes&quot;;&quot;Yes&quot;;&quot;No&quot;"/>
    <numFmt numFmtId="213" formatCode="&quot;True&quot;;&quot;True&quot;;&quot;False&quot;"/>
    <numFmt numFmtId="214" formatCode="&quot;On&quot;;&quot;On&quot;;&quot;Off&quot;"/>
    <numFmt numFmtId="215" formatCode="[$€-2]\ #,##0.00_);[Red]\([$€-2]\ #,##0.00\)"/>
    <numFmt numFmtId="216" formatCode="#0"/>
  </numFmts>
  <fonts count="53">
    <font>
      <sz val="10"/>
      <name val="Arial"/>
      <family val="0"/>
    </font>
    <font>
      <sz val="8"/>
      <name val="Arial"/>
      <family val="0"/>
    </font>
    <font>
      <b/>
      <sz val="10"/>
      <name val="Arial"/>
      <family val="2"/>
    </font>
    <font>
      <sz val="18"/>
      <color indexed="8"/>
      <name val="Arial"/>
      <family val="0"/>
    </font>
    <font>
      <sz val="16.55"/>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u val="single"/>
      <sz val="10"/>
      <color indexed="36"/>
      <name val="Arial"/>
      <family val="2"/>
    </font>
    <font>
      <u val="single"/>
      <sz val="10"/>
      <color indexed="12"/>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10"/>
      <color indexed="23"/>
      <name val="Arial"/>
      <family val="2"/>
    </font>
    <font>
      <sz val="10"/>
      <color indexed="8"/>
      <name val="Arial"/>
      <family val="0"/>
    </font>
    <font>
      <sz val="9"/>
      <name val="Courier New"/>
      <family val="3"/>
    </font>
    <font>
      <b/>
      <sz val="18"/>
      <color indexed="8"/>
      <name val="Arial"/>
      <family val="0"/>
    </font>
    <font>
      <b/>
      <sz val="16.5"/>
      <color indexed="8"/>
      <name val="Arial"/>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thin"/>
      <right>
        <color indexed="63"/>
      </right>
      <top style="thin"/>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2"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6" fillId="24"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7" fillId="3" borderId="0" applyNumberFormat="0" applyBorder="0" applyAlignment="0" applyProtection="0"/>
    <xf numFmtId="0" fontId="9" fillId="36" borderId="1" applyNumberFormat="0" applyAlignment="0" applyProtection="0"/>
    <xf numFmtId="0" fontId="19" fillId="3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0" fillId="38" borderId="6" applyNumberFormat="0" applyFont="0" applyAlignment="0" applyProtection="0"/>
    <xf numFmtId="0" fontId="37" fillId="39" borderId="0" applyNumberFormat="0" applyBorder="0" applyAlignment="0" applyProtection="0"/>
    <xf numFmtId="0" fontId="23" fillId="0" borderId="0" applyNumberFormat="0" applyFill="0" applyBorder="0" applyAlignment="0" applyProtection="0"/>
    <xf numFmtId="0" fontId="38" fillId="40" borderId="0" applyNumberFormat="0" applyBorder="0" applyAlignment="0" applyProtection="0"/>
    <xf numFmtId="0" fontId="18" fillId="9" borderId="1" applyNumberFormat="0" applyAlignment="0" applyProtection="0"/>
    <xf numFmtId="0" fontId="39" fillId="41" borderId="7" applyNumberFormat="0" applyAlignment="0" applyProtection="0"/>
    <xf numFmtId="0" fontId="10" fillId="0" borderId="8" applyNumberFormat="0" applyFill="0" applyAlignment="0" applyProtection="0"/>
    <xf numFmtId="0" fontId="40" fillId="0" borderId="9" applyNumberFormat="0" applyFill="0" applyAlignment="0" applyProtection="0"/>
    <xf numFmtId="0" fontId="11" fillId="42" borderId="0" applyNumberFormat="0" applyBorder="0" applyAlignment="0" applyProtection="0"/>
    <xf numFmtId="0" fontId="41" fillId="43" borderId="0" applyNumberFormat="0" applyBorder="0" applyAlignment="0" applyProtection="0"/>
    <xf numFmtId="0" fontId="0" fillId="0" borderId="0">
      <alignment/>
      <protection/>
    </xf>
    <xf numFmtId="0" fontId="0" fillId="44"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0" fontId="20" fillId="36" borderId="14"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45" borderId="7" applyNumberFormat="0" applyAlignment="0" applyProtection="0"/>
    <xf numFmtId="0" fontId="49" fillId="46" borderId="16" applyNumberFormat="0" applyAlignment="0" applyProtection="0"/>
    <xf numFmtId="0" fontId="12" fillId="0" borderId="0" applyNumberFormat="0" applyFill="0" applyBorder="0" applyAlignment="0" applyProtection="0"/>
    <xf numFmtId="0" fontId="17" fillId="0" borderId="17" applyNumberFormat="0" applyFill="0" applyAlignment="0" applyProtection="0"/>
    <xf numFmtId="0" fontId="50" fillId="41" borderId="18" applyNumberFormat="0" applyAlignment="0" applyProtection="0"/>
    <xf numFmtId="0" fontId="51"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0" fillId="0" borderId="0" xfId="0" applyBorder="1" applyAlignment="1">
      <alignment/>
    </xf>
    <xf numFmtId="0" fontId="2" fillId="0" borderId="0" xfId="0" applyNumberFormat="1"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0" fillId="0" borderId="22" xfId="0" applyNumberFormat="1" applyBorder="1" applyAlignment="1">
      <alignment/>
    </xf>
    <xf numFmtId="0" fontId="0" fillId="0" borderId="23" xfId="0" applyBorder="1" applyAlignment="1">
      <alignment/>
    </xf>
    <xf numFmtId="1" fontId="0" fillId="0" borderId="0" xfId="0" applyNumberFormat="1" applyBorder="1" applyAlignment="1">
      <alignment/>
    </xf>
    <xf numFmtId="1" fontId="0" fillId="0" borderId="24" xfId="0" applyNumberFormat="1" applyBorder="1" applyAlignment="1">
      <alignment/>
    </xf>
    <xf numFmtId="1"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 fontId="0" fillId="0" borderId="20" xfId="0" applyNumberFormat="1" applyBorder="1" applyAlignment="1">
      <alignment/>
    </xf>
    <xf numFmtId="1" fontId="0" fillId="0" borderId="29"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0" borderId="19" xfId="0" applyNumberFormat="1" applyBorder="1" applyAlignment="1">
      <alignment/>
    </xf>
    <xf numFmtId="1" fontId="0" fillId="0" borderId="23" xfId="0" applyNumberFormat="1" applyBorder="1" applyAlignment="1">
      <alignment/>
    </xf>
    <xf numFmtId="1" fontId="0" fillId="0" borderId="21" xfId="0" applyNumberFormat="1" applyBorder="1" applyAlignment="1">
      <alignment/>
    </xf>
    <xf numFmtId="1" fontId="0" fillId="0" borderId="26" xfId="0" applyNumberFormat="1" applyBorder="1" applyAlignment="1">
      <alignment/>
    </xf>
    <xf numFmtId="1" fontId="0" fillId="0" borderId="30" xfId="0" applyNumberFormat="1" applyBorder="1" applyAlignment="1">
      <alignment/>
    </xf>
    <xf numFmtId="1" fontId="0" fillId="0" borderId="31" xfId="0" applyNumberFormat="1" applyBorder="1" applyAlignment="1">
      <alignment/>
    </xf>
    <xf numFmtId="0" fontId="0" fillId="0" borderId="32" xfId="0" applyBorder="1" applyAlignment="1">
      <alignment/>
    </xf>
    <xf numFmtId="0" fontId="0" fillId="0" borderId="30" xfId="0" applyFill="1" applyBorder="1" applyAlignment="1">
      <alignment/>
    </xf>
    <xf numFmtId="0" fontId="0" fillId="0" borderId="31" xfId="0" applyBorder="1" applyAlignment="1">
      <alignment/>
    </xf>
    <xf numFmtId="0" fontId="0" fillId="0" borderId="33" xfId="0" applyBorder="1" applyAlignment="1">
      <alignment/>
    </xf>
    <xf numFmtId="16" fontId="0" fillId="0" borderId="26" xfId="0" applyNumberFormat="1" applyBorder="1" applyAlignment="1">
      <alignment/>
    </xf>
    <xf numFmtId="0" fontId="0" fillId="0" borderId="0" xfId="0" applyFill="1" applyBorder="1" applyAlignment="1">
      <alignment/>
    </xf>
    <xf numFmtId="0" fontId="0" fillId="0" borderId="0" xfId="0" applyFont="1" applyAlignment="1">
      <alignment/>
    </xf>
    <xf numFmtId="0" fontId="0" fillId="0" borderId="29" xfId="0" applyBorder="1" applyAlignment="1">
      <alignment/>
    </xf>
    <xf numFmtId="0" fontId="0" fillId="0" borderId="24" xfId="0" applyBorder="1" applyAlignment="1">
      <alignment/>
    </xf>
    <xf numFmtId="0" fontId="0" fillId="0" borderId="25" xfId="0" applyBorder="1" applyAlignment="1">
      <alignment/>
    </xf>
    <xf numFmtId="9" fontId="0" fillId="0" borderId="0" xfId="95" applyFont="1" applyAlignment="1">
      <alignment/>
    </xf>
    <xf numFmtId="0" fontId="0" fillId="0" borderId="32" xfId="0" applyFill="1" applyBorder="1" applyAlignment="1">
      <alignment/>
    </xf>
    <xf numFmtId="0" fontId="0" fillId="0" borderId="26" xfId="0" applyFill="1" applyBorder="1" applyAlignment="1">
      <alignment/>
    </xf>
    <xf numFmtId="1" fontId="0" fillId="0" borderId="32" xfId="0" applyNumberFormat="1" applyFill="1" applyBorder="1" applyAlignment="1">
      <alignment/>
    </xf>
    <xf numFmtId="0" fontId="30" fillId="0" borderId="34" xfId="0" applyFont="1" applyBorder="1" applyAlignment="1">
      <alignment horizontal="left" vertical="center"/>
    </xf>
    <xf numFmtId="0" fontId="30" fillId="0" borderId="34" xfId="0" applyFont="1" applyBorder="1" applyAlignment="1">
      <alignment horizontal="center" vertical="center" wrapText="1"/>
    </xf>
    <xf numFmtId="0" fontId="0" fillId="0" borderId="34" xfId="0" applyNumberFormat="1" applyFill="1" applyBorder="1" applyAlignment="1">
      <alignment horizontal="left" vertical="center" indent="1"/>
    </xf>
    <xf numFmtId="2" fontId="0" fillId="0" borderId="34" xfId="0" applyNumberFormat="1" applyFont="1" applyFill="1" applyBorder="1" applyAlignment="1">
      <alignment vertical="center" wrapText="1"/>
    </xf>
    <xf numFmtId="0" fontId="0" fillId="0" borderId="34" xfId="0" applyBorder="1" applyAlignment="1">
      <alignment/>
    </xf>
    <xf numFmtId="0" fontId="2" fillId="0" borderId="34"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2" fontId="0" fillId="0" borderId="34" xfId="0" applyNumberFormat="1" applyFont="1" applyFill="1" applyBorder="1" applyAlignment="1">
      <alignment vertical="center"/>
    </xf>
    <xf numFmtId="2" fontId="0" fillId="0" borderId="0" xfId="0" applyNumberFormat="1" applyFont="1" applyFill="1" applyBorder="1" applyAlignment="1">
      <alignment vertical="center"/>
    </xf>
    <xf numFmtId="0" fontId="31" fillId="0" borderId="34" xfId="0" applyFont="1" applyFill="1" applyBorder="1" applyAlignment="1">
      <alignment wrapText="1"/>
    </xf>
    <xf numFmtId="0" fontId="31" fillId="0" borderId="34" xfId="0" applyFont="1" applyFill="1" applyBorder="1" applyAlignment="1">
      <alignment horizontal="right" wrapText="1"/>
    </xf>
    <xf numFmtId="0" fontId="0" fillId="0" borderId="34" xfId="0" applyNumberFormat="1" applyFont="1" applyFill="1" applyBorder="1" applyAlignment="1">
      <alignment horizontal="left" vertical="center" indent="1"/>
    </xf>
    <xf numFmtId="0" fontId="0" fillId="0" borderId="35" xfId="0" applyNumberFormat="1" applyFont="1" applyFill="1" applyBorder="1" applyAlignment="1">
      <alignment horizontal="left" vertical="center" indent="1"/>
    </xf>
    <xf numFmtId="2" fontId="32" fillId="0" borderId="34" xfId="0" applyNumberFormat="1" applyFont="1" applyFill="1" applyBorder="1" applyAlignment="1">
      <alignment vertical="center"/>
    </xf>
    <xf numFmtId="0" fontId="2" fillId="0" borderId="34"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0" fontId="0" fillId="47" borderId="36" xfId="87" applyFill="1" applyBorder="1" applyAlignment="1">
      <alignment vertical="center" wrapText="1"/>
      <protection/>
    </xf>
    <xf numFmtId="0" fontId="0" fillId="47" borderId="37" xfId="87" applyFill="1" applyBorder="1" applyAlignment="1">
      <alignment vertical="center" wrapText="1"/>
      <protection/>
    </xf>
    <xf numFmtId="0" fontId="0" fillId="47" borderId="38" xfId="87" applyFill="1" applyBorder="1" applyAlignment="1">
      <alignment vertical="center" wrapText="1"/>
      <protection/>
    </xf>
    <xf numFmtId="0" fontId="0" fillId="47" borderId="0" xfId="87" applyFill="1">
      <alignment/>
      <protection/>
    </xf>
    <xf numFmtId="0" fontId="0" fillId="0" borderId="0" xfId="87">
      <alignment/>
      <protection/>
    </xf>
    <xf numFmtId="0" fontId="0" fillId="47" borderId="39" xfId="87" applyFill="1" applyBorder="1" applyAlignment="1">
      <alignment vertical="center" wrapText="1"/>
      <protection/>
    </xf>
    <xf numFmtId="0" fontId="24" fillId="47" borderId="0" xfId="87" applyFont="1" applyFill="1" applyBorder="1" applyAlignment="1">
      <alignment horizontal="right" vertical="center" wrapText="1"/>
      <protection/>
    </xf>
    <xf numFmtId="0" fontId="0" fillId="47" borderId="40" xfId="87" applyFill="1" applyBorder="1" applyAlignment="1">
      <alignment vertical="center" wrapText="1"/>
      <protection/>
    </xf>
    <xf numFmtId="0" fontId="0" fillId="27" borderId="0" xfId="87" applyFont="1" applyFill="1" applyBorder="1" applyAlignment="1">
      <alignment horizontal="left" vertical="center" wrapText="1"/>
      <protection/>
    </xf>
    <xf numFmtId="0" fontId="0" fillId="36" borderId="41" xfId="87" applyFill="1" applyBorder="1" applyAlignment="1">
      <alignment horizontal="center" vertical="center" wrapText="1"/>
      <protection/>
    </xf>
    <xf numFmtId="0" fontId="24" fillId="47" borderId="0" xfId="87" applyFont="1" applyFill="1" applyBorder="1" applyAlignment="1">
      <alignment vertical="center" wrapText="1"/>
      <protection/>
    </xf>
    <xf numFmtId="0" fontId="0" fillId="47" borderId="0" xfId="87" applyFill="1" applyAlignment="1">
      <alignment vertical="center" wrapText="1"/>
      <protection/>
    </xf>
    <xf numFmtId="0" fontId="26" fillId="47" borderId="0" xfId="87" applyFont="1" applyFill="1" applyBorder="1" applyAlignment="1">
      <alignment vertical="center" wrapText="1"/>
      <protection/>
    </xf>
    <xf numFmtId="0" fontId="1" fillId="47" borderId="0" xfId="87" applyFont="1" applyFill="1" applyBorder="1" applyAlignment="1">
      <alignment vertical="center" wrapText="1"/>
      <protection/>
    </xf>
    <xf numFmtId="0" fontId="1" fillId="47" borderId="42" xfId="87" applyFont="1" applyFill="1" applyBorder="1" applyAlignment="1">
      <alignment vertical="center" wrapText="1"/>
      <protection/>
    </xf>
    <xf numFmtId="0" fontId="24" fillId="0" borderId="0" xfId="87" applyFont="1" applyFill="1" applyBorder="1" applyAlignment="1">
      <alignment vertical="center" wrapText="1"/>
      <protection/>
    </xf>
    <xf numFmtId="0" fontId="27" fillId="47" borderId="39" xfId="87" applyFont="1" applyFill="1" applyBorder="1" applyAlignment="1">
      <alignment vertical="center" wrapText="1"/>
      <protection/>
    </xf>
    <xf numFmtId="0" fontId="28" fillId="47" borderId="0" xfId="87" applyFont="1" applyFill="1" applyBorder="1" applyAlignment="1">
      <alignment vertical="center" wrapText="1"/>
      <protection/>
    </xf>
    <xf numFmtId="0" fontId="0" fillId="47" borderId="0" xfId="87" applyFont="1" applyFill="1" applyAlignment="1">
      <alignment vertical="center" wrapText="1"/>
      <protection/>
    </xf>
    <xf numFmtId="49" fontId="1" fillId="47" borderId="0" xfId="87" applyNumberFormat="1" applyFont="1" applyFill="1" applyBorder="1" applyAlignment="1">
      <alignment vertical="center" wrapText="1"/>
      <protection/>
    </xf>
    <xf numFmtId="0" fontId="1" fillId="36" borderId="43" xfId="87" applyFont="1" applyFill="1" applyBorder="1" applyAlignment="1">
      <alignment horizontal="center" vertical="center" wrapText="1"/>
      <protection/>
    </xf>
    <xf numFmtId="0" fontId="1" fillId="36" borderId="44" xfId="87" applyFont="1" applyFill="1" applyBorder="1" applyAlignment="1">
      <alignment horizontal="center" vertical="center" wrapText="1"/>
      <protection/>
    </xf>
    <xf numFmtId="0" fontId="1" fillId="36" borderId="45" xfId="87" applyFont="1" applyFill="1" applyBorder="1" applyAlignment="1">
      <alignment horizontal="center" vertical="center" wrapText="1"/>
      <protection/>
    </xf>
    <xf numFmtId="0" fontId="1" fillId="47" borderId="0" xfId="87" applyFont="1" applyFill="1" applyAlignment="1">
      <alignment vertical="center" wrapText="1"/>
      <protection/>
    </xf>
    <xf numFmtId="0" fontId="1" fillId="47" borderId="0" xfId="87" applyFont="1" applyFill="1" applyBorder="1" applyAlignment="1">
      <alignment horizontal="right" vertical="center" wrapText="1"/>
      <protection/>
    </xf>
    <xf numFmtId="0" fontId="1" fillId="47" borderId="0" xfId="87" applyFont="1" applyFill="1" applyAlignment="1">
      <alignment horizontal="right" vertical="center" wrapText="1"/>
      <protection/>
    </xf>
    <xf numFmtId="0" fontId="0" fillId="47" borderId="46" xfId="87" applyFill="1" applyBorder="1" applyAlignment="1">
      <alignment vertical="center" wrapText="1"/>
      <protection/>
    </xf>
    <xf numFmtId="0" fontId="0" fillId="47" borderId="47" xfId="87" applyFill="1" applyBorder="1" applyAlignment="1">
      <alignment vertical="center" wrapText="1"/>
      <protection/>
    </xf>
    <xf numFmtId="0" fontId="0" fillId="47" borderId="48" xfId="87" applyFill="1" applyBorder="1" applyAlignment="1">
      <alignment vertical="center" wrapText="1"/>
      <protection/>
    </xf>
    <xf numFmtId="0" fontId="30" fillId="0" borderId="34" xfId="87" applyFont="1" applyBorder="1" applyAlignment="1">
      <alignment horizontal="left" vertical="center"/>
      <protection/>
    </xf>
    <xf numFmtId="0" fontId="30" fillId="0" borderId="34" xfId="87" applyFont="1" applyBorder="1" applyAlignment="1">
      <alignment horizontal="center" vertical="center" wrapText="1"/>
      <protection/>
    </xf>
    <xf numFmtId="0" fontId="0" fillId="0" borderId="34" xfId="87" applyNumberFormat="1" applyFill="1" applyBorder="1" applyAlignment="1">
      <alignment horizontal="left" vertical="center" indent="1"/>
      <protection/>
    </xf>
    <xf numFmtId="2" fontId="0" fillId="0" borderId="34" xfId="87" applyNumberFormat="1" applyFont="1" applyFill="1" applyBorder="1" applyAlignment="1">
      <alignment vertical="center" wrapText="1"/>
      <protection/>
    </xf>
    <xf numFmtId="2" fontId="0" fillId="0" borderId="0" xfId="87" applyNumberFormat="1">
      <alignment/>
      <protection/>
    </xf>
    <xf numFmtId="0" fontId="0" fillId="0" borderId="34" xfId="87" applyBorder="1">
      <alignment/>
      <protection/>
    </xf>
    <xf numFmtId="0" fontId="31" fillId="0" borderId="0" xfId="87" applyFont="1" applyFill="1" applyBorder="1" applyAlignment="1">
      <alignment wrapText="1"/>
      <protection/>
    </xf>
    <xf numFmtId="0" fontId="0" fillId="0" borderId="0" xfId="87" applyBorder="1">
      <alignment/>
      <protection/>
    </xf>
    <xf numFmtId="0" fontId="31" fillId="0" borderId="0" xfId="87" applyFont="1" applyFill="1" applyBorder="1" applyAlignment="1">
      <alignment horizontal="right" wrapText="1"/>
      <protection/>
    </xf>
    <xf numFmtId="0" fontId="0" fillId="0" borderId="0" xfId="87" applyAlignment="1">
      <alignment wrapText="1"/>
      <protection/>
    </xf>
    <xf numFmtId="0" fontId="0" fillId="0" borderId="34" xfId="0" applyFill="1" applyBorder="1" applyAlignment="1">
      <alignment/>
    </xf>
    <xf numFmtId="0" fontId="1" fillId="47" borderId="0" xfId="87" applyFont="1" applyFill="1" applyAlignment="1">
      <alignment vertical="center" wrapText="1"/>
      <protection/>
    </xf>
    <xf numFmtId="49" fontId="23" fillId="36" borderId="49" xfId="79" applyNumberFormat="1" applyFill="1" applyBorder="1" applyAlignment="1" applyProtection="1">
      <alignment horizontal="left" vertical="center" wrapText="1"/>
      <protection/>
    </xf>
    <xf numFmtId="49" fontId="1" fillId="36" borderId="50" xfId="87" applyNumberFormat="1" applyFont="1" applyFill="1" applyBorder="1" applyAlignment="1">
      <alignment horizontal="left" vertical="center" wrapText="1"/>
      <protection/>
    </xf>
    <xf numFmtId="49" fontId="1" fillId="36" borderId="51" xfId="87" applyNumberFormat="1" applyFont="1" applyFill="1" applyBorder="1" applyAlignment="1">
      <alignment horizontal="left" vertical="center" wrapText="1"/>
      <protection/>
    </xf>
    <xf numFmtId="49" fontId="1" fillId="36" borderId="49" xfId="87" applyNumberFormat="1" applyFont="1" applyFill="1" applyBorder="1" applyAlignment="1">
      <alignment horizontal="left" vertical="center" wrapText="1"/>
      <protection/>
    </xf>
    <xf numFmtId="49" fontId="1" fillId="36" borderId="52" xfId="87" applyNumberFormat="1" applyFont="1" applyFill="1" applyBorder="1" applyAlignment="1">
      <alignment horizontal="left" vertical="center" wrapText="1"/>
      <protection/>
    </xf>
    <xf numFmtId="49" fontId="1" fillId="36" borderId="53" xfId="87" applyNumberFormat="1" applyFont="1" applyFill="1" applyBorder="1" applyAlignment="1">
      <alignment horizontal="left" vertical="center" wrapText="1"/>
      <protection/>
    </xf>
    <xf numFmtId="49" fontId="1" fillId="36" borderId="54" xfId="87" applyNumberFormat="1" applyFont="1" applyFill="1" applyBorder="1" applyAlignment="1">
      <alignment horizontal="left" vertical="center" wrapText="1"/>
      <protection/>
    </xf>
    <xf numFmtId="49" fontId="1" fillId="36" borderId="55" xfId="87" applyNumberFormat="1" applyFont="1" applyFill="1" applyBorder="1" applyAlignment="1">
      <alignment horizontal="left" vertical="center" wrapText="1"/>
      <protection/>
    </xf>
    <xf numFmtId="49" fontId="1" fillId="36" borderId="56" xfId="87" applyNumberFormat="1" applyFont="1" applyFill="1" applyBorder="1" applyAlignment="1">
      <alignment horizontal="left" vertical="center" wrapText="1"/>
      <protection/>
    </xf>
    <xf numFmtId="49" fontId="1" fillId="36" borderId="57" xfId="87" applyNumberFormat="1" applyFont="1" applyFill="1" applyBorder="1" applyAlignment="1">
      <alignment horizontal="left" vertical="center" wrapText="1"/>
      <protection/>
    </xf>
    <xf numFmtId="0" fontId="1" fillId="47" borderId="0" xfId="87" applyFont="1" applyFill="1" applyBorder="1" applyAlignment="1">
      <alignment vertical="center" wrapText="1"/>
      <protection/>
    </xf>
    <xf numFmtId="0" fontId="0" fillId="47" borderId="0" xfId="87" applyFill="1" applyAlignment="1">
      <alignment vertical="center" wrapText="1"/>
      <protection/>
    </xf>
    <xf numFmtId="0" fontId="25" fillId="47" borderId="0" xfId="87" applyFont="1" applyFill="1" applyBorder="1" applyAlignment="1">
      <alignment vertical="center" wrapText="1"/>
      <protection/>
    </xf>
    <xf numFmtId="0" fontId="24" fillId="47" borderId="0" xfId="87" applyFont="1" applyFill="1" applyBorder="1" applyAlignment="1">
      <alignment vertical="center" wrapText="1"/>
      <protection/>
    </xf>
    <xf numFmtId="0" fontId="0" fillId="47" borderId="0" xfId="87" applyFont="1" applyFill="1" applyAlignment="1">
      <alignment vertical="center" wrapText="1"/>
      <protection/>
    </xf>
    <xf numFmtId="49" fontId="1" fillId="36" borderId="35" xfId="87" applyNumberFormat="1" applyFont="1" applyFill="1" applyBorder="1" applyAlignment="1">
      <alignment horizontal="left" vertical="center" wrapText="1"/>
      <protection/>
    </xf>
    <xf numFmtId="49" fontId="1" fillId="36" borderId="58" xfId="87" applyNumberFormat="1" applyFont="1" applyFill="1" applyBorder="1" applyAlignment="1">
      <alignment horizontal="left" vertical="center" wrapText="1"/>
      <protection/>
    </xf>
    <xf numFmtId="49" fontId="1" fillId="36" borderId="59" xfId="87" applyNumberFormat="1" applyFont="1" applyFill="1" applyBorder="1" applyAlignment="1">
      <alignment horizontal="left" vertical="center" wrapText="1"/>
      <protection/>
    </xf>
    <xf numFmtId="0" fontId="0" fillId="36" borderId="60" xfId="87" applyFill="1" applyBorder="1" applyAlignment="1">
      <alignment horizontal="center" vertical="center" wrapText="1"/>
      <protection/>
    </xf>
    <xf numFmtId="0" fontId="0" fillId="0" borderId="41" xfId="87" applyBorder="1" applyAlignment="1">
      <alignment horizontal="center" vertical="center" wrapText="1"/>
      <protection/>
    </xf>
    <xf numFmtId="0" fontId="0" fillId="36" borderId="41" xfId="87" applyFill="1" applyBorder="1" applyAlignment="1">
      <alignment horizontal="center" vertical="center" wrapText="1"/>
      <protection/>
    </xf>
    <xf numFmtId="0" fontId="0" fillId="0" borderId="61" xfId="87" applyBorder="1" applyAlignment="1">
      <alignment horizontal="center" vertical="center" wrapText="1"/>
      <protection/>
    </xf>
    <xf numFmtId="0" fontId="24" fillId="47" borderId="0" xfId="87" applyFont="1" applyFill="1" applyBorder="1" applyAlignment="1">
      <alignment horizontal="right" vertical="center" wrapText="1"/>
      <protection/>
    </xf>
    <xf numFmtId="0" fontId="24" fillId="47" borderId="0" xfId="87" applyFont="1" applyFill="1" applyAlignment="1">
      <alignment horizontal="right" vertical="center" wrapText="1"/>
      <protection/>
    </xf>
    <xf numFmtId="0" fontId="25" fillId="36" borderId="62" xfId="87" applyFont="1" applyFill="1" applyBorder="1" applyAlignment="1">
      <alignment horizontal="center" vertical="center" wrapText="1"/>
      <protection/>
    </xf>
    <xf numFmtId="0" fontId="2" fillId="36" borderId="63" xfId="87" applyFont="1" applyFill="1" applyBorder="1" applyAlignment="1">
      <alignment horizontal="center" vertical="center" wrapText="1"/>
      <protection/>
    </xf>
    <xf numFmtId="0" fontId="2" fillId="36" borderId="64" xfId="87" applyFont="1" applyFill="1" applyBorder="1" applyAlignment="1">
      <alignment horizontal="center" vertical="center" wrapText="1"/>
      <protection/>
    </xf>
    <xf numFmtId="0" fontId="0" fillId="36" borderId="65" xfId="87" applyFont="1" applyFill="1" applyBorder="1" applyAlignment="1">
      <alignment horizontal="center" vertical="center" wrapText="1"/>
      <protection/>
    </xf>
    <xf numFmtId="0" fontId="0" fillId="36" borderId="0" xfId="87" applyFill="1" applyBorder="1" applyAlignment="1">
      <alignment horizontal="center" vertical="center" wrapText="1"/>
      <protection/>
    </xf>
    <xf numFmtId="0" fontId="0" fillId="36" borderId="42" xfId="87" applyFill="1" applyBorder="1" applyAlignment="1">
      <alignment horizontal="center" vertical="center" wrapText="1"/>
      <protection/>
    </xf>
    <xf numFmtId="0" fontId="0" fillId="36" borderId="65" xfId="87" applyFill="1" applyBorder="1" applyAlignment="1">
      <alignment horizontal="center" vertical="center" wrapText="1"/>
      <protection/>
    </xf>
    <xf numFmtId="0" fontId="0" fillId="0" borderId="0" xfId="87" applyBorder="1" applyAlignment="1">
      <alignment horizontal="center" vertical="center" wrapText="1"/>
      <protection/>
    </xf>
    <xf numFmtId="49" fontId="0" fillId="36" borderId="0" xfId="87" applyNumberFormat="1" applyFont="1" applyFill="1" applyBorder="1" applyAlignment="1">
      <alignment horizontal="left" vertical="center" wrapText="1"/>
      <protection/>
    </xf>
    <xf numFmtId="49" fontId="0" fillId="0" borderId="0" xfId="87" applyNumberFormat="1" applyBorder="1" applyAlignment="1">
      <alignment horizontal="left" vertical="center" wrapText="1"/>
      <protection/>
    </xf>
    <xf numFmtId="49" fontId="0" fillId="0" borderId="42" xfId="87" applyNumberFormat="1" applyBorder="1" applyAlignment="1">
      <alignment horizontal="left" vertical="center" wrapText="1"/>
      <protection/>
    </xf>
  </cellXfs>
  <cellStyles count="91">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2" xfId="22"/>
    <cellStyle name="20% - Accent3" xfId="23"/>
    <cellStyle name="20% - Accent4" xfId="24"/>
    <cellStyle name="20% - Accent5" xfId="25"/>
    <cellStyle name="20% - Accent6" xfId="26"/>
    <cellStyle name="40 % - Aksentti1" xfId="27"/>
    <cellStyle name="40 % - Aksentti2" xfId="28"/>
    <cellStyle name="40 % - Aksentti3" xfId="29"/>
    <cellStyle name="40 % - Aksentti4" xfId="30"/>
    <cellStyle name="40 % - Aksentti5" xfId="31"/>
    <cellStyle name="40 % - Aksentti6" xfId="32"/>
    <cellStyle name="40% - Accent1" xfId="33"/>
    <cellStyle name="40% - Accent2" xfId="34"/>
    <cellStyle name="40% - Accent3" xfId="35"/>
    <cellStyle name="40% - Accent4" xfId="36"/>
    <cellStyle name="40% - Accent5" xfId="37"/>
    <cellStyle name="40% - Accent6" xfId="38"/>
    <cellStyle name="60 % - Aksentti1" xfId="39"/>
    <cellStyle name="60 % - Aksentti2" xfId="40"/>
    <cellStyle name="60 % - Aksentti3" xfId="41"/>
    <cellStyle name="60 % - Aksentti4" xfId="42"/>
    <cellStyle name="60 % - Aksentti5" xfId="43"/>
    <cellStyle name="60 % - Aksentti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sentti1" xfId="57"/>
    <cellStyle name="Aksentti2" xfId="58"/>
    <cellStyle name="Aksentti3" xfId="59"/>
    <cellStyle name="Aksentti4" xfId="60"/>
    <cellStyle name="Aksentti5" xfId="61"/>
    <cellStyle name="Aksentti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3" xfId="75"/>
    <cellStyle name="Heading 4" xfId="76"/>
    <cellStyle name="Huomautus" xfId="77"/>
    <cellStyle name="Huono" xfId="78"/>
    <cellStyle name="Hyperlink" xfId="79"/>
    <cellStyle name="Hyvä" xfId="80"/>
    <cellStyle name="Input" xfId="81"/>
    <cellStyle name="Laskenta" xfId="82"/>
    <cellStyle name="Linked Cell" xfId="83"/>
    <cellStyle name="Linkitetty solu" xfId="84"/>
    <cellStyle name="Neutral" xfId="85"/>
    <cellStyle name="Neutraali" xfId="86"/>
    <cellStyle name="Normal_EEA-CSI-23 Assessment DATAPACKAGE" xfId="87"/>
    <cellStyle name="Note" xfId="88"/>
    <cellStyle name="Otsikko" xfId="89"/>
    <cellStyle name="Otsikko 1" xfId="90"/>
    <cellStyle name="Otsikko 2" xfId="91"/>
    <cellStyle name="Otsikko 3" xfId="92"/>
    <cellStyle name="Otsikko 4" xfId="93"/>
    <cellStyle name="Output" xfId="94"/>
    <cellStyle name="Percent" xfId="95"/>
    <cellStyle name="Selittävä teksti" xfId="96"/>
    <cellStyle name="Summa" xfId="97"/>
    <cellStyle name="Syöttö" xfId="98"/>
    <cellStyle name="Tarkistussolu" xfId="99"/>
    <cellStyle name="Title" xfId="100"/>
    <cellStyle name="Total" xfId="101"/>
    <cellStyle name="Tulostus" xfId="102"/>
    <cellStyle name="Varoitusteksti" xfId="103"/>
    <cellStyle name="Warning Text" xfId="104"/>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5525"/>
          <c:w val="0.75275"/>
          <c:h val="0.846"/>
        </c:manualLayout>
      </c:layout>
      <c:barChart>
        <c:barDir val="bar"/>
        <c:grouping val="percentStacked"/>
        <c:varyColors val="0"/>
        <c:ser>
          <c:idx val="0"/>
          <c:order val="0"/>
          <c:tx>
            <c:v>Decrease</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graph'!$C$7:$C$36</c:f>
              <c:numCache>
                <c:ptCount val="30"/>
                <c:pt idx="0">
                  <c:v>0</c:v>
                </c:pt>
                <c:pt idx="1">
                  <c:v>1</c:v>
                </c:pt>
                <c:pt idx="2">
                  <c:v>10</c:v>
                </c:pt>
                <c:pt idx="3">
                  <c:v>0</c:v>
                </c:pt>
                <c:pt idx="4">
                  <c:v>1</c:v>
                </c:pt>
                <c:pt idx="5">
                  <c:v>2</c:v>
                </c:pt>
                <c:pt idx="6">
                  <c:v>1</c:v>
                </c:pt>
                <c:pt idx="7">
                  <c:v>0</c:v>
                </c:pt>
                <c:pt idx="8">
                  <c:v>1</c:v>
                </c:pt>
                <c:pt idx="10">
                  <c:v>1</c:v>
                </c:pt>
                <c:pt idx="11">
                  <c:v>0</c:v>
                </c:pt>
                <c:pt idx="12">
                  <c:v>0</c:v>
                </c:pt>
                <c:pt idx="13">
                  <c:v>1</c:v>
                </c:pt>
                <c:pt idx="14">
                  <c:v>5</c:v>
                </c:pt>
                <c:pt idx="15">
                  <c:v>1</c:v>
                </c:pt>
                <c:pt idx="16">
                  <c:v>2</c:v>
                </c:pt>
                <c:pt idx="17">
                  <c:v>0</c:v>
                </c:pt>
                <c:pt idx="18">
                  <c:v>2</c:v>
                </c:pt>
                <c:pt idx="20">
                  <c:v>1</c:v>
                </c:pt>
                <c:pt idx="21">
                  <c:v>0</c:v>
                </c:pt>
                <c:pt idx="22">
                  <c:v>0</c:v>
                </c:pt>
                <c:pt idx="24">
                  <c:v>0</c:v>
                </c:pt>
                <c:pt idx="26">
                  <c:v>1</c:v>
                </c:pt>
                <c:pt idx="27">
                  <c:v>5</c:v>
                </c:pt>
              </c:numCache>
            </c:numRef>
          </c:val>
        </c:ser>
        <c:ser>
          <c:idx val="1"/>
          <c:order val="1"/>
          <c:tx>
            <c:v>No trend</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graph'!$D$7:$D$36</c:f>
              <c:numCache>
                <c:ptCount val="30"/>
                <c:pt idx="0">
                  <c:v>9</c:v>
                </c:pt>
                <c:pt idx="1">
                  <c:v>16</c:v>
                </c:pt>
                <c:pt idx="2">
                  <c:v>72</c:v>
                </c:pt>
                <c:pt idx="3">
                  <c:v>8</c:v>
                </c:pt>
                <c:pt idx="4">
                  <c:v>34</c:v>
                </c:pt>
                <c:pt idx="5">
                  <c:v>5</c:v>
                </c:pt>
                <c:pt idx="6">
                  <c:v>11</c:v>
                </c:pt>
                <c:pt idx="7">
                  <c:v>8</c:v>
                </c:pt>
                <c:pt idx="8">
                  <c:v>33</c:v>
                </c:pt>
                <c:pt idx="10">
                  <c:v>1</c:v>
                </c:pt>
                <c:pt idx="11">
                  <c:v>10</c:v>
                </c:pt>
                <c:pt idx="12">
                  <c:v>19</c:v>
                </c:pt>
                <c:pt idx="13">
                  <c:v>0</c:v>
                </c:pt>
                <c:pt idx="14">
                  <c:v>17</c:v>
                </c:pt>
                <c:pt idx="15">
                  <c:v>9</c:v>
                </c:pt>
                <c:pt idx="16">
                  <c:v>15</c:v>
                </c:pt>
                <c:pt idx="17">
                  <c:v>4</c:v>
                </c:pt>
                <c:pt idx="18">
                  <c:v>31</c:v>
                </c:pt>
                <c:pt idx="20">
                  <c:v>6</c:v>
                </c:pt>
                <c:pt idx="21">
                  <c:v>2</c:v>
                </c:pt>
                <c:pt idx="22">
                  <c:v>20</c:v>
                </c:pt>
                <c:pt idx="24">
                  <c:v>8</c:v>
                </c:pt>
                <c:pt idx="26">
                  <c:v>19</c:v>
                </c:pt>
                <c:pt idx="27">
                  <c:v>27</c:v>
                </c:pt>
              </c:numCache>
            </c:numRef>
          </c:val>
        </c:ser>
        <c:ser>
          <c:idx val="2"/>
          <c:order val="2"/>
          <c:tx>
            <c:v>Increase</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graph'!$E$7:$E$36</c:f>
              <c:numCache>
                <c:ptCount val="30"/>
                <c:pt idx="0">
                  <c:v>1</c:v>
                </c:pt>
                <c:pt idx="1">
                  <c:v>0</c:v>
                </c:pt>
                <c:pt idx="2">
                  <c:v>10</c:v>
                </c:pt>
                <c:pt idx="3">
                  <c:v>0</c:v>
                </c:pt>
                <c:pt idx="4">
                  <c:v>0</c:v>
                </c:pt>
                <c:pt idx="5">
                  <c:v>1</c:v>
                </c:pt>
                <c:pt idx="6">
                  <c:v>1</c:v>
                </c:pt>
                <c:pt idx="7">
                  <c:v>1</c:v>
                </c:pt>
                <c:pt idx="8">
                  <c:v>2</c:v>
                </c:pt>
                <c:pt idx="10">
                  <c:v>0</c:v>
                </c:pt>
                <c:pt idx="11">
                  <c:v>0</c:v>
                </c:pt>
                <c:pt idx="12">
                  <c:v>0</c:v>
                </c:pt>
                <c:pt idx="13">
                  <c:v>0</c:v>
                </c:pt>
                <c:pt idx="14">
                  <c:v>0</c:v>
                </c:pt>
                <c:pt idx="15">
                  <c:v>0</c:v>
                </c:pt>
                <c:pt idx="16">
                  <c:v>0</c:v>
                </c:pt>
                <c:pt idx="17">
                  <c:v>0</c:v>
                </c:pt>
                <c:pt idx="18">
                  <c:v>2</c:v>
                </c:pt>
                <c:pt idx="20">
                  <c:v>0</c:v>
                </c:pt>
                <c:pt idx="21">
                  <c:v>0</c:v>
                </c:pt>
                <c:pt idx="22">
                  <c:v>5</c:v>
                </c:pt>
                <c:pt idx="24">
                  <c:v>1</c:v>
                </c:pt>
                <c:pt idx="26">
                  <c:v>0</c:v>
                </c:pt>
                <c:pt idx="27">
                  <c:v>0</c:v>
                </c:pt>
              </c:numCache>
            </c:numRef>
          </c:val>
        </c:ser>
        <c:overlap val="100"/>
        <c:axId val="1169943"/>
        <c:axId val="10529488"/>
      </c:barChart>
      <c:catAx>
        <c:axId val="1169943"/>
        <c:scaling>
          <c:orientation val="maxMin"/>
        </c:scaling>
        <c:axPos val="l"/>
        <c:title>
          <c:tx>
            <c:rich>
              <a:bodyPr vert="horz" rot="-5400000" anchor="ctr"/>
              <a:lstStyle/>
              <a:p>
                <a:pPr algn="ctr">
                  <a:defRPr/>
                </a:pPr>
                <a:r>
                  <a:rPr lang="en-US" cap="none" sz="1800" b="1" i="0" u="none" baseline="0">
                    <a:solidFill>
                      <a:srgbClr val="000000"/>
                    </a:solidFill>
                    <a:latin typeface="Arial"/>
                    <a:ea typeface="Arial"/>
                    <a:cs typeface="Arial"/>
                  </a:rPr>
                  <a:t>Med   BB    CS        Greater North Sea           Baltic Sea </a:t>
                </a:r>
              </a:p>
            </c:rich>
          </c:tx>
          <c:layout>
            <c:manualLayout>
              <c:xMode val="factor"/>
              <c:yMode val="factor"/>
              <c:x val="0.1357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529488"/>
        <c:crosses val="autoZero"/>
        <c:auto val="1"/>
        <c:lblOffset val="100"/>
        <c:tickLblSkip val="1"/>
        <c:tickMarkSkip val="4"/>
        <c:noMultiLvlLbl val="0"/>
      </c:catAx>
      <c:valAx>
        <c:axId val="10529488"/>
        <c:scaling>
          <c:orientation val="minMax"/>
        </c:scaling>
        <c:axPos val="t"/>
        <c:title>
          <c:tx>
            <c:rich>
              <a:bodyPr vert="horz" rot="0" anchor="ctr"/>
              <a:lstStyle/>
              <a:p>
                <a:pPr algn="ctr">
                  <a:defRPr/>
                </a:pPr>
                <a:r>
                  <a:rPr lang="en-US" cap="none" sz="1650" b="1" i="0" u="none" baseline="0">
                    <a:solidFill>
                      <a:srgbClr val="000000"/>
                    </a:solidFill>
                    <a:latin typeface="Arial"/>
                    <a:ea typeface="Arial"/>
                    <a:cs typeface="Arial"/>
                  </a:rPr>
                  <a:t>% of stations</a:t>
                </a:r>
              </a:p>
            </c:rich>
          </c:tx>
          <c:layout>
            <c:manualLayout>
              <c:xMode val="factor"/>
              <c:yMode val="factor"/>
              <c:x val="0.023"/>
              <c:y val="-0.01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9943"/>
        <c:crosses val="max"/>
        <c:crossBetween val="between"/>
        <c:dispUnits/>
      </c:valAx>
      <c:spPr>
        <a:noFill/>
        <a:ln w="12700">
          <a:solidFill>
            <a:srgbClr val="808080"/>
          </a:solidFill>
        </a:ln>
      </c:spPr>
    </c:plotArea>
    <c:legend>
      <c:legendPos val="r"/>
      <c:layout>
        <c:manualLayout>
          <c:xMode val="edge"/>
          <c:yMode val="edge"/>
          <c:x val="0.329"/>
          <c:y val="0.95025"/>
          <c:w val="0.44925"/>
          <c:h val="0.03625"/>
        </c:manualLayout>
      </c:layout>
      <c:overlay val="0"/>
      <c:spPr>
        <a:solidFill>
          <a:srgbClr val="FFFFFF"/>
        </a:solidFill>
        <a:ln w="3175">
          <a:solidFill>
            <a:srgbClr val="000000"/>
          </a:solidFill>
        </a:ln>
      </c:spPr>
      <c:txPr>
        <a:bodyPr vert="horz" rot="0"/>
        <a:lstStyle/>
        <a:p>
          <a:pPr>
            <a:defRPr lang="en-US" cap="none" sz="1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13</xdr:col>
      <xdr:colOff>419100</xdr:colOff>
      <xdr:row>61</xdr:row>
      <xdr:rowOff>66675</xdr:rowOff>
    </xdr:to>
    <xdr:graphicFrame>
      <xdr:nvGraphicFramePr>
        <xdr:cNvPr id="1" name="Chart 1"/>
        <xdr:cNvGraphicFramePr/>
      </xdr:nvGraphicFramePr>
      <xdr:xfrm>
        <a:off x="9525" y="657225"/>
        <a:ext cx="8334375" cy="928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4"/>
  <sheetViews>
    <sheetView zoomScalePageLayoutView="0" workbookViewId="0" topLeftCell="A1">
      <selection activeCell="A1" sqref="A1"/>
    </sheetView>
  </sheetViews>
  <sheetFormatPr defaultColWidth="9.140625" defaultRowHeight="12.75"/>
  <cols>
    <col min="1" max="1" width="36.8515625" style="55" customWidth="1"/>
    <col min="2" max="2" width="11.7109375" style="48" customWidth="1"/>
    <col min="3" max="3" width="9.140625" style="48" customWidth="1"/>
    <col min="4" max="4" width="11.140625" style="48" customWidth="1"/>
    <col min="5" max="16384" width="9.140625" style="48" customWidth="1"/>
  </cols>
  <sheetData>
    <row r="1" spans="1:26" s="46" customFormat="1" ht="48" customHeight="1">
      <c r="A1" s="40" t="s">
        <v>93</v>
      </c>
      <c r="B1" s="41" t="s">
        <v>94</v>
      </c>
      <c r="C1" s="41" t="s">
        <v>2</v>
      </c>
      <c r="D1" s="41" t="s">
        <v>95</v>
      </c>
      <c r="E1" s="41" t="s">
        <v>102</v>
      </c>
      <c r="F1" s="41" t="s">
        <v>103</v>
      </c>
      <c r="G1" s="41" t="s">
        <v>104</v>
      </c>
      <c r="H1" s="41" t="s">
        <v>105</v>
      </c>
      <c r="I1" s="41" t="s">
        <v>106</v>
      </c>
      <c r="J1" s="41" t="s">
        <v>107</v>
      </c>
      <c r="K1" s="41" t="s">
        <v>108</v>
      </c>
      <c r="L1" s="41" t="s">
        <v>109</v>
      </c>
      <c r="M1" s="41" t="s">
        <v>110</v>
      </c>
      <c r="N1" s="45"/>
      <c r="O1" s="45"/>
      <c r="P1" s="45"/>
      <c r="Q1" s="45"/>
      <c r="R1" s="45"/>
      <c r="S1" s="45"/>
      <c r="T1" s="45"/>
      <c r="U1" s="45"/>
      <c r="V1" s="45"/>
      <c r="W1" s="45"/>
      <c r="X1" s="45"/>
      <c r="Y1" s="45"/>
      <c r="Z1" s="45"/>
    </row>
    <row r="2" spans="1:26" ht="12.75">
      <c r="A2" s="42" t="s">
        <v>111</v>
      </c>
      <c r="B2" s="47"/>
      <c r="C2" s="47"/>
      <c r="D2" s="47"/>
      <c r="E2" s="47"/>
      <c r="F2" s="47"/>
      <c r="G2" s="47"/>
      <c r="H2" s="47"/>
      <c r="I2" s="47"/>
      <c r="J2" s="47"/>
      <c r="K2" s="47"/>
      <c r="L2" s="47"/>
      <c r="M2" s="47"/>
      <c r="N2" s="47"/>
      <c r="O2" s="47"/>
      <c r="P2" s="47"/>
      <c r="Q2" s="47"/>
      <c r="R2" s="47"/>
      <c r="S2" s="47"/>
      <c r="T2" s="47"/>
      <c r="U2" s="47"/>
      <c r="V2" s="47"/>
      <c r="W2" s="47"/>
      <c r="X2" s="47"/>
      <c r="Y2" s="47"/>
      <c r="Z2" s="47"/>
    </row>
    <row r="3" spans="1:26" ht="12.75">
      <c r="A3" s="49" t="s">
        <v>112</v>
      </c>
      <c r="B3" s="44"/>
      <c r="C3" s="50">
        <v>8</v>
      </c>
      <c r="D3" s="50">
        <v>1</v>
      </c>
      <c r="E3" s="47"/>
      <c r="F3" s="47"/>
      <c r="G3" s="47"/>
      <c r="H3" s="47"/>
      <c r="I3" s="47"/>
      <c r="J3" s="47"/>
      <c r="K3" s="47"/>
      <c r="L3" s="47"/>
      <c r="M3" s="47"/>
      <c r="N3" s="47"/>
      <c r="O3" s="47"/>
      <c r="P3" s="47"/>
      <c r="Q3" s="47"/>
      <c r="R3" s="47"/>
      <c r="S3" s="47"/>
      <c r="T3" s="47"/>
      <c r="U3" s="47"/>
      <c r="V3" s="47"/>
      <c r="W3" s="47"/>
      <c r="X3" s="47"/>
      <c r="Y3" s="47"/>
      <c r="Z3" s="47"/>
    </row>
    <row r="4" spans="1:26" ht="12.75">
      <c r="A4" s="49" t="s">
        <v>113</v>
      </c>
      <c r="B4" s="50">
        <v>1</v>
      </c>
      <c r="C4" s="50">
        <v>6</v>
      </c>
      <c r="D4" s="44"/>
      <c r="E4" s="47"/>
      <c r="F4" s="47"/>
      <c r="G4" s="47"/>
      <c r="H4" s="47"/>
      <c r="I4" s="47"/>
      <c r="J4" s="47"/>
      <c r="K4" s="47"/>
      <c r="L4" s="47"/>
      <c r="M4" s="47"/>
      <c r="N4" s="47"/>
      <c r="O4" s="47"/>
      <c r="P4" s="47"/>
      <c r="Q4" s="47"/>
      <c r="R4" s="47"/>
      <c r="S4" s="47"/>
      <c r="T4" s="47"/>
      <c r="U4" s="47"/>
      <c r="V4" s="47"/>
      <c r="W4" s="47"/>
      <c r="X4" s="47"/>
      <c r="Y4" s="47"/>
      <c r="Z4" s="47"/>
    </row>
    <row r="5" spans="1:26" ht="12.75">
      <c r="A5" s="49" t="s">
        <v>29</v>
      </c>
      <c r="B5" s="44"/>
      <c r="C5" s="50">
        <v>2</v>
      </c>
      <c r="D5" s="44"/>
      <c r="E5" s="47"/>
      <c r="F5" s="47"/>
      <c r="G5" s="47"/>
      <c r="H5" s="47"/>
      <c r="I5" s="47"/>
      <c r="J5" s="47"/>
      <c r="K5" s="47"/>
      <c r="L5" s="47"/>
      <c r="M5" s="47"/>
      <c r="N5" s="47"/>
      <c r="O5" s="47"/>
      <c r="P5" s="47"/>
      <c r="Q5" s="47"/>
      <c r="R5" s="47"/>
      <c r="S5" s="47"/>
      <c r="T5" s="47"/>
      <c r="U5" s="47"/>
      <c r="V5" s="47"/>
      <c r="W5" s="47"/>
      <c r="X5" s="47"/>
      <c r="Y5" s="47"/>
      <c r="Z5" s="47"/>
    </row>
    <row r="6" spans="1:26" ht="12.75">
      <c r="A6" s="49" t="s">
        <v>22</v>
      </c>
      <c r="B6" s="44"/>
      <c r="C6" s="50">
        <v>20</v>
      </c>
      <c r="D6" s="50">
        <v>5</v>
      </c>
      <c r="E6" s="47"/>
      <c r="F6" s="47"/>
      <c r="G6" s="47"/>
      <c r="H6" s="47"/>
      <c r="I6" s="47"/>
      <c r="J6" s="47"/>
      <c r="K6" s="47"/>
      <c r="L6" s="47"/>
      <c r="M6" s="47"/>
      <c r="N6" s="47"/>
      <c r="O6" s="47"/>
      <c r="P6" s="47"/>
      <c r="Q6" s="47"/>
      <c r="R6" s="47"/>
      <c r="S6" s="47"/>
      <c r="T6" s="47"/>
      <c r="U6" s="47"/>
      <c r="V6" s="47"/>
      <c r="W6" s="47"/>
      <c r="X6" s="47"/>
      <c r="Y6" s="47"/>
      <c r="Z6" s="47"/>
    </row>
    <row r="7" spans="1:26" ht="12.75">
      <c r="A7" s="51"/>
      <c r="B7" s="47"/>
      <c r="C7" s="47"/>
      <c r="D7" s="47"/>
      <c r="E7" s="47"/>
      <c r="F7" s="47"/>
      <c r="G7" s="47"/>
      <c r="H7" s="47"/>
      <c r="I7" s="47"/>
      <c r="J7" s="47"/>
      <c r="K7" s="47"/>
      <c r="L7" s="47"/>
      <c r="M7" s="47"/>
      <c r="N7" s="47"/>
      <c r="O7" s="47"/>
      <c r="P7" s="47"/>
      <c r="Q7" s="47"/>
      <c r="R7" s="47"/>
      <c r="S7" s="47"/>
      <c r="T7" s="47"/>
      <c r="U7" s="47"/>
      <c r="V7" s="47"/>
      <c r="W7" s="47"/>
      <c r="X7" s="47"/>
      <c r="Y7" s="47"/>
      <c r="Z7" s="47"/>
    </row>
    <row r="8" spans="1:26" ht="12.75">
      <c r="A8" s="42" t="s">
        <v>5</v>
      </c>
      <c r="B8" s="47"/>
      <c r="C8" s="47"/>
      <c r="D8" s="47"/>
      <c r="E8" s="47"/>
      <c r="F8" s="47"/>
      <c r="G8" s="47"/>
      <c r="H8" s="47"/>
      <c r="I8" s="47"/>
      <c r="J8" s="47"/>
      <c r="K8" s="47"/>
      <c r="L8" s="47"/>
      <c r="M8" s="47"/>
      <c r="N8" s="47"/>
      <c r="O8" s="47"/>
      <c r="P8" s="47"/>
      <c r="Q8" s="47"/>
      <c r="R8" s="47"/>
      <c r="S8" s="47"/>
      <c r="T8" s="47"/>
      <c r="U8" s="47"/>
      <c r="V8" s="47"/>
      <c r="W8" s="47"/>
      <c r="X8" s="47"/>
      <c r="Y8" s="47"/>
      <c r="Z8" s="47"/>
    </row>
    <row r="9" spans="1:26" ht="12.75">
      <c r="A9" s="49" t="s">
        <v>114</v>
      </c>
      <c r="B9" s="44"/>
      <c r="C9" s="50">
        <v>8</v>
      </c>
      <c r="D9" s="44"/>
      <c r="E9" s="47"/>
      <c r="F9" s="47"/>
      <c r="G9" s="47"/>
      <c r="H9" s="47"/>
      <c r="I9" s="47"/>
      <c r="J9" s="47"/>
      <c r="K9" s="47"/>
      <c r="L9" s="47"/>
      <c r="M9" s="47"/>
      <c r="N9" s="47"/>
      <c r="O9" s="47"/>
      <c r="P9" s="47"/>
      <c r="Q9" s="47"/>
      <c r="R9" s="47"/>
      <c r="S9" s="47"/>
      <c r="T9" s="47"/>
      <c r="U9" s="47"/>
      <c r="V9" s="47"/>
      <c r="W9" s="47"/>
      <c r="X9" s="47"/>
      <c r="Y9" s="47"/>
      <c r="Z9" s="47"/>
    </row>
    <row r="10" spans="1:26" ht="12.75">
      <c r="A10" s="49" t="s">
        <v>115</v>
      </c>
      <c r="B10" s="44"/>
      <c r="C10" s="50">
        <v>9</v>
      </c>
      <c r="D10" s="50">
        <v>1</v>
      </c>
      <c r="E10" s="47"/>
      <c r="F10" s="47"/>
      <c r="G10" s="47"/>
      <c r="H10" s="47"/>
      <c r="I10" s="47"/>
      <c r="J10" s="47"/>
      <c r="K10" s="47"/>
      <c r="L10" s="47"/>
      <c r="M10" s="47"/>
      <c r="N10" s="47"/>
      <c r="O10" s="47"/>
      <c r="P10" s="47"/>
      <c r="Q10" s="47"/>
      <c r="R10" s="47"/>
      <c r="S10" s="47"/>
      <c r="T10" s="47"/>
      <c r="U10" s="47"/>
      <c r="V10" s="47"/>
      <c r="W10" s="47"/>
      <c r="X10" s="47"/>
      <c r="Y10" s="47"/>
      <c r="Z10" s="47"/>
    </row>
    <row r="11" spans="1:26" ht="12.75">
      <c r="A11" s="49" t="s">
        <v>116</v>
      </c>
      <c r="B11" s="50">
        <v>1</v>
      </c>
      <c r="C11" s="50">
        <v>16</v>
      </c>
      <c r="D11" s="44"/>
      <c r="E11" s="47"/>
      <c r="F11" s="47"/>
      <c r="G11" s="47"/>
      <c r="H11" s="47"/>
      <c r="I11" s="47"/>
      <c r="J11" s="47"/>
      <c r="K11" s="47"/>
      <c r="L11" s="47"/>
      <c r="M11" s="47"/>
      <c r="N11" s="47"/>
      <c r="O11" s="47"/>
      <c r="P11" s="47"/>
      <c r="Q11" s="47"/>
      <c r="R11" s="47"/>
      <c r="S11" s="47"/>
      <c r="T11" s="47"/>
      <c r="U11" s="47"/>
      <c r="V11" s="47"/>
      <c r="W11" s="47"/>
      <c r="X11" s="47"/>
      <c r="Y11" s="47"/>
      <c r="Z11" s="47"/>
    </row>
    <row r="12" spans="1:26" ht="12.75">
      <c r="A12" s="49" t="s">
        <v>117</v>
      </c>
      <c r="B12" s="50">
        <v>10</v>
      </c>
      <c r="C12" s="50">
        <v>72</v>
      </c>
      <c r="D12" s="50">
        <v>10</v>
      </c>
      <c r="E12" s="47"/>
      <c r="F12" s="47"/>
      <c r="G12" s="47"/>
      <c r="H12" s="47"/>
      <c r="I12" s="47"/>
      <c r="J12" s="47"/>
      <c r="K12" s="47"/>
      <c r="L12" s="47"/>
      <c r="M12" s="47"/>
      <c r="N12" s="47"/>
      <c r="O12" s="47"/>
      <c r="P12" s="47"/>
      <c r="Q12" s="47"/>
      <c r="R12" s="47"/>
      <c r="S12" s="47"/>
      <c r="T12" s="47"/>
      <c r="U12" s="47"/>
      <c r="V12" s="47"/>
      <c r="W12" s="47"/>
      <c r="X12" s="47"/>
      <c r="Y12" s="47"/>
      <c r="Z12" s="47"/>
    </row>
    <row r="13" spans="1:26" ht="12.75">
      <c r="A13" s="49" t="s">
        <v>118</v>
      </c>
      <c r="B13" s="50">
        <v>2</v>
      </c>
      <c r="C13" s="50">
        <v>5</v>
      </c>
      <c r="D13" s="50">
        <v>1</v>
      </c>
      <c r="E13" s="47"/>
      <c r="F13" s="47"/>
      <c r="G13" s="47"/>
      <c r="H13" s="47"/>
      <c r="I13" s="47"/>
      <c r="J13" s="47"/>
      <c r="K13" s="47"/>
      <c r="L13" s="47"/>
      <c r="M13" s="47"/>
      <c r="N13" s="47"/>
      <c r="O13" s="47"/>
      <c r="P13" s="47"/>
      <c r="Q13" s="47"/>
      <c r="R13" s="47"/>
      <c r="S13" s="47"/>
      <c r="T13" s="47"/>
      <c r="U13" s="47"/>
      <c r="V13" s="47"/>
      <c r="W13" s="47"/>
      <c r="X13" s="47"/>
      <c r="Y13" s="47"/>
      <c r="Z13" s="47"/>
    </row>
    <row r="14" spans="1:26" ht="12.75">
      <c r="A14" s="49" t="s">
        <v>119</v>
      </c>
      <c r="B14" s="50">
        <v>1</v>
      </c>
      <c r="C14" s="50">
        <v>34</v>
      </c>
      <c r="D14" s="44"/>
      <c r="E14" s="47"/>
      <c r="F14" s="47"/>
      <c r="G14" s="47"/>
      <c r="H14" s="47"/>
      <c r="I14" s="47"/>
      <c r="J14" s="47"/>
      <c r="K14" s="47"/>
      <c r="L14" s="47"/>
      <c r="M14" s="47"/>
      <c r="N14" s="47"/>
      <c r="O14" s="47"/>
      <c r="P14" s="47"/>
      <c r="Q14" s="47"/>
      <c r="R14" s="47"/>
      <c r="S14" s="47"/>
      <c r="T14" s="47"/>
      <c r="U14" s="47"/>
      <c r="V14" s="47"/>
      <c r="W14" s="47"/>
      <c r="X14" s="47"/>
      <c r="Y14" s="47"/>
      <c r="Z14" s="47"/>
    </row>
    <row r="15" spans="1:26" ht="12.75">
      <c r="A15" s="49" t="s">
        <v>22</v>
      </c>
      <c r="B15" s="50">
        <v>1</v>
      </c>
      <c r="C15" s="50">
        <v>33</v>
      </c>
      <c r="D15" s="50">
        <v>2</v>
      </c>
      <c r="E15" s="47"/>
      <c r="F15" s="47"/>
      <c r="G15" s="47"/>
      <c r="H15" s="47"/>
      <c r="I15" s="47"/>
      <c r="J15" s="47"/>
      <c r="K15" s="47"/>
      <c r="L15" s="47"/>
      <c r="M15" s="47"/>
      <c r="N15" s="47"/>
      <c r="O15" s="47"/>
      <c r="P15" s="47"/>
      <c r="Q15" s="47"/>
      <c r="R15" s="47"/>
      <c r="S15" s="47"/>
      <c r="T15" s="47"/>
      <c r="U15" s="47"/>
      <c r="V15" s="47"/>
      <c r="W15" s="47"/>
      <c r="X15" s="47"/>
      <c r="Y15" s="47"/>
      <c r="Z15" s="47"/>
    </row>
    <row r="16" spans="1:26" ht="12.75">
      <c r="A16" s="49" t="s">
        <v>120</v>
      </c>
      <c r="B16" s="50">
        <v>1</v>
      </c>
      <c r="C16" s="50">
        <v>11</v>
      </c>
      <c r="D16" s="50">
        <v>1</v>
      </c>
      <c r="E16" s="47"/>
      <c r="F16" s="47"/>
      <c r="G16" s="47"/>
      <c r="H16" s="47"/>
      <c r="I16" s="47"/>
      <c r="J16" s="47"/>
      <c r="K16" s="47"/>
      <c r="L16" s="47"/>
      <c r="M16" s="47"/>
      <c r="N16" s="47"/>
      <c r="O16" s="47"/>
      <c r="P16" s="47"/>
      <c r="Q16" s="47"/>
      <c r="R16" s="47"/>
      <c r="S16" s="47"/>
      <c r="T16" s="47"/>
      <c r="U16" s="47"/>
      <c r="V16" s="47"/>
      <c r="W16" s="47"/>
      <c r="X16" s="47"/>
      <c r="Y16" s="47"/>
      <c r="Z16" s="47"/>
    </row>
    <row r="17" spans="1:26" ht="12.75">
      <c r="A17" s="49" t="s">
        <v>121</v>
      </c>
      <c r="B17" s="44"/>
      <c r="C17" s="50">
        <v>8</v>
      </c>
      <c r="D17" s="50">
        <v>1</v>
      </c>
      <c r="E17" s="47"/>
      <c r="F17" s="47"/>
      <c r="G17" s="47"/>
      <c r="H17" s="47"/>
      <c r="I17" s="47"/>
      <c r="J17" s="47"/>
      <c r="K17" s="47"/>
      <c r="L17" s="47"/>
      <c r="M17" s="47"/>
      <c r="N17" s="47"/>
      <c r="O17" s="47"/>
      <c r="P17" s="47"/>
      <c r="Q17" s="47"/>
      <c r="R17" s="47"/>
      <c r="S17" s="47"/>
      <c r="T17" s="47"/>
      <c r="U17" s="47"/>
      <c r="V17" s="47"/>
      <c r="W17" s="47"/>
      <c r="X17" s="47"/>
      <c r="Y17" s="47"/>
      <c r="Z17" s="47"/>
    </row>
    <row r="18" spans="1:26" ht="12.75">
      <c r="A18" s="49"/>
      <c r="B18" s="44"/>
      <c r="C18" s="50"/>
      <c r="D18" s="50"/>
      <c r="E18" s="47"/>
      <c r="F18" s="47"/>
      <c r="G18" s="47"/>
      <c r="H18" s="47"/>
      <c r="I18" s="47"/>
      <c r="J18" s="47"/>
      <c r="K18" s="47"/>
      <c r="L18" s="47"/>
      <c r="M18" s="47"/>
      <c r="N18" s="47"/>
      <c r="O18" s="47"/>
      <c r="P18" s="47"/>
      <c r="Q18" s="47"/>
      <c r="R18" s="47"/>
      <c r="S18" s="47"/>
      <c r="T18" s="47"/>
      <c r="U18" s="47"/>
      <c r="V18" s="47"/>
      <c r="W18" s="47"/>
      <c r="X18" s="47"/>
      <c r="Y18" s="47"/>
      <c r="Z18" s="47"/>
    </row>
    <row r="19" spans="1:26" ht="12.75">
      <c r="A19" s="49" t="s">
        <v>6</v>
      </c>
      <c r="B19" s="44"/>
      <c r="C19" s="50"/>
      <c r="D19" s="50"/>
      <c r="E19" s="47"/>
      <c r="F19" s="47"/>
      <c r="G19" s="47"/>
      <c r="H19" s="47"/>
      <c r="I19" s="47"/>
      <c r="J19" s="47"/>
      <c r="K19" s="47"/>
      <c r="L19" s="47"/>
      <c r="M19" s="47"/>
      <c r="N19" s="47"/>
      <c r="O19" s="47"/>
      <c r="P19" s="47"/>
      <c r="Q19" s="47"/>
      <c r="R19" s="47"/>
      <c r="S19" s="47"/>
      <c r="T19" s="47"/>
      <c r="U19" s="47"/>
      <c r="V19" s="47"/>
      <c r="W19" s="47"/>
      <c r="X19" s="47"/>
      <c r="Y19" s="47"/>
      <c r="Z19" s="47"/>
    </row>
    <row r="20" spans="1:26" ht="12.75">
      <c r="A20" s="49" t="s">
        <v>112</v>
      </c>
      <c r="B20" s="50">
        <v>5</v>
      </c>
      <c r="C20" s="50">
        <v>27</v>
      </c>
      <c r="D20" s="44"/>
      <c r="E20" s="47"/>
      <c r="F20" s="47"/>
      <c r="G20" s="47"/>
      <c r="H20" s="47"/>
      <c r="I20" s="47"/>
      <c r="J20" s="47"/>
      <c r="K20" s="47"/>
      <c r="L20" s="47"/>
      <c r="M20" s="47"/>
      <c r="N20" s="47"/>
      <c r="O20" s="47"/>
      <c r="P20" s="47"/>
      <c r="Q20" s="47"/>
      <c r="R20" s="47"/>
      <c r="S20" s="47"/>
      <c r="T20" s="47"/>
      <c r="U20" s="47"/>
      <c r="V20" s="47"/>
      <c r="W20" s="47"/>
      <c r="X20" s="47"/>
      <c r="Y20" s="47"/>
      <c r="Z20" s="47"/>
    </row>
    <row r="21" spans="1:26" ht="12.75">
      <c r="A21" s="49" t="s">
        <v>122</v>
      </c>
      <c r="B21" s="50">
        <v>1</v>
      </c>
      <c r="C21" s="50">
        <v>19</v>
      </c>
      <c r="D21" s="44"/>
      <c r="E21" s="47"/>
      <c r="F21" s="47"/>
      <c r="G21" s="47"/>
      <c r="H21" s="47"/>
      <c r="I21" s="47"/>
      <c r="J21" s="47"/>
      <c r="K21" s="47"/>
      <c r="L21" s="47"/>
      <c r="M21" s="47"/>
      <c r="N21" s="47"/>
      <c r="O21" s="47"/>
      <c r="P21" s="47"/>
      <c r="Q21" s="47"/>
      <c r="R21" s="47"/>
      <c r="S21" s="47"/>
      <c r="T21" s="47"/>
      <c r="U21" s="47"/>
      <c r="V21" s="47"/>
      <c r="W21" s="47"/>
      <c r="X21" s="47"/>
      <c r="Y21" s="47"/>
      <c r="Z21" s="47"/>
    </row>
    <row r="22" spans="1:26" ht="12.75">
      <c r="A22" s="51"/>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2.75">
      <c r="A23" s="42" t="s">
        <v>31</v>
      </c>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2.75">
      <c r="A24" s="49" t="s">
        <v>115</v>
      </c>
      <c r="B24" s="44"/>
      <c r="C24" s="50">
        <v>10</v>
      </c>
      <c r="D24" s="44"/>
      <c r="E24" s="47"/>
      <c r="F24" s="47"/>
      <c r="G24" s="47"/>
      <c r="H24" s="47"/>
      <c r="I24" s="47"/>
      <c r="J24" s="47"/>
      <c r="K24" s="47"/>
      <c r="L24" s="47"/>
      <c r="M24" s="47"/>
      <c r="N24" s="47"/>
      <c r="O24" s="47"/>
      <c r="P24" s="47"/>
      <c r="Q24" s="47"/>
      <c r="R24" s="47"/>
      <c r="S24" s="47"/>
      <c r="T24" s="47"/>
      <c r="U24" s="47"/>
      <c r="V24" s="47"/>
      <c r="W24" s="47"/>
      <c r="X24" s="47"/>
      <c r="Y24" s="47"/>
      <c r="Z24" s="47"/>
    </row>
    <row r="25" spans="1:26" ht="12.75">
      <c r="A25" s="49" t="s">
        <v>123</v>
      </c>
      <c r="B25" s="50">
        <v>1</v>
      </c>
      <c r="C25" s="50">
        <v>1</v>
      </c>
      <c r="D25" s="44"/>
      <c r="E25" s="47"/>
      <c r="F25" s="47"/>
      <c r="G25" s="47"/>
      <c r="H25" s="47"/>
      <c r="I25" s="47"/>
      <c r="J25" s="47"/>
      <c r="K25" s="47"/>
      <c r="L25" s="47"/>
      <c r="M25" s="47"/>
      <c r="N25" s="47"/>
      <c r="O25" s="47"/>
      <c r="P25" s="47"/>
      <c r="Q25" s="47"/>
      <c r="R25" s="47"/>
      <c r="S25" s="47"/>
      <c r="T25" s="47"/>
      <c r="U25" s="47"/>
      <c r="V25" s="47"/>
      <c r="W25" s="47"/>
      <c r="X25" s="47"/>
      <c r="Y25" s="47"/>
      <c r="Z25" s="47"/>
    </row>
    <row r="26" spans="1:26" ht="12.75">
      <c r="A26" s="49" t="s">
        <v>114</v>
      </c>
      <c r="B26" s="50">
        <v>1</v>
      </c>
      <c r="C26" s="44"/>
      <c r="D26" s="44"/>
      <c r="E26" s="47"/>
      <c r="F26" s="47"/>
      <c r="G26" s="47"/>
      <c r="H26" s="47"/>
      <c r="I26" s="47"/>
      <c r="J26" s="47"/>
      <c r="K26" s="47"/>
      <c r="L26" s="47"/>
      <c r="M26" s="47"/>
      <c r="N26" s="47"/>
      <c r="O26" s="47"/>
      <c r="P26" s="47"/>
      <c r="Q26" s="47"/>
      <c r="R26" s="47"/>
      <c r="S26" s="47"/>
      <c r="T26" s="47"/>
      <c r="U26" s="47"/>
      <c r="V26" s="47"/>
      <c r="W26" s="47"/>
      <c r="X26" s="47"/>
      <c r="Y26" s="47"/>
      <c r="Z26" s="47"/>
    </row>
    <row r="27" spans="1:26" ht="12.75">
      <c r="A27" s="49" t="s">
        <v>112</v>
      </c>
      <c r="B27" s="44"/>
      <c r="C27" s="50">
        <v>19</v>
      </c>
      <c r="D27" s="44"/>
      <c r="E27" s="47"/>
      <c r="F27" s="47"/>
      <c r="G27" s="47"/>
      <c r="H27" s="47"/>
      <c r="I27" s="47"/>
      <c r="J27" s="47"/>
      <c r="K27" s="47"/>
      <c r="L27" s="47"/>
      <c r="M27" s="47"/>
      <c r="N27" s="47"/>
      <c r="O27" s="47"/>
      <c r="P27" s="47"/>
      <c r="Q27" s="47"/>
      <c r="R27" s="47"/>
      <c r="S27" s="47"/>
      <c r="T27" s="47"/>
      <c r="U27" s="47"/>
      <c r="V27" s="47"/>
      <c r="W27" s="47"/>
      <c r="X27" s="47"/>
      <c r="Y27" s="47"/>
      <c r="Z27" s="47"/>
    </row>
    <row r="28" spans="1:26" ht="12.75">
      <c r="A28" s="49" t="s">
        <v>113</v>
      </c>
      <c r="B28" s="44"/>
      <c r="C28" s="50">
        <v>4</v>
      </c>
      <c r="D28" s="44"/>
      <c r="E28" s="47"/>
      <c r="F28" s="47"/>
      <c r="G28" s="47"/>
      <c r="H28" s="47"/>
      <c r="I28" s="47"/>
      <c r="J28" s="47"/>
      <c r="K28" s="47"/>
      <c r="L28" s="47"/>
      <c r="M28" s="47"/>
      <c r="N28" s="47"/>
      <c r="O28" s="47"/>
      <c r="P28" s="47"/>
      <c r="Q28" s="47"/>
      <c r="R28" s="47"/>
      <c r="S28" s="47"/>
      <c r="T28" s="47"/>
      <c r="U28" s="47"/>
      <c r="V28" s="47"/>
      <c r="W28" s="47"/>
      <c r="X28" s="47"/>
      <c r="Y28" s="47"/>
      <c r="Z28" s="47"/>
    </row>
    <row r="29" spans="1:26" ht="12.75">
      <c r="A29" s="49" t="s">
        <v>124</v>
      </c>
      <c r="B29" s="50">
        <v>5</v>
      </c>
      <c r="C29" s="50">
        <v>17</v>
      </c>
      <c r="D29" s="44"/>
      <c r="E29" s="47"/>
      <c r="F29" s="47"/>
      <c r="G29" s="47"/>
      <c r="H29" s="47"/>
      <c r="I29" s="47"/>
      <c r="J29" s="47"/>
      <c r="K29" s="47"/>
      <c r="L29" s="47"/>
      <c r="M29" s="47"/>
      <c r="N29" s="47"/>
      <c r="O29" s="47"/>
      <c r="P29" s="47"/>
      <c r="Q29" s="47"/>
      <c r="R29" s="47"/>
      <c r="S29" s="47"/>
      <c r="T29" s="47"/>
      <c r="U29" s="47"/>
      <c r="V29" s="47"/>
      <c r="W29" s="47"/>
      <c r="X29" s="47"/>
      <c r="Y29" s="47"/>
      <c r="Z29" s="47"/>
    </row>
    <row r="30" spans="1:26" ht="12.75">
      <c r="A30" s="49" t="s">
        <v>125</v>
      </c>
      <c r="B30" s="50">
        <v>1</v>
      </c>
      <c r="C30" s="50">
        <v>9</v>
      </c>
      <c r="D30" s="44"/>
      <c r="E30" s="47"/>
      <c r="F30" s="47"/>
      <c r="G30" s="47"/>
      <c r="H30" s="47"/>
      <c r="I30" s="47"/>
      <c r="J30" s="47"/>
      <c r="K30" s="47"/>
      <c r="L30" s="47"/>
      <c r="M30" s="47"/>
      <c r="N30" s="47"/>
      <c r="O30" s="47"/>
      <c r="P30" s="47"/>
      <c r="Q30" s="47"/>
      <c r="R30" s="47"/>
      <c r="S30" s="47"/>
      <c r="T30" s="47"/>
      <c r="U30" s="47"/>
      <c r="V30" s="47"/>
      <c r="W30" s="47"/>
      <c r="X30" s="47"/>
      <c r="Y30" s="47"/>
      <c r="Z30" s="47"/>
    </row>
    <row r="31" spans="1:26" ht="12.75">
      <c r="A31" s="49" t="s">
        <v>22</v>
      </c>
      <c r="B31" s="95">
        <v>2</v>
      </c>
      <c r="C31" s="95">
        <v>31</v>
      </c>
      <c r="D31" s="95">
        <v>2</v>
      </c>
      <c r="E31" s="47"/>
      <c r="F31" s="47"/>
      <c r="G31" s="47"/>
      <c r="H31" s="47"/>
      <c r="I31" s="47"/>
      <c r="J31" s="47"/>
      <c r="K31" s="47"/>
      <c r="L31" s="47"/>
      <c r="M31" s="47"/>
      <c r="N31" s="47"/>
      <c r="O31" s="47"/>
      <c r="P31" s="47"/>
      <c r="Q31" s="47"/>
      <c r="R31" s="47"/>
      <c r="S31" s="47"/>
      <c r="T31" s="47"/>
      <c r="U31" s="47"/>
      <c r="V31" s="47"/>
      <c r="W31" s="47"/>
      <c r="X31" s="47"/>
      <c r="Y31" s="47"/>
      <c r="Z31" s="47"/>
    </row>
    <row r="32" spans="1:26" ht="12.75">
      <c r="A32" s="49" t="s">
        <v>121</v>
      </c>
      <c r="B32" s="95">
        <v>2</v>
      </c>
      <c r="C32" s="95">
        <v>15</v>
      </c>
      <c r="D32" s="95">
        <v>0</v>
      </c>
      <c r="E32" s="47"/>
      <c r="F32" s="47"/>
      <c r="G32" s="47"/>
      <c r="H32" s="47"/>
      <c r="I32" s="47"/>
      <c r="J32" s="47"/>
      <c r="K32" s="47"/>
      <c r="L32" s="47"/>
      <c r="M32" s="47"/>
      <c r="N32" s="47"/>
      <c r="O32" s="47"/>
      <c r="P32" s="47"/>
      <c r="Q32" s="47"/>
      <c r="R32" s="47"/>
      <c r="S32" s="47"/>
      <c r="T32" s="47"/>
      <c r="U32" s="47"/>
      <c r="V32" s="47"/>
      <c r="W32" s="47"/>
      <c r="X32" s="47"/>
      <c r="Y32" s="47"/>
      <c r="Z32" s="47"/>
    </row>
    <row r="33" spans="1:26" ht="12.75">
      <c r="A33" s="51"/>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2.75">
      <c r="A34" s="52"/>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2.75">
      <c r="A35" s="52"/>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2.75">
      <c r="A36" s="52"/>
      <c r="B36" s="47"/>
      <c r="C36" s="47"/>
      <c r="D36" s="47"/>
      <c r="E36" s="43"/>
      <c r="F36" s="47"/>
      <c r="G36" s="53"/>
      <c r="H36" s="47"/>
      <c r="I36" s="47"/>
      <c r="J36" s="47"/>
      <c r="K36" s="47"/>
      <c r="L36" s="47"/>
      <c r="M36" s="47"/>
      <c r="N36" s="47"/>
      <c r="O36" s="47"/>
      <c r="P36" s="47"/>
      <c r="Q36" s="47"/>
      <c r="R36" s="47"/>
      <c r="S36" s="47"/>
      <c r="T36" s="47"/>
      <c r="U36" s="47"/>
      <c r="V36" s="47"/>
      <c r="W36" s="47"/>
      <c r="X36" s="47"/>
      <c r="Y36" s="47"/>
      <c r="Z36" s="47"/>
    </row>
    <row r="37" spans="1:26" ht="12.75">
      <c r="A37" s="52"/>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2.75">
      <c r="A38" s="52"/>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2.75">
      <c r="A39" s="51"/>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2.7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2.75">
      <c r="A41" s="51"/>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 r="A42" s="51"/>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2.75">
      <c r="A43" s="51"/>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2.75">
      <c r="A44" s="51"/>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
  <sheetViews>
    <sheetView zoomScale="145" zoomScaleNormal="145" zoomScalePageLayoutView="0" workbookViewId="0" topLeftCell="A1">
      <selection activeCell="A2" sqref="A2"/>
    </sheetView>
  </sheetViews>
  <sheetFormatPr defaultColWidth="9.140625" defaultRowHeight="12.75"/>
  <cols>
    <col min="1" max="1" width="33.57421875" style="60" bestFit="1" customWidth="1"/>
    <col min="2" max="4" width="30.421875" style="60" customWidth="1"/>
    <col min="5" max="16384" width="9.140625" style="60" customWidth="1"/>
  </cols>
  <sheetData>
    <row r="1" spans="1:4" ht="12.75">
      <c r="A1" s="85" t="s">
        <v>93</v>
      </c>
      <c r="B1" s="86" t="s">
        <v>94</v>
      </c>
      <c r="C1" s="86" t="s">
        <v>2</v>
      </c>
      <c r="D1" s="86" t="s">
        <v>95</v>
      </c>
    </row>
    <row r="2" spans="1:5" ht="25.5">
      <c r="A2" s="87" t="s">
        <v>96</v>
      </c>
      <c r="B2" s="88" t="s">
        <v>97</v>
      </c>
      <c r="C2" s="88" t="s">
        <v>98</v>
      </c>
      <c r="D2" s="88" t="s">
        <v>99</v>
      </c>
      <c r="E2" s="89"/>
    </row>
    <row r="3" spans="1:5" ht="12.75">
      <c r="A3" s="87" t="s">
        <v>100</v>
      </c>
      <c r="B3" s="90" t="s">
        <v>101</v>
      </c>
      <c r="C3" s="90" t="s">
        <v>101</v>
      </c>
      <c r="D3" s="90" t="s">
        <v>101</v>
      </c>
      <c r="E3" s="89"/>
    </row>
    <row r="4" spans="1:4" s="94" customFormat="1" ht="12.75">
      <c r="A4" s="91"/>
      <c r="B4" s="92"/>
      <c r="C4" s="93"/>
      <c r="D4" s="92"/>
    </row>
    <row r="5" spans="1:4" ht="12.75">
      <c r="A5" s="91"/>
      <c r="B5" s="92"/>
      <c r="C5" s="93"/>
      <c r="D5" s="93"/>
    </row>
    <row r="6" spans="1:4" ht="12.75">
      <c r="A6" s="92"/>
      <c r="B6" s="92"/>
      <c r="C6" s="92"/>
      <c r="D6" s="9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145" zoomScaleNormal="145" zoomScalePageLayoutView="0" workbookViewId="0" topLeftCell="A1">
      <selection activeCell="A17" sqref="A17"/>
    </sheetView>
  </sheetViews>
  <sheetFormatPr defaultColWidth="9.140625" defaultRowHeight="12.75"/>
  <cols>
    <col min="1" max="1" width="1.57421875" style="60" customWidth="1"/>
    <col min="2" max="2" width="2.421875" style="60" customWidth="1"/>
    <col min="3" max="3" width="1.28515625" style="60" customWidth="1"/>
    <col min="4" max="4" width="24.00390625" style="60" customWidth="1"/>
    <col min="5" max="5" width="1.7109375" style="60" customWidth="1"/>
    <col min="6" max="6" width="1.28515625" style="60" customWidth="1"/>
    <col min="7" max="7" width="9.140625" style="60" customWidth="1"/>
    <col min="8" max="8" width="9.421875" style="60" customWidth="1"/>
    <col min="9" max="9" width="1.421875" style="60" customWidth="1"/>
    <col min="10" max="14" width="9.140625" style="60" customWidth="1"/>
    <col min="15" max="15" width="9.421875" style="60" customWidth="1"/>
    <col min="16" max="16" width="1.57421875" style="60" customWidth="1"/>
    <col min="17" max="16384" width="9.140625" style="60" customWidth="1"/>
  </cols>
  <sheetData>
    <row r="1" spans="1:17" ht="3" customHeight="1" thickTop="1">
      <c r="A1" s="56"/>
      <c r="B1" s="57"/>
      <c r="C1" s="57"/>
      <c r="D1" s="57"/>
      <c r="E1" s="57"/>
      <c r="F1" s="57"/>
      <c r="G1" s="57"/>
      <c r="H1" s="57"/>
      <c r="I1" s="57"/>
      <c r="J1" s="57"/>
      <c r="K1" s="57"/>
      <c r="L1" s="57"/>
      <c r="M1" s="57"/>
      <c r="N1" s="57"/>
      <c r="O1" s="57"/>
      <c r="P1" s="58"/>
      <c r="Q1" s="59"/>
    </row>
    <row r="2" spans="1:18" ht="15" customHeight="1">
      <c r="A2" s="61"/>
      <c r="B2" s="119" t="s">
        <v>37</v>
      </c>
      <c r="C2" s="119"/>
      <c r="D2" s="120"/>
      <c r="E2" s="120"/>
      <c r="F2" s="120"/>
      <c r="G2" s="120"/>
      <c r="H2" s="120"/>
      <c r="I2" s="120"/>
      <c r="J2" s="120"/>
      <c r="K2" s="120"/>
      <c r="L2" s="120"/>
      <c r="M2" s="120"/>
      <c r="N2" s="120"/>
      <c r="O2" s="120"/>
      <c r="P2" s="63"/>
      <c r="Q2" s="59"/>
      <c r="R2" s="59"/>
    </row>
    <row r="3" spans="1:18" ht="19.5" customHeight="1">
      <c r="A3" s="61"/>
      <c r="B3" s="121" t="s">
        <v>38</v>
      </c>
      <c r="C3" s="122"/>
      <c r="D3" s="122"/>
      <c r="E3" s="122"/>
      <c r="F3" s="122"/>
      <c r="G3" s="122"/>
      <c r="H3" s="122"/>
      <c r="I3" s="122"/>
      <c r="J3" s="122"/>
      <c r="K3" s="122"/>
      <c r="L3" s="122"/>
      <c r="M3" s="122"/>
      <c r="N3" s="122"/>
      <c r="O3" s="123"/>
      <c r="P3" s="63"/>
      <c r="Q3" s="59"/>
      <c r="R3" s="59"/>
    </row>
    <row r="4" spans="1:18" ht="15" customHeight="1">
      <c r="A4" s="61"/>
      <c r="B4" s="124" t="s">
        <v>39</v>
      </c>
      <c r="C4" s="125"/>
      <c r="D4" s="125"/>
      <c r="E4" s="125"/>
      <c r="F4" s="125"/>
      <c r="G4" s="125"/>
      <c r="H4" s="125"/>
      <c r="I4" s="125"/>
      <c r="J4" s="125"/>
      <c r="K4" s="125"/>
      <c r="L4" s="125"/>
      <c r="M4" s="125"/>
      <c r="N4" s="125"/>
      <c r="O4" s="126"/>
      <c r="P4" s="63"/>
      <c r="Q4" s="59"/>
      <c r="R4" s="59"/>
    </row>
    <row r="5" spans="1:18" ht="15" customHeight="1">
      <c r="A5" s="61"/>
      <c r="B5" s="127"/>
      <c r="C5" s="128"/>
      <c r="D5" s="128"/>
      <c r="E5" s="128"/>
      <c r="F5" s="128"/>
      <c r="G5" s="128"/>
      <c r="H5" s="128"/>
      <c r="I5" s="64" t="s">
        <v>40</v>
      </c>
      <c r="J5" s="129" t="s">
        <v>41</v>
      </c>
      <c r="K5" s="130"/>
      <c r="L5" s="130"/>
      <c r="M5" s="130"/>
      <c r="N5" s="130"/>
      <c r="O5" s="131"/>
      <c r="P5" s="63"/>
      <c r="Q5" s="59"/>
      <c r="R5" s="59"/>
    </row>
    <row r="6" spans="1:18" ht="6" customHeight="1">
      <c r="A6" s="61"/>
      <c r="B6" s="115"/>
      <c r="C6" s="116"/>
      <c r="D6" s="116"/>
      <c r="E6" s="116"/>
      <c r="F6" s="116"/>
      <c r="G6" s="116"/>
      <c r="H6" s="116"/>
      <c r="I6" s="65"/>
      <c r="J6" s="117"/>
      <c r="K6" s="116"/>
      <c r="L6" s="116"/>
      <c r="M6" s="116"/>
      <c r="N6" s="116"/>
      <c r="O6" s="118"/>
      <c r="P6" s="63"/>
      <c r="Q6" s="59"/>
      <c r="R6" s="59"/>
    </row>
    <row r="7" spans="1:18" ht="6" customHeight="1">
      <c r="A7" s="61"/>
      <c r="B7" s="66"/>
      <c r="C7" s="66"/>
      <c r="D7" s="66"/>
      <c r="E7" s="66"/>
      <c r="F7" s="66"/>
      <c r="G7" s="66"/>
      <c r="H7" s="66"/>
      <c r="I7" s="66"/>
      <c r="J7" s="66"/>
      <c r="K7" s="66"/>
      <c r="L7" s="66"/>
      <c r="M7" s="66"/>
      <c r="N7" s="66"/>
      <c r="O7" s="66"/>
      <c r="P7" s="63"/>
      <c r="Q7" s="59"/>
      <c r="R7" s="59"/>
    </row>
    <row r="8" spans="1:18" ht="15" customHeight="1">
      <c r="A8" s="61"/>
      <c r="B8" s="109" t="s">
        <v>42</v>
      </c>
      <c r="C8" s="108"/>
      <c r="D8" s="108"/>
      <c r="E8" s="108"/>
      <c r="F8" s="108"/>
      <c r="G8" s="108"/>
      <c r="H8" s="108"/>
      <c r="I8" s="108"/>
      <c r="J8" s="108"/>
      <c r="K8" s="108"/>
      <c r="L8" s="108"/>
      <c r="M8" s="108"/>
      <c r="N8" s="108"/>
      <c r="O8" s="108"/>
      <c r="P8" s="63"/>
      <c r="Q8" s="59"/>
      <c r="R8" s="59"/>
    </row>
    <row r="9" spans="1:18" ht="15" customHeight="1">
      <c r="A9" s="61"/>
      <c r="B9" s="66"/>
      <c r="C9" s="64" t="s">
        <v>40</v>
      </c>
      <c r="D9" s="68" t="s">
        <v>43</v>
      </c>
      <c r="E9" s="69"/>
      <c r="F9" s="70"/>
      <c r="G9" s="104" t="s">
        <v>44</v>
      </c>
      <c r="H9" s="105"/>
      <c r="I9" s="105"/>
      <c r="J9" s="105"/>
      <c r="K9" s="105"/>
      <c r="L9" s="105"/>
      <c r="M9" s="105"/>
      <c r="N9" s="105"/>
      <c r="O9" s="106"/>
      <c r="P9" s="63"/>
      <c r="Q9" s="59"/>
      <c r="R9" s="59"/>
    </row>
    <row r="10" spans="1:18" ht="15" customHeight="1">
      <c r="A10" s="61"/>
      <c r="B10" s="66"/>
      <c r="C10" s="64" t="s">
        <v>40</v>
      </c>
      <c r="D10" s="68" t="s">
        <v>45</v>
      </c>
      <c r="E10" s="69"/>
      <c r="F10" s="70"/>
      <c r="G10" s="100"/>
      <c r="H10" s="98"/>
      <c r="I10" s="98"/>
      <c r="J10" s="98"/>
      <c r="K10" s="98"/>
      <c r="L10" s="98"/>
      <c r="M10" s="98"/>
      <c r="N10" s="98"/>
      <c r="O10" s="99"/>
      <c r="P10" s="63"/>
      <c r="Q10" s="59"/>
      <c r="R10" s="59"/>
    </row>
    <row r="11" spans="1:18" ht="15" customHeight="1">
      <c r="A11" s="61"/>
      <c r="B11" s="66"/>
      <c r="C11" s="64" t="s">
        <v>40</v>
      </c>
      <c r="D11" s="68" t="s">
        <v>46</v>
      </c>
      <c r="E11" s="69"/>
      <c r="F11" s="70"/>
      <c r="G11" s="100"/>
      <c r="H11" s="98"/>
      <c r="I11" s="98"/>
      <c r="J11" s="98"/>
      <c r="K11" s="98"/>
      <c r="L11" s="98"/>
      <c r="M11" s="98"/>
      <c r="N11" s="98"/>
      <c r="O11" s="99"/>
      <c r="P11" s="63"/>
      <c r="Q11" s="59"/>
      <c r="R11" s="59"/>
    </row>
    <row r="12" spans="1:18" ht="15" customHeight="1">
      <c r="A12" s="61"/>
      <c r="B12" s="66"/>
      <c r="C12" s="64" t="s">
        <v>40</v>
      </c>
      <c r="D12" s="68" t="s">
        <v>47</v>
      </c>
      <c r="E12" s="69"/>
      <c r="F12" s="70"/>
      <c r="G12" s="97"/>
      <c r="H12" s="98"/>
      <c r="I12" s="98"/>
      <c r="J12" s="98"/>
      <c r="K12" s="98"/>
      <c r="L12" s="98"/>
      <c r="M12" s="98"/>
      <c r="N12" s="98"/>
      <c r="O12" s="99"/>
      <c r="P12" s="63"/>
      <c r="Q12" s="59"/>
      <c r="R12" s="59"/>
    </row>
    <row r="13" spans="1:18" ht="15" customHeight="1">
      <c r="A13" s="61"/>
      <c r="B13" s="66"/>
      <c r="C13" s="71"/>
      <c r="D13" s="68" t="s">
        <v>48</v>
      </c>
      <c r="E13" s="69"/>
      <c r="F13" s="70"/>
      <c r="G13" s="101"/>
      <c r="H13" s="102"/>
      <c r="I13" s="102"/>
      <c r="J13" s="102"/>
      <c r="K13" s="102"/>
      <c r="L13" s="102"/>
      <c r="M13" s="102"/>
      <c r="N13" s="102"/>
      <c r="O13" s="103"/>
      <c r="P13" s="63"/>
      <c r="Q13" s="59"/>
      <c r="R13" s="59"/>
    </row>
    <row r="14" spans="1:18" ht="15" customHeight="1">
      <c r="A14" s="61"/>
      <c r="B14" s="66"/>
      <c r="C14" s="66"/>
      <c r="D14" s="69"/>
      <c r="E14" s="69"/>
      <c r="F14" s="69"/>
      <c r="G14" s="69"/>
      <c r="H14" s="69"/>
      <c r="I14" s="69"/>
      <c r="J14" s="69"/>
      <c r="K14" s="69"/>
      <c r="L14" s="69"/>
      <c r="M14" s="69"/>
      <c r="N14" s="69"/>
      <c r="O14" s="69"/>
      <c r="P14" s="63"/>
      <c r="Q14" s="59"/>
      <c r="R14" s="59"/>
    </row>
    <row r="15" spans="1:18" ht="15" customHeight="1">
      <c r="A15" s="61"/>
      <c r="B15" s="109" t="s">
        <v>49</v>
      </c>
      <c r="C15" s="108"/>
      <c r="D15" s="108"/>
      <c r="E15" s="108"/>
      <c r="F15" s="108"/>
      <c r="G15" s="108"/>
      <c r="H15" s="108"/>
      <c r="I15" s="108"/>
      <c r="J15" s="108"/>
      <c r="K15" s="108"/>
      <c r="L15" s="108"/>
      <c r="M15" s="108"/>
      <c r="N15" s="108"/>
      <c r="O15" s="108"/>
      <c r="P15" s="63"/>
      <c r="Q15" s="59"/>
      <c r="R15" s="59"/>
    </row>
    <row r="16" spans="1:18" ht="15" customHeight="1">
      <c r="A16" s="61"/>
      <c r="B16" s="66"/>
      <c r="C16" s="64" t="s">
        <v>40</v>
      </c>
      <c r="D16" s="69" t="s">
        <v>9</v>
      </c>
      <c r="E16" s="69"/>
      <c r="F16" s="69"/>
      <c r="G16" s="104" t="s">
        <v>126</v>
      </c>
      <c r="H16" s="105"/>
      <c r="I16" s="105"/>
      <c r="J16" s="105"/>
      <c r="K16" s="105"/>
      <c r="L16" s="105"/>
      <c r="M16" s="105"/>
      <c r="N16" s="105"/>
      <c r="O16" s="106"/>
      <c r="P16" s="63"/>
      <c r="Q16" s="59"/>
      <c r="R16" s="59"/>
    </row>
    <row r="17" spans="1:18" ht="15" customHeight="1">
      <c r="A17" s="61"/>
      <c r="B17" s="66"/>
      <c r="C17" s="64" t="s">
        <v>40</v>
      </c>
      <c r="D17" s="69" t="s">
        <v>50</v>
      </c>
      <c r="E17" s="69"/>
      <c r="F17" s="69"/>
      <c r="G17" s="100" t="s">
        <v>51</v>
      </c>
      <c r="H17" s="98"/>
      <c r="I17" s="98"/>
      <c r="J17" s="98"/>
      <c r="K17" s="98"/>
      <c r="L17" s="98"/>
      <c r="M17" s="98"/>
      <c r="N17" s="98"/>
      <c r="O17" s="99"/>
      <c r="P17" s="63"/>
      <c r="Q17" s="59"/>
      <c r="R17" s="59"/>
    </row>
    <row r="18" spans="1:18" ht="28.5" customHeight="1">
      <c r="A18" s="61"/>
      <c r="B18" s="66"/>
      <c r="C18" s="64" t="s">
        <v>40</v>
      </c>
      <c r="D18" s="69" t="s">
        <v>52</v>
      </c>
      <c r="E18" s="69"/>
      <c r="F18" s="69"/>
      <c r="G18" s="104" t="s">
        <v>53</v>
      </c>
      <c r="H18" s="105"/>
      <c r="I18" s="105"/>
      <c r="J18" s="105"/>
      <c r="K18" s="105"/>
      <c r="L18" s="105"/>
      <c r="M18" s="105"/>
      <c r="N18" s="105"/>
      <c r="O18" s="106"/>
      <c r="P18" s="63"/>
      <c r="Q18" s="59"/>
      <c r="R18" s="59"/>
    </row>
    <row r="19" spans="1:18" ht="15" customHeight="1">
      <c r="A19" s="61"/>
      <c r="B19" s="66"/>
      <c r="C19" s="64" t="s">
        <v>40</v>
      </c>
      <c r="D19" s="69" t="s">
        <v>54</v>
      </c>
      <c r="E19" s="69"/>
      <c r="F19" s="69"/>
      <c r="G19" s="100" t="s">
        <v>55</v>
      </c>
      <c r="H19" s="98"/>
      <c r="I19" s="98"/>
      <c r="J19" s="98"/>
      <c r="K19" s="98"/>
      <c r="L19" s="98"/>
      <c r="M19" s="98"/>
      <c r="N19" s="98"/>
      <c r="O19" s="99"/>
      <c r="P19" s="63"/>
      <c r="Q19" s="59"/>
      <c r="R19" s="59"/>
    </row>
    <row r="20" spans="1:18" ht="27.75" customHeight="1">
      <c r="A20" s="61"/>
      <c r="B20" s="66"/>
      <c r="C20" s="66"/>
      <c r="D20" s="69" t="s">
        <v>56</v>
      </c>
      <c r="E20" s="69"/>
      <c r="F20" s="69"/>
      <c r="G20" s="100"/>
      <c r="H20" s="98"/>
      <c r="I20" s="98"/>
      <c r="J20" s="98"/>
      <c r="K20" s="98"/>
      <c r="L20" s="98"/>
      <c r="M20" s="98"/>
      <c r="N20" s="98"/>
      <c r="O20" s="99"/>
      <c r="P20" s="63"/>
      <c r="Q20" s="59"/>
      <c r="R20" s="59"/>
    </row>
    <row r="21" spans="1:18" ht="15" customHeight="1">
      <c r="A21" s="61"/>
      <c r="B21" s="66"/>
      <c r="C21" s="66"/>
      <c r="D21" s="69" t="s">
        <v>57</v>
      </c>
      <c r="E21" s="69"/>
      <c r="F21" s="69"/>
      <c r="G21" s="100"/>
      <c r="H21" s="98"/>
      <c r="I21" s="98"/>
      <c r="J21" s="98"/>
      <c r="K21" s="98"/>
      <c r="L21" s="98"/>
      <c r="M21" s="98"/>
      <c r="N21" s="98"/>
      <c r="O21" s="99"/>
      <c r="P21" s="63"/>
      <c r="Q21" s="59"/>
      <c r="R21" s="59"/>
    </row>
    <row r="22" spans="1:18" ht="27.75" customHeight="1">
      <c r="A22" s="72"/>
      <c r="B22" s="73"/>
      <c r="C22" s="73"/>
      <c r="D22" s="69" t="s">
        <v>58</v>
      </c>
      <c r="E22" s="69"/>
      <c r="F22" s="69"/>
      <c r="G22" s="101" t="s">
        <v>59</v>
      </c>
      <c r="H22" s="102"/>
      <c r="I22" s="102"/>
      <c r="J22" s="102"/>
      <c r="K22" s="102"/>
      <c r="L22" s="102"/>
      <c r="M22" s="102"/>
      <c r="N22" s="102"/>
      <c r="O22" s="103"/>
      <c r="P22" s="63"/>
      <c r="Q22" s="59"/>
      <c r="R22" s="59"/>
    </row>
    <row r="23" spans="1:18" ht="15" customHeight="1">
      <c r="A23" s="61"/>
      <c r="B23" s="66"/>
      <c r="C23" s="66"/>
      <c r="D23" s="69"/>
      <c r="E23" s="69"/>
      <c r="F23" s="69"/>
      <c r="G23" s="69"/>
      <c r="H23" s="69"/>
      <c r="I23" s="69"/>
      <c r="J23" s="69"/>
      <c r="K23" s="69"/>
      <c r="L23" s="69"/>
      <c r="M23" s="69"/>
      <c r="N23" s="69"/>
      <c r="O23" s="69"/>
      <c r="P23" s="63"/>
      <c r="Q23" s="59"/>
      <c r="R23" s="59"/>
    </row>
    <row r="24" spans="1:18" ht="15" customHeight="1">
      <c r="A24" s="61"/>
      <c r="B24" s="109" t="s">
        <v>60</v>
      </c>
      <c r="C24" s="108"/>
      <c r="D24" s="108"/>
      <c r="E24" s="108"/>
      <c r="F24" s="108"/>
      <c r="G24" s="108"/>
      <c r="H24" s="108"/>
      <c r="I24" s="108"/>
      <c r="J24" s="108"/>
      <c r="K24" s="108"/>
      <c r="L24" s="108"/>
      <c r="M24" s="108"/>
      <c r="N24" s="108"/>
      <c r="O24" s="108"/>
      <c r="P24" s="63"/>
      <c r="Q24" s="59"/>
      <c r="R24" s="59"/>
    </row>
    <row r="25" spans="1:18" ht="15" customHeight="1">
      <c r="A25" s="61"/>
      <c r="B25" s="66"/>
      <c r="C25" s="64" t="s">
        <v>40</v>
      </c>
      <c r="D25" s="69" t="s">
        <v>61</v>
      </c>
      <c r="E25" s="69"/>
      <c r="F25" s="69"/>
      <c r="G25" s="104"/>
      <c r="H25" s="105"/>
      <c r="I25" s="105"/>
      <c r="J25" s="105"/>
      <c r="K25" s="105"/>
      <c r="L25" s="105"/>
      <c r="M25" s="105"/>
      <c r="N25" s="105"/>
      <c r="O25" s="106"/>
      <c r="P25" s="63"/>
      <c r="Q25" s="59"/>
      <c r="R25" s="59"/>
    </row>
    <row r="26" spans="1:18" ht="15" customHeight="1">
      <c r="A26" s="61"/>
      <c r="B26" s="66"/>
      <c r="C26" s="64" t="s">
        <v>40</v>
      </c>
      <c r="D26" s="69" t="s">
        <v>62</v>
      </c>
      <c r="E26" s="69"/>
      <c r="F26" s="69"/>
      <c r="G26" s="100"/>
      <c r="H26" s="98"/>
      <c r="I26" s="98"/>
      <c r="J26" s="98"/>
      <c r="K26" s="98"/>
      <c r="L26" s="98"/>
      <c r="M26" s="98"/>
      <c r="N26" s="98"/>
      <c r="O26" s="99"/>
      <c r="P26" s="63"/>
      <c r="Q26" s="59"/>
      <c r="R26" s="59"/>
    </row>
    <row r="27" spans="1:18" ht="23.25" customHeight="1">
      <c r="A27" s="61"/>
      <c r="B27" s="66"/>
      <c r="C27" s="64" t="s">
        <v>40</v>
      </c>
      <c r="D27" s="69" t="s">
        <v>63</v>
      </c>
      <c r="E27" s="69"/>
      <c r="F27" s="69"/>
      <c r="G27" s="100"/>
      <c r="H27" s="98"/>
      <c r="I27" s="98"/>
      <c r="J27" s="98"/>
      <c r="K27" s="98"/>
      <c r="L27" s="98"/>
      <c r="M27" s="98"/>
      <c r="N27" s="98"/>
      <c r="O27" s="99"/>
      <c r="P27" s="63"/>
      <c r="Q27" s="59"/>
      <c r="R27" s="59"/>
    </row>
    <row r="28" spans="1:18" ht="21.75" customHeight="1">
      <c r="A28" s="61"/>
      <c r="B28" s="66"/>
      <c r="C28" s="71"/>
      <c r="D28" s="69" t="s">
        <v>64</v>
      </c>
      <c r="E28" s="69"/>
      <c r="F28" s="69"/>
      <c r="G28" s="101"/>
      <c r="H28" s="102"/>
      <c r="I28" s="102"/>
      <c r="J28" s="102"/>
      <c r="K28" s="102"/>
      <c r="L28" s="102"/>
      <c r="M28" s="102"/>
      <c r="N28" s="102"/>
      <c r="O28" s="103"/>
      <c r="P28" s="63"/>
      <c r="Q28" s="59"/>
      <c r="R28" s="59"/>
    </row>
    <row r="29" spans="1:18" ht="15" customHeight="1">
      <c r="A29" s="61"/>
      <c r="B29" s="66"/>
      <c r="C29" s="66"/>
      <c r="D29" s="69"/>
      <c r="E29" s="69"/>
      <c r="F29" s="69"/>
      <c r="G29" s="69"/>
      <c r="H29" s="69"/>
      <c r="I29" s="69"/>
      <c r="J29" s="69"/>
      <c r="K29" s="69"/>
      <c r="L29" s="69"/>
      <c r="M29" s="69"/>
      <c r="N29" s="69"/>
      <c r="O29" s="69"/>
      <c r="P29" s="63"/>
      <c r="Q29" s="59"/>
      <c r="R29" s="59"/>
    </row>
    <row r="30" spans="1:18" ht="15" customHeight="1">
      <c r="A30" s="61"/>
      <c r="B30" s="109" t="s">
        <v>65</v>
      </c>
      <c r="C30" s="108"/>
      <c r="D30" s="108"/>
      <c r="E30" s="108"/>
      <c r="F30" s="108"/>
      <c r="G30" s="108"/>
      <c r="H30" s="108"/>
      <c r="I30" s="108"/>
      <c r="J30" s="108"/>
      <c r="K30" s="108"/>
      <c r="L30" s="108"/>
      <c r="M30" s="108"/>
      <c r="N30" s="108"/>
      <c r="O30" s="108"/>
      <c r="P30" s="63"/>
      <c r="Q30" s="59"/>
      <c r="R30" s="59"/>
    </row>
    <row r="31" spans="1:18" ht="15" customHeight="1">
      <c r="A31" s="61"/>
      <c r="B31" s="66"/>
      <c r="C31" s="64" t="s">
        <v>40</v>
      </c>
      <c r="D31" s="69" t="s">
        <v>66</v>
      </c>
      <c r="E31" s="69"/>
      <c r="F31" s="69"/>
      <c r="G31" s="104"/>
      <c r="H31" s="105"/>
      <c r="I31" s="105"/>
      <c r="J31" s="105"/>
      <c r="K31" s="105"/>
      <c r="L31" s="105"/>
      <c r="M31" s="105"/>
      <c r="N31" s="105"/>
      <c r="O31" s="106"/>
      <c r="P31" s="63"/>
      <c r="Q31" s="59"/>
      <c r="R31" s="59"/>
    </row>
    <row r="32" spans="1:18" ht="15" customHeight="1">
      <c r="A32" s="61"/>
      <c r="B32" s="66"/>
      <c r="C32" s="71"/>
      <c r="D32" s="69" t="s">
        <v>67</v>
      </c>
      <c r="E32" s="69"/>
      <c r="F32" s="69"/>
      <c r="G32" s="101" t="s">
        <v>68</v>
      </c>
      <c r="H32" s="102"/>
      <c r="I32" s="102"/>
      <c r="J32" s="102"/>
      <c r="K32" s="102"/>
      <c r="L32" s="102"/>
      <c r="M32" s="102"/>
      <c r="N32" s="102"/>
      <c r="O32" s="103"/>
      <c r="P32" s="63"/>
      <c r="Q32" s="59"/>
      <c r="R32" s="59"/>
    </row>
    <row r="33" spans="1:18" ht="15" customHeight="1">
      <c r="A33" s="61"/>
      <c r="B33" s="66"/>
      <c r="C33" s="66"/>
      <c r="D33" s="69"/>
      <c r="E33" s="69"/>
      <c r="F33" s="69"/>
      <c r="G33" s="69"/>
      <c r="H33" s="69"/>
      <c r="I33" s="69"/>
      <c r="J33" s="69"/>
      <c r="K33" s="69"/>
      <c r="L33" s="69"/>
      <c r="M33" s="69"/>
      <c r="N33" s="69"/>
      <c r="O33" s="69"/>
      <c r="P33" s="63"/>
      <c r="Q33" s="59"/>
      <c r="R33" s="59"/>
    </row>
    <row r="34" spans="1:18" ht="15" customHeight="1">
      <c r="A34" s="61"/>
      <c r="B34" s="109" t="s">
        <v>69</v>
      </c>
      <c r="C34" s="108"/>
      <c r="D34" s="108"/>
      <c r="E34" s="108"/>
      <c r="F34" s="108"/>
      <c r="G34" s="108"/>
      <c r="H34" s="108"/>
      <c r="I34" s="108"/>
      <c r="J34" s="108"/>
      <c r="K34" s="108"/>
      <c r="L34" s="108"/>
      <c r="M34" s="108"/>
      <c r="N34" s="108"/>
      <c r="O34" s="108"/>
      <c r="P34" s="63"/>
      <c r="Q34" s="59"/>
      <c r="R34" s="59"/>
    </row>
    <row r="35" spans="1:18" ht="15" customHeight="1">
      <c r="A35" s="61"/>
      <c r="B35" s="110" t="s">
        <v>70</v>
      </c>
      <c r="C35" s="111"/>
      <c r="D35" s="111"/>
      <c r="E35" s="111"/>
      <c r="F35" s="111"/>
      <c r="G35" s="111"/>
      <c r="H35" s="111"/>
      <c r="I35" s="111"/>
      <c r="J35" s="111"/>
      <c r="K35" s="111"/>
      <c r="L35" s="111"/>
      <c r="M35" s="111"/>
      <c r="N35" s="111"/>
      <c r="O35" s="111"/>
      <c r="P35" s="63"/>
      <c r="Q35" s="59"/>
      <c r="R35" s="59"/>
    </row>
    <row r="36" spans="1:18" ht="5.25" customHeight="1">
      <c r="A36" s="61"/>
      <c r="B36" s="66"/>
      <c r="C36" s="69"/>
      <c r="D36" s="67"/>
      <c r="E36" s="69"/>
      <c r="F36" s="69"/>
      <c r="G36" s="75"/>
      <c r="H36" s="75"/>
      <c r="I36" s="75"/>
      <c r="J36" s="75"/>
      <c r="K36" s="75"/>
      <c r="L36" s="75"/>
      <c r="M36" s="75"/>
      <c r="N36" s="75"/>
      <c r="O36" s="75"/>
      <c r="P36" s="63"/>
      <c r="Q36" s="59"/>
      <c r="R36" s="59"/>
    </row>
    <row r="37" spans="1:18" ht="12.75" customHeight="1">
      <c r="A37" s="61"/>
      <c r="B37" s="66"/>
      <c r="C37" s="107" t="s">
        <v>71</v>
      </c>
      <c r="D37" s="108"/>
      <c r="E37" s="69"/>
      <c r="F37" s="69"/>
      <c r="G37" s="112" t="s">
        <v>72</v>
      </c>
      <c r="H37" s="113"/>
      <c r="I37" s="113"/>
      <c r="J37" s="113"/>
      <c r="K37" s="113"/>
      <c r="L37" s="113"/>
      <c r="M37" s="113"/>
      <c r="N37" s="113"/>
      <c r="O37" s="114"/>
      <c r="P37" s="63"/>
      <c r="Q37" s="59"/>
      <c r="R37" s="59"/>
    </row>
    <row r="38" spans="1:18" ht="6.75" customHeight="1">
      <c r="A38" s="61"/>
      <c r="B38" s="66"/>
      <c r="C38" s="69"/>
      <c r="D38" s="67"/>
      <c r="E38" s="69"/>
      <c r="F38" s="69"/>
      <c r="G38" s="75"/>
      <c r="H38" s="75"/>
      <c r="I38" s="75"/>
      <c r="J38" s="75"/>
      <c r="K38" s="75"/>
      <c r="L38" s="75"/>
      <c r="M38" s="75"/>
      <c r="N38" s="75"/>
      <c r="O38" s="75"/>
      <c r="P38" s="63"/>
      <c r="Q38" s="59"/>
      <c r="R38" s="59"/>
    </row>
    <row r="39" spans="1:18" ht="17.25" customHeight="1">
      <c r="A39" s="61"/>
      <c r="B39" s="66"/>
      <c r="C39" s="107" t="s">
        <v>73</v>
      </c>
      <c r="D39" s="108"/>
      <c r="E39" s="108"/>
      <c r="F39" s="108"/>
      <c r="G39" s="108"/>
      <c r="H39" s="108"/>
      <c r="I39" s="108"/>
      <c r="J39" s="108"/>
      <c r="K39" s="108"/>
      <c r="L39" s="108"/>
      <c r="M39" s="74" t="s">
        <v>74</v>
      </c>
      <c r="N39" s="67"/>
      <c r="O39" s="67"/>
      <c r="P39" s="63"/>
      <c r="Q39" s="59"/>
      <c r="R39" s="59"/>
    </row>
    <row r="40" spans="1:18" ht="15" customHeight="1">
      <c r="A40" s="61"/>
      <c r="B40" s="66"/>
      <c r="C40" s="64" t="s">
        <v>40</v>
      </c>
      <c r="D40" s="107" t="s">
        <v>75</v>
      </c>
      <c r="E40" s="108"/>
      <c r="F40" s="108"/>
      <c r="G40" s="108"/>
      <c r="H40" s="108"/>
      <c r="I40" s="108"/>
      <c r="J40" s="108"/>
      <c r="K40" s="108"/>
      <c r="L40" s="108"/>
      <c r="M40" s="76"/>
      <c r="N40" s="69"/>
      <c r="O40" s="69"/>
      <c r="P40" s="63"/>
      <c r="Q40" s="59"/>
      <c r="R40" s="59"/>
    </row>
    <row r="41" spans="1:18" ht="15" customHeight="1">
      <c r="A41" s="61"/>
      <c r="B41" s="66"/>
      <c r="C41" s="64" t="s">
        <v>40</v>
      </c>
      <c r="D41" s="107" t="s">
        <v>76</v>
      </c>
      <c r="E41" s="108"/>
      <c r="F41" s="108"/>
      <c r="G41" s="108"/>
      <c r="H41" s="108"/>
      <c r="I41" s="108"/>
      <c r="J41" s="108"/>
      <c r="K41" s="108"/>
      <c r="L41" s="108"/>
      <c r="M41" s="77"/>
      <c r="N41" s="69"/>
      <c r="O41" s="69"/>
      <c r="P41" s="63"/>
      <c r="Q41" s="59"/>
      <c r="R41" s="59"/>
    </row>
    <row r="42" spans="1:18" ht="15" customHeight="1">
      <c r="A42" s="61"/>
      <c r="B42" s="66"/>
      <c r="C42" s="64" t="s">
        <v>40</v>
      </c>
      <c r="D42" s="107" t="s">
        <v>77</v>
      </c>
      <c r="E42" s="108"/>
      <c r="F42" s="108"/>
      <c r="G42" s="108"/>
      <c r="H42" s="108"/>
      <c r="I42" s="108"/>
      <c r="J42" s="108"/>
      <c r="K42" s="108"/>
      <c r="L42" s="108"/>
      <c r="M42" s="78"/>
      <c r="N42" s="69"/>
      <c r="O42" s="69"/>
      <c r="P42" s="63"/>
      <c r="Q42" s="59"/>
      <c r="R42" s="59"/>
    </row>
    <row r="43" spans="1:18" ht="15" customHeight="1">
      <c r="A43" s="61"/>
      <c r="B43" s="66"/>
      <c r="C43" s="66"/>
      <c r="D43" s="69"/>
      <c r="E43" s="69"/>
      <c r="F43" s="69"/>
      <c r="G43" s="69"/>
      <c r="H43" s="69"/>
      <c r="I43" s="69"/>
      <c r="J43" s="69"/>
      <c r="K43" s="69"/>
      <c r="L43" s="69"/>
      <c r="M43" s="69"/>
      <c r="N43" s="69"/>
      <c r="O43" s="69"/>
      <c r="P43" s="63"/>
      <c r="Q43" s="59"/>
      <c r="R43" s="59"/>
    </row>
    <row r="44" spans="1:18" ht="15" customHeight="1">
      <c r="A44" s="61"/>
      <c r="B44" s="109" t="s">
        <v>78</v>
      </c>
      <c r="C44" s="108"/>
      <c r="D44" s="108"/>
      <c r="E44" s="108"/>
      <c r="F44" s="108"/>
      <c r="G44" s="108"/>
      <c r="H44" s="108"/>
      <c r="I44" s="108"/>
      <c r="J44" s="108"/>
      <c r="K44" s="108"/>
      <c r="L44" s="108"/>
      <c r="M44" s="108"/>
      <c r="N44" s="108"/>
      <c r="O44" s="108"/>
      <c r="P44" s="63"/>
      <c r="Q44" s="59"/>
      <c r="R44" s="59"/>
    </row>
    <row r="45" spans="1:18" ht="15" customHeight="1">
      <c r="A45" s="61"/>
      <c r="B45" s="107" t="s">
        <v>79</v>
      </c>
      <c r="C45" s="96"/>
      <c r="D45" s="96"/>
      <c r="E45" s="96"/>
      <c r="F45" s="96"/>
      <c r="G45" s="96"/>
      <c r="H45" s="96"/>
      <c r="I45" s="96"/>
      <c r="J45" s="96"/>
      <c r="K45" s="96"/>
      <c r="L45" s="96"/>
      <c r="M45" s="96"/>
      <c r="N45" s="96"/>
      <c r="O45" s="96"/>
      <c r="P45" s="63"/>
      <c r="Q45" s="59"/>
      <c r="R45" s="59"/>
    </row>
    <row r="46" spans="1:18" ht="15" customHeight="1">
      <c r="A46" s="61"/>
      <c r="B46" s="66"/>
      <c r="C46" s="64" t="s">
        <v>40</v>
      </c>
      <c r="D46" s="69" t="s">
        <v>80</v>
      </c>
      <c r="E46" s="69"/>
      <c r="F46" s="69"/>
      <c r="G46" s="104" t="s">
        <v>81</v>
      </c>
      <c r="H46" s="105"/>
      <c r="I46" s="105"/>
      <c r="J46" s="105"/>
      <c r="K46" s="105"/>
      <c r="L46" s="105"/>
      <c r="M46" s="105"/>
      <c r="N46" s="105"/>
      <c r="O46" s="106"/>
      <c r="P46" s="63"/>
      <c r="Q46" s="59"/>
      <c r="R46" s="59"/>
    </row>
    <row r="47" spans="1:18" ht="15" customHeight="1">
      <c r="A47" s="61"/>
      <c r="B47" s="66"/>
      <c r="C47" s="64" t="s">
        <v>40</v>
      </c>
      <c r="D47" s="69" t="s">
        <v>82</v>
      </c>
      <c r="E47" s="69"/>
      <c r="F47" s="69"/>
      <c r="G47" s="100"/>
      <c r="H47" s="98"/>
      <c r="I47" s="98"/>
      <c r="J47" s="98"/>
      <c r="K47" s="98"/>
      <c r="L47" s="98"/>
      <c r="M47" s="98"/>
      <c r="N47" s="98"/>
      <c r="O47" s="99"/>
      <c r="P47" s="63"/>
      <c r="Q47" s="59"/>
      <c r="R47" s="59"/>
    </row>
    <row r="48" spans="1:18" ht="15" customHeight="1">
      <c r="A48" s="61"/>
      <c r="B48" s="66"/>
      <c r="C48" s="64" t="s">
        <v>40</v>
      </c>
      <c r="D48" s="69" t="s">
        <v>47</v>
      </c>
      <c r="E48" s="69"/>
      <c r="F48" s="69"/>
      <c r="G48" s="97"/>
      <c r="H48" s="98"/>
      <c r="I48" s="98"/>
      <c r="J48" s="98"/>
      <c r="K48" s="98"/>
      <c r="L48" s="98"/>
      <c r="M48" s="98"/>
      <c r="N48" s="98"/>
      <c r="O48" s="99"/>
      <c r="P48" s="63"/>
      <c r="Q48" s="59"/>
      <c r="R48" s="59"/>
    </row>
    <row r="49" spans="1:18" ht="15" customHeight="1">
      <c r="A49" s="61"/>
      <c r="B49" s="66"/>
      <c r="C49" s="64" t="s">
        <v>40</v>
      </c>
      <c r="D49" s="69" t="s">
        <v>83</v>
      </c>
      <c r="E49" s="69"/>
      <c r="F49" s="69"/>
      <c r="G49" s="100"/>
      <c r="H49" s="98"/>
      <c r="I49" s="98"/>
      <c r="J49" s="98"/>
      <c r="K49" s="98"/>
      <c r="L49" s="98"/>
      <c r="M49" s="98"/>
      <c r="N49" s="98"/>
      <c r="O49" s="99"/>
      <c r="P49" s="63"/>
      <c r="Q49" s="59"/>
      <c r="R49" s="59"/>
    </row>
    <row r="50" spans="1:18" ht="15" customHeight="1">
      <c r="A50" s="61"/>
      <c r="B50" s="66"/>
      <c r="C50" s="64" t="s">
        <v>40</v>
      </c>
      <c r="D50" s="69" t="s">
        <v>84</v>
      </c>
      <c r="E50" s="69"/>
      <c r="F50" s="69"/>
      <c r="G50" s="97"/>
      <c r="H50" s="98"/>
      <c r="I50" s="98"/>
      <c r="J50" s="98"/>
      <c r="K50" s="98"/>
      <c r="L50" s="98"/>
      <c r="M50" s="98"/>
      <c r="N50" s="98"/>
      <c r="O50" s="99"/>
      <c r="P50" s="63"/>
      <c r="Q50" s="59"/>
      <c r="R50" s="59"/>
    </row>
    <row r="51" spans="1:18" ht="15" customHeight="1">
      <c r="A51" s="61"/>
      <c r="B51" s="62" t="s">
        <v>85</v>
      </c>
      <c r="C51" s="64" t="s">
        <v>40</v>
      </c>
      <c r="D51" s="69" t="s">
        <v>86</v>
      </c>
      <c r="E51" s="69"/>
      <c r="F51" s="69"/>
      <c r="G51" s="100"/>
      <c r="H51" s="98"/>
      <c r="I51" s="98"/>
      <c r="J51" s="98"/>
      <c r="K51" s="98"/>
      <c r="L51" s="98"/>
      <c r="M51" s="98"/>
      <c r="N51" s="98"/>
      <c r="O51" s="99"/>
      <c r="P51" s="63"/>
      <c r="Q51" s="59"/>
      <c r="R51" s="59"/>
    </row>
    <row r="52" spans="1:18" ht="15" customHeight="1">
      <c r="A52" s="61"/>
      <c r="B52" s="62" t="s">
        <v>85</v>
      </c>
      <c r="C52" s="64" t="s">
        <v>40</v>
      </c>
      <c r="D52" s="69" t="s">
        <v>87</v>
      </c>
      <c r="E52" s="69"/>
      <c r="F52" s="69"/>
      <c r="G52" s="100"/>
      <c r="H52" s="98"/>
      <c r="I52" s="98"/>
      <c r="J52" s="98"/>
      <c r="K52" s="98"/>
      <c r="L52" s="98"/>
      <c r="M52" s="98"/>
      <c r="N52" s="98"/>
      <c r="O52" s="99"/>
      <c r="P52" s="63"/>
      <c r="Q52" s="59"/>
      <c r="R52" s="59"/>
    </row>
    <row r="53" spans="1:18" ht="15" customHeight="1">
      <c r="A53" s="61"/>
      <c r="B53" s="66"/>
      <c r="C53" s="71"/>
      <c r="D53" s="69" t="s">
        <v>88</v>
      </c>
      <c r="E53" s="69"/>
      <c r="F53" s="69"/>
      <c r="G53" s="101"/>
      <c r="H53" s="102"/>
      <c r="I53" s="102"/>
      <c r="J53" s="102"/>
      <c r="K53" s="102"/>
      <c r="L53" s="102"/>
      <c r="M53" s="102"/>
      <c r="N53" s="102"/>
      <c r="O53" s="103"/>
      <c r="P53" s="63"/>
      <c r="Q53" s="59"/>
      <c r="R53" s="59"/>
    </row>
    <row r="54" spans="1:18" ht="15" customHeight="1">
      <c r="A54" s="61"/>
      <c r="B54" s="66"/>
      <c r="C54" s="66"/>
      <c r="D54" s="69"/>
      <c r="E54" s="69"/>
      <c r="F54" s="69"/>
      <c r="G54" s="69"/>
      <c r="H54" s="69"/>
      <c r="I54" s="69"/>
      <c r="J54" s="69"/>
      <c r="K54" s="69"/>
      <c r="L54" s="69"/>
      <c r="M54" s="69"/>
      <c r="N54" s="69"/>
      <c r="O54" s="69"/>
      <c r="P54" s="63"/>
      <c r="Q54" s="59"/>
      <c r="R54" s="59"/>
    </row>
    <row r="55" spans="1:18" ht="22.5" customHeight="1">
      <c r="A55" s="61"/>
      <c r="B55" s="66"/>
      <c r="C55" s="64" t="s">
        <v>40</v>
      </c>
      <c r="D55" s="69" t="s">
        <v>80</v>
      </c>
      <c r="E55" s="69"/>
      <c r="F55" s="69"/>
      <c r="G55" s="104"/>
      <c r="H55" s="105"/>
      <c r="I55" s="105"/>
      <c r="J55" s="105"/>
      <c r="K55" s="105"/>
      <c r="L55" s="105"/>
      <c r="M55" s="105"/>
      <c r="N55" s="105"/>
      <c r="O55" s="106"/>
      <c r="P55" s="63"/>
      <c r="Q55" s="59"/>
      <c r="R55" s="59"/>
    </row>
    <row r="56" spans="1:18" ht="15" customHeight="1">
      <c r="A56" s="61"/>
      <c r="B56" s="66"/>
      <c r="C56" s="64" t="s">
        <v>40</v>
      </c>
      <c r="D56" s="69" t="s">
        <v>82</v>
      </c>
      <c r="E56" s="69"/>
      <c r="F56" s="69"/>
      <c r="G56" s="100"/>
      <c r="H56" s="98"/>
      <c r="I56" s="98"/>
      <c r="J56" s="98"/>
      <c r="K56" s="98"/>
      <c r="L56" s="98"/>
      <c r="M56" s="98"/>
      <c r="N56" s="98"/>
      <c r="O56" s="99"/>
      <c r="P56" s="63"/>
      <c r="Q56" s="59"/>
      <c r="R56" s="59"/>
    </row>
    <row r="57" spans="1:18" ht="15" customHeight="1">
      <c r="A57" s="61"/>
      <c r="B57" s="66"/>
      <c r="C57" s="64" t="s">
        <v>40</v>
      </c>
      <c r="D57" s="69" t="s">
        <v>47</v>
      </c>
      <c r="E57" s="69"/>
      <c r="F57" s="69"/>
      <c r="G57" s="97"/>
      <c r="H57" s="98"/>
      <c r="I57" s="98"/>
      <c r="J57" s="98"/>
      <c r="K57" s="98"/>
      <c r="L57" s="98"/>
      <c r="M57" s="98"/>
      <c r="N57" s="98"/>
      <c r="O57" s="99"/>
      <c r="P57" s="63"/>
      <c r="Q57" s="59"/>
      <c r="R57" s="59"/>
    </row>
    <row r="58" spans="1:18" ht="15" customHeight="1">
      <c r="A58" s="61"/>
      <c r="B58" s="66"/>
      <c r="C58" s="64" t="s">
        <v>40</v>
      </c>
      <c r="D58" s="69" t="s">
        <v>83</v>
      </c>
      <c r="E58" s="69"/>
      <c r="F58" s="69"/>
      <c r="G58" s="100"/>
      <c r="H58" s="98"/>
      <c r="I58" s="98"/>
      <c r="J58" s="98"/>
      <c r="K58" s="98"/>
      <c r="L58" s="98"/>
      <c r="M58" s="98"/>
      <c r="N58" s="98"/>
      <c r="O58" s="99"/>
      <c r="P58" s="63"/>
      <c r="Q58" s="59"/>
      <c r="R58" s="59"/>
    </row>
    <row r="59" spans="1:18" ht="15" customHeight="1">
      <c r="A59" s="61"/>
      <c r="B59" s="66"/>
      <c r="C59" s="64" t="s">
        <v>40</v>
      </c>
      <c r="D59" s="69" t="s">
        <v>84</v>
      </c>
      <c r="E59" s="69"/>
      <c r="F59" s="69"/>
      <c r="G59" s="97"/>
      <c r="H59" s="98"/>
      <c r="I59" s="98"/>
      <c r="J59" s="98"/>
      <c r="K59" s="98"/>
      <c r="L59" s="98"/>
      <c r="M59" s="98"/>
      <c r="N59" s="98"/>
      <c r="O59" s="99"/>
      <c r="P59" s="63"/>
      <c r="Q59" s="59"/>
      <c r="R59" s="59"/>
    </row>
    <row r="60" spans="1:18" ht="15" customHeight="1">
      <c r="A60" s="61"/>
      <c r="B60" s="62" t="s">
        <v>85</v>
      </c>
      <c r="C60" s="64" t="s">
        <v>40</v>
      </c>
      <c r="D60" s="69" t="s">
        <v>86</v>
      </c>
      <c r="E60" s="69"/>
      <c r="F60" s="69"/>
      <c r="G60" s="100"/>
      <c r="H60" s="98"/>
      <c r="I60" s="98"/>
      <c r="J60" s="98"/>
      <c r="K60" s="98"/>
      <c r="L60" s="98"/>
      <c r="M60" s="98"/>
      <c r="N60" s="98"/>
      <c r="O60" s="99"/>
      <c r="P60" s="63"/>
      <c r="Q60" s="59"/>
      <c r="R60" s="59"/>
    </row>
    <row r="61" spans="1:18" ht="15" customHeight="1">
      <c r="A61" s="61"/>
      <c r="B61" s="62" t="s">
        <v>85</v>
      </c>
      <c r="C61" s="64" t="s">
        <v>40</v>
      </c>
      <c r="D61" s="69" t="s">
        <v>87</v>
      </c>
      <c r="E61" s="69"/>
      <c r="F61" s="69"/>
      <c r="G61" s="100"/>
      <c r="H61" s="98"/>
      <c r="I61" s="98"/>
      <c r="J61" s="98"/>
      <c r="K61" s="98"/>
      <c r="L61" s="98"/>
      <c r="M61" s="98"/>
      <c r="N61" s="98"/>
      <c r="O61" s="99"/>
      <c r="P61" s="63"/>
      <c r="Q61" s="59"/>
      <c r="R61" s="59"/>
    </row>
    <row r="62" spans="1:18" ht="15" customHeight="1">
      <c r="A62" s="61"/>
      <c r="B62" s="66"/>
      <c r="C62" s="71"/>
      <c r="D62" s="69" t="s">
        <v>88</v>
      </c>
      <c r="E62" s="69"/>
      <c r="F62" s="69"/>
      <c r="G62" s="101"/>
      <c r="H62" s="102"/>
      <c r="I62" s="102"/>
      <c r="J62" s="102"/>
      <c r="K62" s="102"/>
      <c r="L62" s="102"/>
      <c r="M62" s="102"/>
      <c r="N62" s="102"/>
      <c r="O62" s="103"/>
      <c r="P62" s="63"/>
      <c r="Q62" s="59"/>
      <c r="R62" s="59"/>
    </row>
    <row r="63" spans="1:18" ht="15" customHeight="1">
      <c r="A63" s="61"/>
      <c r="B63" s="66"/>
      <c r="C63" s="66"/>
      <c r="D63" s="69"/>
      <c r="E63" s="69"/>
      <c r="F63" s="69"/>
      <c r="G63" s="69"/>
      <c r="H63" s="69"/>
      <c r="I63" s="69"/>
      <c r="J63" s="69"/>
      <c r="K63" s="69"/>
      <c r="L63" s="69"/>
      <c r="M63" s="69"/>
      <c r="N63" s="69"/>
      <c r="O63" s="69"/>
      <c r="P63" s="63"/>
      <c r="Q63" s="59"/>
      <c r="R63" s="59"/>
    </row>
    <row r="64" spans="1:18" ht="22.5" customHeight="1">
      <c r="A64" s="61"/>
      <c r="B64" s="66"/>
      <c r="C64" s="64" t="s">
        <v>40</v>
      </c>
      <c r="D64" s="69" t="s">
        <v>80</v>
      </c>
      <c r="E64" s="69"/>
      <c r="F64" s="69"/>
      <c r="G64" s="104"/>
      <c r="H64" s="105"/>
      <c r="I64" s="105"/>
      <c r="J64" s="105"/>
      <c r="K64" s="105"/>
      <c r="L64" s="105"/>
      <c r="M64" s="105"/>
      <c r="N64" s="105"/>
      <c r="O64" s="106"/>
      <c r="P64" s="63"/>
      <c r="Q64" s="59"/>
      <c r="R64" s="59"/>
    </row>
    <row r="65" spans="1:18" ht="15" customHeight="1">
      <c r="A65" s="61"/>
      <c r="B65" s="66"/>
      <c r="C65" s="64" t="s">
        <v>40</v>
      </c>
      <c r="D65" s="69" t="s">
        <v>82</v>
      </c>
      <c r="E65" s="69"/>
      <c r="F65" s="69"/>
      <c r="G65" s="100"/>
      <c r="H65" s="98"/>
      <c r="I65" s="98"/>
      <c r="J65" s="98"/>
      <c r="K65" s="98"/>
      <c r="L65" s="98"/>
      <c r="M65" s="98"/>
      <c r="N65" s="98"/>
      <c r="O65" s="99"/>
      <c r="P65" s="63"/>
      <c r="Q65" s="59"/>
      <c r="R65" s="59"/>
    </row>
    <row r="66" spans="1:18" ht="15" customHeight="1">
      <c r="A66" s="61"/>
      <c r="B66" s="66"/>
      <c r="C66" s="64" t="s">
        <v>40</v>
      </c>
      <c r="D66" s="69" t="s">
        <v>47</v>
      </c>
      <c r="E66" s="69"/>
      <c r="F66" s="69"/>
      <c r="G66" s="97"/>
      <c r="H66" s="98"/>
      <c r="I66" s="98"/>
      <c r="J66" s="98"/>
      <c r="K66" s="98"/>
      <c r="L66" s="98"/>
      <c r="M66" s="98"/>
      <c r="N66" s="98"/>
      <c r="O66" s="99"/>
      <c r="P66" s="63"/>
      <c r="Q66" s="59"/>
      <c r="R66" s="59"/>
    </row>
    <row r="67" spans="1:18" ht="15" customHeight="1">
      <c r="A67" s="61"/>
      <c r="B67" s="66"/>
      <c r="C67" s="64" t="s">
        <v>40</v>
      </c>
      <c r="D67" s="69" t="s">
        <v>83</v>
      </c>
      <c r="E67" s="69"/>
      <c r="F67" s="69"/>
      <c r="G67" s="100"/>
      <c r="H67" s="98"/>
      <c r="I67" s="98"/>
      <c r="J67" s="98"/>
      <c r="K67" s="98"/>
      <c r="L67" s="98"/>
      <c r="M67" s="98"/>
      <c r="N67" s="98"/>
      <c r="O67" s="99"/>
      <c r="P67" s="63"/>
      <c r="Q67" s="59"/>
      <c r="R67" s="59"/>
    </row>
    <row r="68" spans="1:18" ht="15" customHeight="1">
      <c r="A68" s="61"/>
      <c r="B68" s="66"/>
      <c r="C68" s="64" t="s">
        <v>40</v>
      </c>
      <c r="D68" s="69" t="s">
        <v>84</v>
      </c>
      <c r="E68" s="69"/>
      <c r="F68" s="69"/>
      <c r="G68" s="97"/>
      <c r="H68" s="98"/>
      <c r="I68" s="98"/>
      <c r="J68" s="98"/>
      <c r="K68" s="98"/>
      <c r="L68" s="98"/>
      <c r="M68" s="98"/>
      <c r="N68" s="98"/>
      <c r="O68" s="99"/>
      <c r="P68" s="63"/>
      <c r="Q68" s="59"/>
      <c r="R68" s="59"/>
    </row>
    <row r="69" spans="1:18" ht="15" customHeight="1">
      <c r="A69" s="61"/>
      <c r="B69" s="62" t="s">
        <v>85</v>
      </c>
      <c r="C69" s="64" t="s">
        <v>40</v>
      </c>
      <c r="D69" s="69" t="s">
        <v>86</v>
      </c>
      <c r="E69" s="69"/>
      <c r="F69" s="69"/>
      <c r="G69" s="100"/>
      <c r="H69" s="98"/>
      <c r="I69" s="98"/>
      <c r="J69" s="98"/>
      <c r="K69" s="98"/>
      <c r="L69" s="98"/>
      <c r="M69" s="98"/>
      <c r="N69" s="98"/>
      <c r="O69" s="99"/>
      <c r="P69" s="63"/>
      <c r="Q69" s="59"/>
      <c r="R69" s="59"/>
    </row>
    <row r="70" spans="1:18" ht="15" customHeight="1">
      <c r="A70" s="61"/>
      <c r="B70" s="62" t="s">
        <v>85</v>
      </c>
      <c r="C70" s="64" t="s">
        <v>40</v>
      </c>
      <c r="D70" s="69" t="s">
        <v>87</v>
      </c>
      <c r="E70" s="69"/>
      <c r="F70" s="69"/>
      <c r="G70" s="100"/>
      <c r="H70" s="98"/>
      <c r="I70" s="98"/>
      <c r="J70" s="98"/>
      <c r="K70" s="98"/>
      <c r="L70" s="98"/>
      <c r="M70" s="98"/>
      <c r="N70" s="98"/>
      <c r="O70" s="99"/>
      <c r="P70" s="63"/>
      <c r="Q70" s="59"/>
      <c r="R70" s="59"/>
    </row>
    <row r="71" spans="1:18" ht="15" customHeight="1">
      <c r="A71" s="61"/>
      <c r="B71" s="66"/>
      <c r="C71" s="71"/>
      <c r="D71" s="69" t="s">
        <v>88</v>
      </c>
      <c r="E71" s="69"/>
      <c r="F71" s="69"/>
      <c r="G71" s="101"/>
      <c r="H71" s="102"/>
      <c r="I71" s="102"/>
      <c r="J71" s="102"/>
      <c r="K71" s="102"/>
      <c r="L71" s="102"/>
      <c r="M71" s="102"/>
      <c r="N71" s="102"/>
      <c r="O71" s="103"/>
      <c r="P71" s="63"/>
      <c r="Q71" s="59"/>
      <c r="R71" s="59"/>
    </row>
    <row r="72" spans="1:18" ht="15" customHeight="1">
      <c r="A72" s="61"/>
      <c r="B72" s="66"/>
      <c r="C72" s="66"/>
      <c r="D72" s="69"/>
      <c r="E72" s="69"/>
      <c r="F72" s="69"/>
      <c r="G72" s="69"/>
      <c r="H72" s="69"/>
      <c r="I72" s="69"/>
      <c r="J72" s="69"/>
      <c r="K72" s="69"/>
      <c r="L72" s="69"/>
      <c r="M72" s="69"/>
      <c r="N72" s="69"/>
      <c r="O72" s="69"/>
      <c r="P72" s="63"/>
      <c r="Q72" s="59"/>
      <c r="R72" s="59"/>
    </row>
    <row r="73" spans="1:18" ht="15" customHeight="1">
      <c r="A73" s="61"/>
      <c r="B73" s="62"/>
      <c r="C73" s="66"/>
      <c r="D73" s="80" t="s">
        <v>89</v>
      </c>
      <c r="E73" s="79"/>
      <c r="F73" s="79"/>
      <c r="G73" s="96" t="s">
        <v>90</v>
      </c>
      <c r="H73" s="96"/>
      <c r="I73" s="96"/>
      <c r="J73" s="96"/>
      <c r="K73" s="96"/>
      <c r="L73" s="96"/>
      <c r="M73" s="96"/>
      <c r="N73" s="96"/>
      <c r="O73" s="96"/>
      <c r="P73" s="63"/>
      <c r="Q73" s="59"/>
      <c r="R73" s="59"/>
    </row>
    <row r="74" spans="1:18" ht="15" customHeight="1">
      <c r="A74" s="61"/>
      <c r="B74" s="66"/>
      <c r="C74" s="66"/>
      <c r="D74" s="81" t="s">
        <v>91</v>
      </c>
      <c r="E74" s="79"/>
      <c r="F74" s="79"/>
      <c r="G74" s="96" t="s">
        <v>92</v>
      </c>
      <c r="H74" s="96"/>
      <c r="I74" s="96"/>
      <c r="J74" s="96"/>
      <c r="K74" s="96"/>
      <c r="L74" s="96"/>
      <c r="M74" s="96"/>
      <c r="N74" s="96"/>
      <c r="O74" s="96"/>
      <c r="P74" s="63"/>
      <c r="Q74" s="59"/>
      <c r="R74" s="59"/>
    </row>
    <row r="75" spans="1:17" ht="3.75" customHeight="1" thickBot="1">
      <c r="A75" s="82"/>
      <c r="B75" s="83"/>
      <c r="C75" s="83"/>
      <c r="D75" s="83"/>
      <c r="E75" s="83"/>
      <c r="F75" s="83"/>
      <c r="G75" s="83"/>
      <c r="H75" s="83"/>
      <c r="I75" s="83"/>
      <c r="J75" s="83"/>
      <c r="K75" s="83"/>
      <c r="L75" s="83"/>
      <c r="M75" s="83"/>
      <c r="N75" s="83"/>
      <c r="O75" s="83"/>
      <c r="P75" s="84"/>
      <c r="Q75" s="59"/>
    </row>
    <row r="76" spans="1:17" ht="13.5" thickTop="1">
      <c r="A76" s="59"/>
      <c r="B76" s="59"/>
      <c r="C76" s="59"/>
      <c r="D76" s="59"/>
      <c r="E76" s="59"/>
      <c r="F76" s="59"/>
      <c r="G76" s="59"/>
      <c r="H76" s="59"/>
      <c r="I76" s="59"/>
      <c r="J76" s="59"/>
      <c r="K76" s="59"/>
      <c r="L76" s="59"/>
      <c r="M76" s="59"/>
      <c r="N76" s="59"/>
      <c r="O76" s="59"/>
      <c r="P76" s="59"/>
      <c r="Q76" s="59"/>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58"/>
  <sheetViews>
    <sheetView zoomScale="115" zoomScaleNormal="115" zoomScalePageLayoutView="0" workbookViewId="0" topLeftCell="A7">
      <selection activeCell="A34" sqref="A34"/>
    </sheetView>
  </sheetViews>
  <sheetFormatPr defaultColWidth="9.140625" defaultRowHeight="12.75"/>
  <cols>
    <col min="1" max="1" width="13.28125" style="0" customWidth="1"/>
    <col min="2" max="2" width="15.140625" style="0" customWidth="1"/>
    <col min="13" max="13" width="12.7109375" style="0" bestFit="1" customWidth="1"/>
    <col min="14" max="14" width="18.140625" style="0" bestFit="1" customWidth="1"/>
  </cols>
  <sheetData>
    <row r="1" ht="12.75">
      <c r="A1" t="s">
        <v>8</v>
      </c>
    </row>
    <row r="2" spans="1:2" ht="12.75">
      <c r="A2" t="s">
        <v>9</v>
      </c>
      <c r="B2" s="1" t="s">
        <v>126</v>
      </c>
    </row>
    <row r="5" ht="12.75">
      <c r="C5" t="s">
        <v>0</v>
      </c>
    </row>
    <row r="6" spans="3:17" ht="12.75">
      <c r="C6" t="s">
        <v>1</v>
      </c>
      <c r="D6" t="s">
        <v>2</v>
      </c>
      <c r="E6" t="s">
        <v>3</v>
      </c>
      <c r="F6" t="s">
        <v>4</v>
      </c>
      <c r="O6" t="s">
        <v>1</v>
      </c>
      <c r="P6" t="s">
        <v>2</v>
      </c>
      <c r="Q6" t="s">
        <v>3</v>
      </c>
    </row>
    <row r="7" spans="1:17" ht="12.75">
      <c r="A7" t="s">
        <v>5</v>
      </c>
      <c r="B7" t="str">
        <f>+N7&amp;" ("&amp;F7&amp;")"</f>
        <v>Denmark (10)</v>
      </c>
      <c r="C7">
        <v>0</v>
      </c>
      <c r="D7">
        <v>9</v>
      </c>
      <c r="E7">
        <v>1</v>
      </c>
      <c r="F7" s="2">
        <f aca="true" t="shared" si="0" ref="F7:F25">SUM(C7:E7)</f>
        <v>10</v>
      </c>
      <c r="G7" s="2"/>
      <c r="M7" t="str">
        <f>+A7</f>
        <v>Baltic Sea</v>
      </c>
      <c r="N7" t="s">
        <v>14</v>
      </c>
      <c r="O7" s="36">
        <f aca="true" t="shared" si="1" ref="O7:Q14">+C7/$F7</f>
        <v>0</v>
      </c>
      <c r="P7" s="36">
        <f t="shared" si="1"/>
        <v>0.9</v>
      </c>
      <c r="Q7" s="36">
        <f t="shared" si="1"/>
        <v>0.1</v>
      </c>
    </row>
    <row r="8" spans="1:17" ht="12.75">
      <c r="A8" t="s">
        <v>5</v>
      </c>
      <c r="B8" t="str">
        <f aca="true" t="shared" si="2" ref="B8:B34">+N8&amp;" ("&amp;F8&amp;")"</f>
        <v>Estonia (17)</v>
      </c>
      <c r="C8">
        <v>1</v>
      </c>
      <c r="D8">
        <v>16</v>
      </c>
      <c r="E8">
        <v>0</v>
      </c>
      <c r="F8" s="2">
        <f t="shared" si="0"/>
        <v>17</v>
      </c>
      <c r="G8" s="2"/>
      <c r="M8" t="str">
        <f aca="true" t="shared" si="3" ref="M8:M35">+A8</f>
        <v>Baltic Sea</v>
      </c>
      <c r="N8" t="s">
        <v>15</v>
      </c>
      <c r="O8" s="36">
        <f t="shared" si="1"/>
        <v>0.058823529411764705</v>
      </c>
      <c r="P8" s="36">
        <f t="shared" si="1"/>
        <v>0.9411764705882353</v>
      </c>
      <c r="Q8" s="36">
        <f t="shared" si="1"/>
        <v>0</v>
      </c>
    </row>
    <row r="9" spans="1:17" ht="12.75">
      <c r="A9" t="s">
        <v>5</v>
      </c>
      <c r="B9" t="str">
        <f t="shared" si="2"/>
        <v>Finland (92)</v>
      </c>
      <c r="C9">
        <v>10</v>
      </c>
      <c r="D9">
        <v>72</v>
      </c>
      <c r="E9">
        <v>10</v>
      </c>
      <c r="F9" s="2">
        <f t="shared" si="0"/>
        <v>92</v>
      </c>
      <c r="G9" s="2"/>
      <c r="M9" t="str">
        <f t="shared" si="3"/>
        <v>Baltic Sea</v>
      </c>
      <c r="N9" t="s">
        <v>16</v>
      </c>
      <c r="O9" s="36">
        <f t="shared" si="1"/>
        <v>0.10869565217391304</v>
      </c>
      <c r="P9" s="36">
        <f t="shared" si="1"/>
        <v>0.782608695652174</v>
      </c>
      <c r="Q9" s="36">
        <f t="shared" si="1"/>
        <v>0.10869565217391304</v>
      </c>
    </row>
    <row r="10" spans="1:17" ht="12.75">
      <c r="A10" t="s">
        <v>5</v>
      </c>
      <c r="B10" t="str">
        <f t="shared" si="2"/>
        <v>Germany (8)</v>
      </c>
      <c r="C10">
        <v>0</v>
      </c>
      <c r="D10">
        <v>8</v>
      </c>
      <c r="E10">
        <v>0</v>
      </c>
      <c r="F10" s="2">
        <f t="shared" si="0"/>
        <v>8</v>
      </c>
      <c r="G10" s="2"/>
      <c r="M10" t="str">
        <f t="shared" si="3"/>
        <v>Baltic Sea</v>
      </c>
      <c r="N10" t="s">
        <v>17</v>
      </c>
      <c r="O10" s="36">
        <f t="shared" si="1"/>
        <v>0</v>
      </c>
      <c r="P10" s="36">
        <f t="shared" si="1"/>
        <v>1</v>
      </c>
      <c r="Q10" s="36">
        <f t="shared" si="1"/>
        <v>0</v>
      </c>
    </row>
    <row r="11" spans="1:17" ht="12.75">
      <c r="A11" t="s">
        <v>5</v>
      </c>
      <c r="B11" t="str">
        <f t="shared" si="2"/>
        <v>Latvia (35)</v>
      </c>
      <c r="C11">
        <v>1</v>
      </c>
      <c r="D11">
        <v>34</v>
      </c>
      <c r="E11">
        <v>0</v>
      </c>
      <c r="F11" s="2">
        <f>SUM(C11:E11)</f>
        <v>35</v>
      </c>
      <c r="G11" s="2"/>
      <c r="M11" t="str">
        <f t="shared" si="3"/>
        <v>Baltic Sea</v>
      </c>
      <c r="N11" s="2" t="s">
        <v>18</v>
      </c>
      <c r="O11" s="36">
        <f t="shared" si="1"/>
        <v>0.02857142857142857</v>
      </c>
      <c r="P11" s="36">
        <f t="shared" si="1"/>
        <v>0.9714285714285714</v>
      </c>
      <c r="Q11" s="36">
        <f t="shared" si="1"/>
        <v>0</v>
      </c>
    </row>
    <row r="12" spans="1:17" ht="12.75">
      <c r="A12" t="s">
        <v>5</v>
      </c>
      <c r="B12" t="str">
        <f t="shared" si="2"/>
        <v>Lithuania (8)</v>
      </c>
      <c r="C12">
        <v>2</v>
      </c>
      <c r="D12">
        <v>5</v>
      </c>
      <c r="E12">
        <v>1</v>
      </c>
      <c r="F12" s="2">
        <f>SUM(C12:E12)</f>
        <v>8</v>
      </c>
      <c r="G12" s="2"/>
      <c r="M12" t="str">
        <f t="shared" si="3"/>
        <v>Baltic Sea</v>
      </c>
      <c r="N12" t="s">
        <v>19</v>
      </c>
      <c r="O12" s="36">
        <f t="shared" si="1"/>
        <v>0.25</v>
      </c>
      <c r="P12" s="36">
        <f t="shared" si="1"/>
        <v>0.625</v>
      </c>
      <c r="Q12" s="36">
        <f t="shared" si="1"/>
        <v>0.125</v>
      </c>
    </row>
    <row r="13" spans="1:17" ht="12.75">
      <c r="A13" t="s">
        <v>5</v>
      </c>
      <c r="B13" t="str">
        <f t="shared" si="2"/>
        <v>Poland (13)</v>
      </c>
      <c r="C13">
        <v>1</v>
      </c>
      <c r="D13">
        <v>11</v>
      </c>
      <c r="E13">
        <v>1</v>
      </c>
      <c r="F13" s="2">
        <f t="shared" si="0"/>
        <v>13</v>
      </c>
      <c r="G13" s="2"/>
      <c r="M13" t="str">
        <f t="shared" si="3"/>
        <v>Baltic Sea</v>
      </c>
      <c r="N13" t="s">
        <v>20</v>
      </c>
      <c r="O13" s="36">
        <f t="shared" si="1"/>
        <v>0.07692307692307693</v>
      </c>
      <c r="P13" s="36">
        <f t="shared" si="1"/>
        <v>0.8461538461538461</v>
      </c>
      <c r="Q13" s="36">
        <f t="shared" si="1"/>
        <v>0.07692307692307693</v>
      </c>
    </row>
    <row r="14" spans="1:17" ht="12.75">
      <c r="A14" t="s">
        <v>5</v>
      </c>
      <c r="B14" t="str">
        <f t="shared" si="2"/>
        <v>Sweden (9)</v>
      </c>
      <c r="C14">
        <v>0</v>
      </c>
      <c r="D14">
        <v>8</v>
      </c>
      <c r="E14">
        <v>1</v>
      </c>
      <c r="F14" s="2">
        <f t="shared" si="0"/>
        <v>9</v>
      </c>
      <c r="G14" s="2"/>
      <c r="M14" t="str">
        <f t="shared" si="3"/>
        <v>Baltic Sea</v>
      </c>
      <c r="N14" t="s">
        <v>21</v>
      </c>
      <c r="O14" s="36">
        <f t="shared" si="1"/>
        <v>0</v>
      </c>
      <c r="P14" s="36">
        <f t="shared" si="1"/>
        <v>0.8888888888888888</v>
      </c>
      <c r="Q14" s="36">
        <f t="shared" si="1"/>
        <v>0.1111111111111111</v>
      </c>
    </row>
    <row r="15" spans="1:17" ht="13.5" thickBot="1">
      <c r="A15" t="s">
        <v>5</v>
      </c>
      <c r="B15" t="str">
        <f t="shared" si="2"/>
        <v>Open sea (36)</v>
      </c>
      <c r="C15">
        <v>1</v>
      </c>
      <c r="D15">
        <v>33</v>
      </c>
      <c r="E15">
        <v>2</v>
      </c>
      <c r="F15" s="2">
        <f t="shared" si="0"/>
        <v>36</v>
      </c>
      <c r="G15" s="2"/>
      <c r="M15" t="str">
        <f t="shared" si="3"/>
        <v>Baltic Sea</v>
      </c>
      <c r="N15" t="s">
        <v>22</v>
      </c>
      <c r="O15" s="36">
        <f>+C15/$F15</f>
        <v>0.027777777777777776</v>
      </c>
      <c r="P15" s="36">
        <f>+D15/$F15</f>
        <v>0.9166666666666666</v>
      </c>
      <c r="Q15" s="36">
        <f>+E15/$F15</f>
        <v>0.05555555555555555</v>
      </c>
    </row>
    <row r="16" spans="6:17" ht="13.5" thickBot="1">
      <c r="F16" s="37">
        <f>SUM(F7:F15)</f>
        <v>228</v>
      </c>
      <c r="G16" s="2"/>
      <c r="O16" s="36"/>
      <c r="P16" s="36"/>
      <c r="Q16" s="36"/>
    </row>
    <row r="17" spans="1:17" ht="12.75">
      <c r="A17" t="s">
        <v>31</v>
      </c>
      <c r="B17" t="str">
        <f t="shared" si="2"/>
        <v>Belgium (2)</v>
      </c>
      <c r="C17">
        <v>1</v>
      </c>
      <c r="D17">
        <v>1</v>
      </c>
      <c r="E17">
        <v>0</v>
      </c>
      <c r="F17" s="2">
        <f t="shared" si="0"/>
        <v>2</v>
      </c>
      <c r="M17" t="str">
        <f t="shared" si="3"/>
        <v>Greater North Sea</v>
      </c>
      <c r="N17" t="s">
        <v>23</v>
      </c>
      <c r="O17" s="36">
        <f aca="true" t="shared" si="4" ref="O17:Q24">+C17/$F17</f>
        <v>0.5</v>
      </c>
      <c r="P17" s="36">
        <f t="shared" si="4"/>
        <v>0.5</v>
      </c>
      <c r="Q17" s="36">
        <f t="shared" si="4"/>
        <v>0</v>
      </c>
    </row>
    <row r="18" spans="1:17" ht="12.75">
      <c r="A18" t="s">
        <v>31</v>
      </c>
      <c r="B18" t="str">
        <f t="shared" si="2"/>
        <v>Denmark (10)</v>
      </c>
      <c r="C18">
        <v>0</v>
      </c>
      <c r="D18">
        <v>10</v>
      </c>
      <c r="E18">
        <v>0</v>
      </c>
      <c r="F18" s="31">
        <f t="shared" si="0"/>
        <v>10</v>
      </c>
      <c r="M18" t="str">
        <f t="shared" si="3"/>
        <v>Greater North Sea</v>
      </c>
      <c r="N18" t="s">
        <v>14</v>
      </c>
      <c r="O18" s="36">
        <f>+C18/$F18</f>
        <v>0</v>
      </c>
      <c r="P18" s="36">
        <f>+D18/$F18</f>
        <v>1</v>
      </c>
      <c r="Q18" s="36">
        <f>+E18/$F18</f>
        <v>0</v>
      </c>
    </row>
    <row r="19" spans="1:17" ht="12.75">
      <c r="A19" t="s">
        <v>31</v>
      </c>
      <c r="B19" t="str">
        <f t="shared" si="2"/>
        <v>France (19)</v>
      </c>
      <c r="C19">
        <v>0</v>
      </c>
      <c r="D19">
        <v>19</v>
      </c>
      <c r="E19">
        <v>0</v>
      </c>
      <c r="F19" s="2">
        <f t="shared" si="0"/>
        <v>19</v>
      </c>
      <c r="M19" t="str">
        <f t="shared" si="3"/>
        <v>Greater North Sea</v>
      </c>
      <c r="N19" t="s">
        <v>24</v>
      </c>
      <c r="O19" s="36">
        <f t="shared" si="4"/>
        <v>0</v>
      </c>
      <c r="P19" s="36">
        <f t="shared" si="4"/>
        <v>1</v>
      </c>
      <c r="Q19" s="36">
        <f t="shared" si="4"/>
        <v>0</v>
      </c>
    </row>
    <row r="20" spans="1:17" ht="12.75">
      <c r="A20" t="s">
        <v>31</v>
      </c>
      <c r="B20" t="str">
        <f t="shared" si="2"/>
        <v>Germany (1)</v>
      </c>
      <c r="C20">
        <v>1</v>
      </c>
      <c r="D20">
        <v>0</v>
      </c>
      <c r="E20">
        <v>0</v>
      </c>
      <c r="F20" s="2">
        <f t="shared" si="0"/>
        <v>1</v>
      </c>
      <c r="M20" t="str">
        <f t="shared" si="3"/>
        <v>Greater North Sea</v>
      </c>
      <c r="N20" t="s">
        <v>17</v>
      </c>
      <c r="O20" s="36">
        <f>+C20/$F20</f>
        <v>1</v>
      </c>
      <c r="P20" s="36">
        <f>+D20/$F20</f>
        <v>0</v>
      </c>
      <c r="Q20" s="36">
        <f>+E20/$F20</f>
        <v>0</v>
      </c>
    </row>
    <row r="21" spans="1:17" ht="12.75">
      <c r="A21" t="s">
        <v>31</v>
      </c>
      <c r="B21" t="str">
        <f t="shared" si="2"/>
        <v>Netherlands (22)</v>
      </c>
      <c r="C21">
        <v>5</v>
      </c>
      <c r="D21">
        <v>17</v>
      </c>
      <c r="E21">
        <v>0</v>
      </c>
      <c r="F21" s="2">
        <f t="shared" si="0"/>
        <v>22</v>
      </c>
      <c r="M21" t="str">
        <f t="shared" si="3"/>
        <v>Greater North Sea</v>
      </c>
      <c r="N21" t="s">
        <v>25</v>
      </c>
      <c r="O21" s="36">
        <f t="shared" si="4"/>
        <v>0.22727272727272727</v>
      </c>
      <c r="P21" s="36">
        <f t="shared" si="4"/>
        <v>0.7727272727272727</v>
      </c>
      <c r="Q21" s="36">
        <f t="shared" si="4"/>
        <v>0</v>
      </c>
    </row>
    <row r="22" spans="1:17" ht="12.75">
      <c r="A22" t="s">
        <v>31</v>
      </c>
      <c r="B22" t="str">
        <f t="shared" si="2"/>
        <v>Norway (10)</v>
      </c>
      <c r="C22">
        <v>1</v>
      </c>
      <c r="D22">
        <v>9</v>
      </c>
      <c r="E22">
        <v>0</v>
      </c>
      <c r="F22" s="2">
        <f t="shared" si="0"/>
        <v>10</v>
      </c>
      <c r="M22" t="str">
        <f t="shared" si="3"/>
        <v>Greater North Sea</v>
      </c>
      <c r="N22" t="s">
        <v>26</v>
      </c>
      <c r="O22" s="36">
        <f t="shared" si="4"/>
        <v>0.1</v>
      </c>
      <c r="P22" s="36">
        <f t="shared" si="4"/>
        <v>0.9</v>
      </c>
      <c r="Q22" s="36">
        <f t="shared" si="4"/>
        <v>0</v>
      </c>
    </row>
    <row r="23" spans="1:17" ht="12.75">
      <c r="A23" t="s">
        <v>31</v>
      </c>
      <c r="B23" t="str">
        <f t="shared" si="2"/>
        <v>Sweden (17)</v>
      </c>
      <c r="C23">
        <v>2</v>
      </c>
      <c r="D23">
        <v>15</v>
      </c>
      <c r="E23">
        <v>0</v>
      </c>
      <c r="F23" s="2">
        <f t="shared" si="0"/>
        <v>17</v>
      </c>
      <c r="M23" t="str">
        <f t="shared" si="3"/>
        <v>Greater North Sea</v>
      </c>
      <c r="N23" t="s">
        <v>21</v>
      </c>
      <c r="O23" s="36">
        <f t="shared" si="4"/>
        <v>0.11764705882352941</v>
      </c>
      <c r="P23" s="36">
        <f t="shared" si="4"/>
        <v>0.8823529411764706</v>
      </c>
      <c r="Q23" s="36">
        <f t="shared" si="4"/>
        <v>0</v>
      </c>
    </row>
    <row r="24" spans="1:17" ht="12.75">
      <c r="A24" t="s">
        <v>31</v>
      </c>
      <c r="B24" t="str">
        <f t="shared" si="2"/>
        <v>United Kingdom (4)</v>
      </c>
      <c r="C24">
        <v>0</v>
      </c>
      <c r="D24">
        <v>4</v>
      </c>
      <c r="E24">
        <v>0</v>
      </c>
      <c r="F24" s="2">
        <f t="shared" si="0"/>
        <v>4</v>
      </c>
      <c r="M24" t="str">
        <f t="shared" si="3"/>
        <v>Greater North Sea</v>
      </c>
      <c r="N24" t="s">
        <v>27</v>
      </c>
      <c r="O24" s="36">
        <f t="shared" si="4"/>
        <v>0</v>
      </c>
      <c r="P24" s="36">
        <f t="shared" si="4"/>
        <v>1</v>
      </c>
      <c r="Q24" s="36">
        <f t="shared" si="4"/>
        <v>0</v>
      </c>
    </row>
    <row r="25" spans="1:17" ht="13.5" thickBot="1">
      <c r="A25" t="s">
        <v>31</v>
      </c>
      <c r="B25" t="str">
        <f t="shared" si="2"/>
        <v>Open sea (35)</v>
      </c>
      <c r="C25">
        <v>2</v>
      </c>
      <c r="D25">
        <v>31</v>
      </c>
      <c r="E25">
        <v>2</v>
      </c>
      <c r="F25" s="2">
        <f t="shared" si="0"/>
        <v>35</v>
      </c>
      <c r="M25" t="str">
        <f t="shared" si="3"/>
        <v>Greater North Sea</v>
      </c>
      <c r="N25" t="s">
        <v>22</v>
      </c>
      <c r="O25" s="36">
        <f>+C25/$F25</f>
        <v>0.05714285714285714</v>
      </c>
      <c r="P25" s="36">
        <f>+D25/$F25</f>
        <v>0.8857142857142857</v>
      </c>
      <c r="Q25" s="36">
        <f>+E25/$F25</f>
        <v>0.05714285714285714</v>
      </c>
    </row>
    <row r="26" spans="6:17" ht="13.5" thickBot="1">
      <c r="F26" s="37">
        <f>SUM(F17:F25)</f>
        <v>120</v>
      </c>
      <c r="O26" s="36"/>
      <c r="P26" s="36"/>
      <c r="Q26" s="36"/>
    </row>
    <row r="27" spans="1:17" ht="12.75">
      <c r="A27" t="s">
        <v>32</v>
      </c>
      <c r="B27" t="str">
        <f t="shared" si="2"/>
        <v>United Kingdom (7)</v>
      </c>
      <c r="C27">
        <v>1</v>
      </c>
      <c r="D27">
        <v>6</v>
      </c>
      <c r="E27">
        <v>0</v>
      </c>
      <c r="F27" s="31">
        <f>SUM(C27:E27)</f>
        <v>7</v>
      </c>
      <c r="G27" s="2"/>
      <c r="M27" t="str">
        <f t="shared" si="3"/>
        <v>Celtic Seas</v>
      </c>
      <c r="N27" t="s">
        <v>27</v>
      </c>
      <c r="O27" s="36">
        <f aca="true" t="shared" si="5" ref="O27:Q29">+C27/$F27</f>
        <v>0.14285714285714285</v>
      </c>
      <c r="P27" s="36">
        <f t="shared" si="5"/>
        <v>0.8571428571428571</v>
      </c>
      <c r="Q27" s="36">
        <f t="shared" si="5"/>
        <v>0</v>
      </c>
    </row>
    <row r="28" spans="1:17" ht="12.75">
      <c r="A28" t="s">
        <v>32</v>
      </c>
      <c r="B28" t="str">
        <f t="shared" si="2"/>
        <v>IE (2)</v>
      </c>
      <c r="C28">
        <v>0</v>
      </c>
      <c r="D28">
        <v>2</v>
      </c>
      <c r="E28">
        <v>0</v>
      </c>
      <c r="F28" s="31">
        <f>SUM(C28:E28)</f>
        <v>2</v>
      </c>
      <c r="G28" s="2"/>
      <c r="M28" t="str">
        <f t="shared" si="3"/>
        <v>Celtic Seas</v>
      </c>
      <c r="N28" t="s">
        <v>29</v>
      </c>
      <c r="O28" s="36">
        <f t="shared" si="5"/>
        <v>0</v>
      </c>
      <c r="P28" s="36">
        <f t="shared" si="5"/>
        <v>1</v>
      </c>
      <c r="Q28" s="36">
        <f t="shared" si="5"/>
        <v>0</v>
      </c>
    </row>
    <row r="29" spans="1:17" ht="13.5" thickBot="1">
      <c r="A29" t="s">
        <v>32</v>
      </c>
      <c r="B29" t="str">
        <f>+N29&amp;" ("&amp;F29&amp;")"</f>
        <v>Open sea (25)</v>
      </c>
      <c r="C29">
        <v>0</v>
      </c>
      <c r="D29">
        <v>20</v>
      </c>
      <c r="E29">
        <v>5</v>
      </c>
      <c r="F29" s="2">
        <f>SUM(C29:E29)</f>
        <v>25</v>
      </c>
      <c r="G29" s="2"/>
      <c r="M29" t="str">
        <f t="shared" si="3"/>
        <v>Celtic Seas</v>
      </c>
      <c r="N29" t="s">
        <v>22</v>
      </c>
      <c r="O29" s="36">
        <f t="shared" si="5"/>
        <v>0</v>
      </c>
      <c r="P29" s="36">
        <f>+D29/$F29</f>
        <v>0.8</v>
      </c>
      <c r="Q29" s="36">
        <f>+E29/$F29</f>
        <v>0.2</v>
      </c>
    </row>
    <row r="30" spans="6:17" ht="13.5" thickBot="1">
      <c r="F30" s="37">
        <f>SUM(F27:F29)</f>
        <v>34</v>
      </c>
      <c r="O30" s="36"/>
      <c r="P30" s="36"/>
      <c r="Q30" s="36"/>
    </row>
    <row r="31" spans="1:17" ht="12.75">
      <c r="A31" t="s">
        <v>34</v>
      </c>
      <c r="B31" t="str">
        <f>+N31&amp;" ("&amp;F31&amp;")"</f>
        <v>France (9)</v>
      </c>
      <c r="C31">
        <v>0</v>
      </c>
      <c r="D31">
        <v>8</v>
      </c>
      <c r="E31">
        <v>1</v>
      </c>
      <c r="F31" s="31">
        <f>SUM(C31:E31)</f>
        <v>9</v>
      </c>
      <c r="G31" s="2"/>
      <c r="M31" t="str">
        <f>+A31</f>
        <v>Bay of Biscay</v>
      </c>
      <c r="N31" t="s">
        <v>24</v>
      </c>
      <c r="O31" s="36"/>
      <c r="P31" s="36"/>
      <c r="Q31" s="36"/>
    </row>
    <row r="32" spans="6:17" ht="12.75">
      <c r="F32" s="31"/>
      <c r="O32" s="36"/>
      <c r="P32" s="36"/>
      <c r="Q32" s="36"/>
    </row>
    <row r="33" spans="1:17" ht="12.75">
      <c r="A33" t="s">
        <v>6</v>
      </c>
      <c r="B33" t="str">
        <f t="shared" si="2"/>
        <v>Croatia (20)</v>
      </c>
      <c r="C33">
        <v>1</v>
      </c>
      <c r="D33">
        <v>19</v>
      </c>
      <c r="E33">
        <v>0</v>
      </c>
      <c r="F33" s="2">
        <f>SUM(C33:E33)</f>
        <v>20</v>
      </c>
      <c r="M33" t="str">
        <f>+A33</f>
        <v>Mediterranean</v>
      </c>
      <c r="N33" t="s">
        <v>28</v>
      </c>
      <c r="O33" s="36">
        <f>+C33/$F33</f>
        <v>0.05</v>
      </c>
      <c r="P33" s="36">
        <f>+D33/$F33</f>
        <v>0.95</v>
      </c>
      <c r="Q33" s="36">
        <f>+E33/$F33</f>
        <v>0</v>
      </c>
    </row>
    <row r="34" spans="1:17" ht="12.75">
      <c r="A34" t="s">
        <v>6</v>
      </c>
      <c r="B34" t="str">
        <f t="shared" si="2"/>
        <v>France (32)</v>
      </c>
      <c r="C34">
        <v>5</v>
      </c>
      <c r="D34">
        <v>27</v>
      </c>
      <c r="E34">
        <v>0</v>
      </c>
      <c r="F34" s="2">
        <f>SUM(C34:E34)</f>
        <v>32</v>
      </c>
      <c r="M34" t="str">
        <f t="shared" si="3"/>
        <v>Mediterranean</v>
      </c>
      <c r="N34" t="s">
        <v>24</v>
      </c>
      <c r="O34" s="36">
        <f aca="true" t="shared" si="6" ref="O34:Q35">+C34/$F34</f>
        <v>0.15625</v>
      </c>
      <c r="P34" s="36">
        <f t="shared" si="6"/>
        <v>0.84375</v>
      </c>
      <c r="Q34" s="36">
        <f t="shared" si="6"/>
        <v>0</v>
      </c>
    </row>
    <row r="35" spans="1:17" ht="12.75">
      <c r="A35" t="s">
        <v>33</v>
      </c>
      <c r="F35" s="2">
        <f>SUM(C35:E35)</f>
        <v>0</v>
      </c>
      <c r="M35" t="str">
        <f t="shared" si="3"/>
        <v>Western Mediterranean</v>
      </c>
      <c r="N35" t="s">
        <v>30</v>
      </c>
      <c r="O35" s="36" t="e">
        <f t="shared" si="6"/>
        <v>#DIV/0!</v>
      </c>
      <c r="P35" s="36" t="e">
        <f t="shared" si="6"/>
        <v>#DIV/0!</v>
      </c>
      <c r="Q35" s="36" t="e">
        <f t="shared" si="6"/>
        <v>#DIV/0!</v>
      </c>
    </row>
    <row r="36" spans="2:17" ht="13.5" thickBot="1">
      <c r="B36" s="2"/>
      <c r="F36" s="2">
        <f>SUM(C36:E36)</f>
        <v>0</v>
      </c>
      <c r="O36" s="36"/>
      <c r="P36" s="36"/>
      <c r="Q36" s="36"/>
    </row>
    <row r="37" spans="2:17" ht="13.5" thickBot="1">
      <c r="B37" s="2"/>
      <c r="F37" s="26">
        <f>SUM(F33:F36)</f>
        <v>52</v>
      </c>
      <c r="O37" s="36"/>
      <c r="P37" s="36"/>
      <c r="Q37" s="36"/>
    </row>
    <row r="38" ht="12.75">
      <c r="F38" s="2"/>
    </row>
    <row r="39" ht="12.75">
      <c r="F39" s="2"/>
    </row>
    <row r="40" spans="1:6" ht="12.75">
      <c r="A40" t="s">
        <v>12</v>
      </c>
      <c r="F40" s="2"/>
    </row>
    <row r="41" spans="3:6" ht="13.5" thickBot="1">
      <c r="C41" t="s">
        <v>1</v>
      </c>
      <c r="D41" t="s">
        <v>2</v>
      </c>
      <c r="E41" t="s">
        <v>3</v>
      </c>
      <c r="F41" t="s">
        <v>4</v>
      </c>
    </row>
    <row r="42" spans="1:6" ht="12.75">
      <c r="A42" s="4" t="s">
        <v>5</v>
      </c>
      <c r="B42" s="5"/>
      <c r="C42" s="4">
        <f>SUM(C7:C15)</f>
        <v>16</v>
      </c>
      <c r="D42" s="5">
        <f>SUM(D7:D15)</f>
        <v>196</v>
      </c>
      <c r="E42" s="33">
        <f>SUM(E7:E15)</f>
        <v>16</v>
      </c>
      <c r="F42" s="27">
        <f>SUM(F7:F15)</f>
        <v>228</v>
      </c>
    </row>
    <row r="43" spans="1:6" ht="12.75">
      <c r="A43" s="9" t="s">
        <v>6</v>
      </c>
      <c r="B43" s="2"/>
      <c r="C43" s="9">
        <f>SUM(C33:C36)</f>
        <v>6</v>
      </c>
      <c r="D43" s="2">
        <f>SUM(D33:D36)</f>
        <v>46</v>
      </c>
      <c r="E43" s="34">
        <f>SUM(E33:E36)</f>
        <v>0</v>
      </c>
      <c r="F43" s="28">
        <f>SUM(F33:F36)</f>
        <v>52</v>
      </c>
    </row>
    <row r="44" spans="1:6" ht="12.75">
      <c r="A44" s="9" t="s">
        <v>13</v>
      </c>
      <c r="B44" s="2"/>
      <c r="C44" s="9">
        <f>SUM(C27:C29)</f>
        <v>1</v>
      </c>
      <c r="D44" s="2">
        <f>SUM(D27:D29)</f>
        <v>28</v>
      </c>
      <c r="E44" s="34">
        <f>SUM(E27:E29)</f>
        <v>5</v>
      </c>
      <c r="F44" s="28">
        <f>SUM(C44:E44)</f>
        <v>34</v>
      </c>
    </row>
    <row r="45" spans="1:6" ht="13.5" thickBot="1">
      <c r="A45" s="6" t="s">
        <v>7</v>
      </c>
      <c r="B45" s="7"/>
      <c r="C45" s="6">
        <f>SUM(C17:C25)</f>
        <v>12</v>
      </c>
      <c r="D45" s="7">
        <f>SUM(D17:D25)</f>
        <v>106</v>
      </c>
      <c r="E45" s="35">
        <f>SUM(E17:E25)</f>
        <v>2</v>
      </c>
      <c r="F45" s="29">
        <f>SUM(F17:F25)</f>
        <v>120</v>
      </c>
    </row>
    <row r="46" spans="1:6" ht="13.5" thickBot="1">
      <c r="A46" s="13" t="s">
        <v>11</v>
      </c>
      <c r="B46" s="14"/>
      <c r="C46" s="38">
        <f>SUM(C42:C45)</f>
        <v>35</v>
      </c>
      <c r="D46" s="38">
        <f>SUM(D42:D45)</f>
        <v>376</v>
      </c>
      <c r="E46" s="38">
        <f>SUM(E42:E45)</f>
        <v>23</v>
      </c>
      <c r="F46" s="26">
        <f>+F42+F43+F44+F45</f>
        <v>434</v>
      </c>
    </row>
    <row r="47" ht="13.5" thickBot="1"/>
    <row r="48" spans="1:6" ht="13.5" thickBot="1">
      <c r="A48" s="4"/>
      <c r="B48" s="5"/>
      <c r="C48" s="30" t="s">
        <v>10</v>
      </c>
      <c r="D48" s="14"/>
      <c r="E48" s="15"/>
      <c r="F48" s="26"/>
    </row>
    <row r="49" spans="1:6" ht="12.75">
      <c r="A49" s="4" t="s">
        <v>5</v>
      </c>
      <c r="B49" s="5"/>
      <c r="C49" s="20">
        <f>C42*100/F42</f>
        <v>7.017543859649122</v>
      </c>
      <c r="D49" s="16">
        <f>D42*100/F42</f>
        <v>85.96491228070175</v>
      </c>
      <c r="E49" s="17">
        <f>E42*100/F42</f>
        <v>7.017543859649122</v>
      </c>
      <c r="F49" s="24">
        <f>SUM(C49:E49)</f>
        <v>100</v>
      </c>
    </row>
    <row r="50" spans="1:6" ht="12.75">
      <c r="A50" s="9" t="s">
        <v>6</v>
      </c>
      <c r="B50" s="2"/>
      <c r="C50" s="21">
        <f>C43*100/F43</f>
        <v>11.538461538461538</v>
      </c>
      <c r="D50" s="10">
        <f>D43*100/F43</f>
        <v>88.46153846153847</v>
      </c>
      <c r="E50" s="11">
        <f>E43*100/F43</f>
        <v>0</v>
      </c>
      <c r="F50" s="25">
        <f>SUM(C50:E50)</f>
        <v>100</v>
      </c>
    </row>
    <row r="51" spans="1:6" ht="12.75">
      <c r="A51" s="9" t="s">
        <v>13</v>
      </c>
      <c r="B51" s="2"/>
      <c r="C51" s="21">
        <f>C44*100/F44</f>
        <v>2.9411764705882355</v>
      </c>
      <c r="D51" s="10">
        <f>D44*100/F44</f>
        <v>82.3529411764706</v>
      </c>
      <c r="E51" s="11">
        <f>E44*100/F44</f>
        <v>14.705882352941176</v>
      </c>
      <c r="F51" s="25">
        <f>SUM(C51:E51)</f>
        <v>100</v>
      </c>
    </row>
    <row r="52" spans="1:6" ht="13.5" thickBot="1">
      <c r="A52" s="6" t="s">
        <v>7</v>
      </c>
      <c r="B52" s="7"/>
      <c r="C52" s="22">
        <f>C45*100/F45</f>
        <v>10</v>
      </c>
      <c r="D52" s="8">
        <f>D45*100/F45</f>
        <v>88.33333333333333</v>
      </c>
      <c r="E52" s="12">
        <f>E45*100/F45</f>
        <v>1.6666666666666667</v>
      </c>
      <c r="F52" s="25">
        <f>SUM(C52:E52)</f>
        <v>100</v>
      </c>
    </row>
    <row r="53" spans="1:6" ht="13.5" thickBot="1">
      <c r="A53" s="13" t="s">
        <v>11</v>
      </c>
      <c r="B53" s="14"/>
      <c r="C53" s="23">
        <f>C46*100/F46</f>
        <v>8.064516129032258</v>
      </c>
      <c r="D53" s="18">
        <f>D46*100/F46</f>
        <v>86.63594470046083</v>
      </c>
      <c r="E53" s="19">
        <f>E46*100/F46</f>
        <v>5.299539170506913</v>
      </c>
      <c r="F53" s="39">
        <f>SUM(C53:E53)</f>
        <v>100</v>
      </c>
    </row>
    <row r="54" spans="3:5" ht="12.75">
      <c r="C54" s="2"/>
      <c r="D54" s="2"/>
      <c r="E54" s="2"/>
    </row>
    <row r="55" spans="3:5" ht="12.75">
      <c r="C55" s="2"/>
      <c r="D55" s="2"/>
      <c r="E55" s="2"/>
    </row>
    <row r="56" spans="3:5" ht="12.75">
      <c r="C56" s="2"/>
      <c r="D56" s="2"/>
      <c r="E56" s="2"/>
    </row>
    <row r="57" spans="3:5" ht="12.75">
      <c r="C57" s="2"/>
      <c r="D57" s="2"/>
      <c r="E57" s="2"/>
    </row>
    <row r="58" spans="3:5" ht="12.75">
      <c r="C58" s="2"/>
      <c r="D58" s="2"/>
      <c r="E58" s="2"/>
    </row>
  </sheetData>
  <sheetProtection/>
  <conditionalFormatting sqref="P29:Q29 Q30:Q37 Q7:Q28 O7:O37">
    <cfRule type="cellIs" priority="1" dxfId="0" operator="greaterThan" stopIfTrue="1">
      <formula>0.05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77"/>
  <sheetViews>
    <sheetView tabSelected="1" zoomScale="70" zoomScaleNormal="70" zoomScalePageLayoutView="0" workbookViewId="0" topLeftCell="A1">
      <selection activeCell="Q30" sqref="Q30"/>
    </sheetView>
  </sheetViews>
  <sheetFormatPr defaultColWidth="9.140625" defaultRowHeight="12.75"/>
  <sheetData>
    <row r="1" ht="12.75">
      <c r="A1" s="32" t="s">
        <v>127</v>
      </c>
    </row>
    <row r="3" spans="1:17" ht="12.75">
      <c r="A3" s="3" t="s">
        <v>35</v>
      </c>
      <c r="Q3" s="3"/>
    </row>
    <row r="64" ht="12.75">
      <c r="A64" s="32" t="s">
        <v>36</v>
      </c>
    </row>
    <row r="73" ht="12.75">
      <c r="D73" s="2"/>
    </row>
    <row r="77" ht="12.75">
      <c r="D77"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Carsten Iversen</cp:lastModifiedBy>
  <cp:lastPrinted>2008-09-10T12:43:16Z</cp:lastPrinted>
  <dcterms:created xsi:type="dcterms:W3CDTF">2005-02-28T15:21:37Z</dcterms:created>
  <dcterms:modified xsi:type="dcterms:W3CDTF">2012-09-07T11:45:10Z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2072592246</vt:i4>
  </property>
  <property fmtid="{D5CDD505-2E9C-101B-9397-08002B2CF9AE}" pid="3" name="_NewReviewCycle">
    <vt:lpwstr/>
  </property>
  <property fmtid="{D5CDD505-2E9C-101B-9397-08002B2CF9AE}" pid="4" name="_EmailSubject">
    <vt:lpwstr>CSI023</vt:lpwstr>
  </property>
  <property fmtid="{D5CDD505-2E9C-101B-9397-08002B2CF9AE}" pid="5" name="_AuthorEmail">
    <vt:lpwstr>Constanca.Belchior@eea.europa.eu</vt:lpwstr>
  </property>
  <property fmtid="{D5CDD505-2E9C-101B-9397-08002B2CF9AE}" pid="6" name="_AuthorEmailDisplayName">
    <vt:lpwstr>Constança Belchior</vt:lpwstr>
  </property>
  <property fmtid="{D5CDD505-2E9C-101B-9397-08002B2CF9AE}" pid="7" name="_PreviousAdHocReviewCycleID">
    <vt:i4>-1570925904</vt:i4>
  </property>
  <property fmtid="{D5CDD505-2E9C-101B-9397-08002B2CF9AE}" pid="8" name="_ReviewingToolsShownOnce">
    <vt:lpwstr/>
  </property>
</Properties>
</file>