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<sst xmlns="http://schemas.openxmlformats.org/spreadsheetml/2006/main" count="63" uniqueCount="31">
  <si>
    <t>PS QS</t>
  </si>
  <si>
    <t>34 ng/l</t>
  </si>
  <si>
    <t>GB(7)</t>
  </si>
  <si>
    <t>ng/l</t>
  </si>
  <si>
    <t>PS MAC</t>
  </si>
  <si>
    <t>2000 ng/l</t>
  </si>
  <si>
    <t>SL(6)</t>
  </si>
  <si>
    <t>AT(242)</t>
  </si>
  <si>
    <t>Atrazine</t>
  </si>
  <si>
    <t>GB(20)</t>
  </si>
  <si>
    <t>Dieldrin</t>
  </si>
  <si>
    <t>0.01 ug/l</t>
  </si>
  <si>
    <t>List 1</t>
  </si>
  <si>
    <t>AT</t>
  </si>
  <si>
    <t>SL</t>
  </si>
  <si>
    <t>SL (6)</t>
  </si>
  <si>
    <t>GB (8)</t>
  </si>
  <si>
    <t>Lindane</t>
  </si>
  <si>
    <t>0.02 ug/l QS for PHS</t>
  </si>
  <si>
    <t>0.04 ug/l MAC for PHS</t>
  </si>
  <si>
    <t>AT (66)</t>
  </si>
  <si>
    <t>GB(6)</t>
  </si>
  <si>
    <t>Simazine</t>
  </si>
  <si>
    <t>MAC PHS - 4.2 ug/l</t>
  </si>
  <si>
    <t>QS PHS - &lt;1 ug/l</t>
  </si>
  <si>
    <t>ug/l</t>
  </si>
  <si>
    <t>Relative to QSs</t>
  </si>
  <si>
    <t>Total</t>
  </si>
  <si>
    <t>GB</t>
  </si>
  <si>
    <t>Count</t>
  </si>
  <si>
    <t>Average exceedence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</si>
</sst>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Pesticides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AT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Sheet1!$C$46:$I$46</c:f>
              <c:numCache/>
            </c:numRef>
          </c:cat>
          <c:val>
            <c:numRef>
              <c:f>Sheet1!$C$47:$I$47</c:f>
              <c:numCache/>
            </c:numRef>
          </c:val>
          <c:smooth val="0"/>
        </c:ser>
        <c:ser>
          <c:idx val="1"/>
          <c:order val="1"/>
          <c:tx>
            <c:strRef>
              <c:f>Sheet1!$B$48</c:f>
              <c:strCache>
                <c:ptCount val="1"/>
                <c:pt idx="0">
                  <c:v>GB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Sheet1!$C$46:$I$46</c:f>
              <c:numCache/>
            </c:numRef>
          </c:cat>
          <c:val>
            <c:numRef>
              <c:f>Sheet1!$C$48:$I$48</c:f>
              <c:numCache/>
            </c:numRef>
          </c:val>
          <c:smooth val="0"/>
        </c:ser>
        <c:ser>
          <c:idx val="2"/>
          <c:order val="2"/>
          <c:tx>
            <c:strRef>
              <c:f>Sheet1!$B$49</c:f>
              <c:strCache>
                <c:ptCount val="1"/>
                <c:pt idx="0">
                  <c:v>SL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Sheet1!$C$46:$I$46</c:f>
              <c:numCache/>
            </c:numRef>
          </c:cat>
          <c:val>
            <c:numRef>
              <c:f>Sheet1!$C$49:$I$49</c:f>
              <c:numCache/>
            </c:numRef>
          </c:val>
          <c:smooth val="0"/>
        </c:ser>
        <c:marker val="1"/>
        <c:axId val="18075383"/>
        <c:axId val="28460720"/>
      </c:line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Concentration relative to standards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75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8</xdr:col>
      <xdr:colOff>600075</xdr:colOff>
      <xdr:row>71</xdr:row>
      <xdr:rowOff>19050</xdr:rowOff>
    </xdr:to>
    <xdr:graphicFrame>
      <xdr:nvGraphicFramePr>
        <xdr:cNvPr id="1" name="Chart 1"/>
        <xdr:cNvGraphicFramePr/>
      </xdr:nvGraphicFramePr>
      <xdr:xfrm>
        <a:off x="0" y="8096250"/>
        <a:ext cx="54768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K15" sqref="K15"/>
    </sheetView>
  </sheetViews>
  <sheetFormatPr defaultColWidth="9.140625" defaultRowHeight="12.75"/>
  <sheetData>
    <row r="1" spans="1:12" ht="12.75">
      <c r="A1" t="s">
        <v>8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K1" t="s">
        <v>0</v>
      </c>
      <c r="L1" t="s">
        <v>1</v>
      </c>
    </row>
    <row r="2" spans="1:12" ht="12.75">
      <c r="A2" t="s">
        <v>3</v>
      </c>
      <c r="B2" t="s">
        <v>7</v>
      </c>
      <c r="I2" s="1">
        <v>10.576610036069255</v>
      </c>
      <c r="K2" t="s">
        <v>4</v>
      </c>
      <c r="L2" t="s">
        <v>5</v>
      </c>
    </row>
    <row r="3" spans="2:12" ht="12.75">
      <c r="B3" t="s">
        <v>2</v>
      </c>
      <c r="C3" s="1">
        <v>38.91993006993007</v>
      </c>
      <c r="D3" s="1">
        <v>47.12303648732218</v>
      </c>
      <c r="E3" s="1">
        <v>52.78790743570156</v>
      </c>
      <c r="F3" s="1">
        <v>60.49075630252101</v>
      </c>
      <c r="G3" s="1">
        <v>27.622970779220786</v>
      </c>
      <c r="H3" s="1">
        <v>26.223486394557824</v>
      </c>
      <c r="I3" s="1">
        <v>17.919155844155846</v>
      </c>
      <c r="K3" s="1">
        <v>34</v>
      </c>
      <c r="L3" t="s">
        <v>3</v>
      </c>
    </row>
    <row r="4" spans="2:9" ht="12.75">
      <c r="B4" t="s">
        <v>6</v>
      </c>
      <c r="C4" s="1">
        <v>25.833333333333332</v>
      </c>
      <c r="D4" s="1">
        <v>43.333333333333336</v>
      </c>
      <c r="E4" s="1">
        <v>22.5</v>
      </c>
      <c r="F4" s="1">
        <v>15</v>
      </c>
      <c r="G4" s="1">
        <v>23.75</v>
      </c>
      <c r="H4" s="1">
        <v>61.666666666666664</v>
      </c>
      <c r="I4" s="1">
        <v>24.166666666666668</v>
      </c>
    </row>
    <row r="6" spans="1:12" ht="12.75">
      <c r="A6" t="s">
        <v>10</v>
      </c>
      <c r="B6" t="s">
        <v>13</v>
      </c>
      <c r="K6" t="s">
        <v>11</v>
      </c>
      <c r="L6" t="s">
        <v>12</v>
      </c>
    </row>
    <row r="7" spans="1:12" ht="12.75">
      <c r="A7" t="s">
        <v>3</v>
      </c>
      <c r="B7" t="s">
        <v>9</v>
      </c>
      <c r="C7" s="2">
        <v>1.961538315611167</v>
      </c>
      <c r="D7" s="2">
        <v>1.929727193278164</v>
      </c>
      <c r="E7" s="2">
        <v>2.138707169170468</v>
      </c>
      <c r="F7" s="2">
        <v>2.2053314419233163</v>
      </c>
      <c r="G7" s="2">
        <v>2.1179593735261855</v>
      </c>
      <c r="H7" s="2">
        <v>1.6151560592644092</v>
      </c>
      <c r="I7" s="2">
        <v>1.4757498063488628</v>
      </c>
      <c r="K7">
        <v>10</v>
      </c>
      <c r="L7" t="s">
        <v>3</v>
      </c>
    </row>
    <row r="8" ht="12.75">
      <c r="B8" t="s">
        <v>14</v>
      </c>
    </row>
    <row r="10" spans="1:11" ht="12.75">
      <c r="A10" t="s">
        <v>17</v>
      </c>
      <c r="B10" t="s">
        <v>13</v>
      </c>
      <c r="K10" t="s">
        <v>18</v>
      </c>
    </row>
    <row r="11" spans="1:11" ht="12.75">
      <c r="A11" t="s">
        <v>3</v>
      </c>
      <c r="B11" t="s">
        <v>16</v>
      </c>
      <c r="C11" s="3">
        <v>11.258098016114321</v>
      </c>
      <c r="D11" s="3">
        <v>7.901458333333335</v>
      </c>
      <c r="E11" s="3">
        <v>5.01348875904797</v>
      </c>
      <c r="F11" s="3">
        <v>2.8903130152367957</v>
      </c>
      <c r="G11" s="3">
        <v>2.61609477124183</v>
      </c>
      <c r="H11" s="3">
        <v>2.197916666666667</v>
      </c>
      <c r="I11" s="3">
        <v>1.4817965888278388</v>
      </c>
      <c r="K11" t="s">
        <v>19</v>
      </c>
    </row>
    <row r="12" spans="2:12" ht="12.75">
      <c r="B12" t="s">
        <v>15</v>
      </c>
      <c r="C12" s="3">
        <v>0.5</v>
      </c>
      <c r="D12" s="3">
        <v>2.5</v>
      </c>
      <c r="E12" s="3">
        <v>1.8333333333333333</v>
      </c>
      <c r="F12" s="3">
        <v>5</v>
      </c>
      <c r="G12" s="3">
        <v>1</v>
      </c>
      <c r="H12" s="3">
        <v>1.3333333333333333</v>
      </c>
      <c r="I12" s="3">
        <v>1</v>
      </c>
      <c r="K12" s="3">
        <v>20</v>
      </c>
      <c r="L12" t="s">
        <v>25</v>
      </c>
    </row>
    <row r="14" spans="1:11" ht="12.75">
      <c r="A14" t="s">
        <v>22</v>
      </c>
      <c r="B14" t="s">
        <v>20</v>
      </c>
      <c r="C14" s="3"/>
      <c r="D14" s="3"/>
      <c r="E14" s="3"/>
      <c r="F14" s="3"/>
      <c r="G14" s="3"/>
      <c r="H14" s="3">
        <v>23.68619834710744</v>
      </c>
      <c r="I14" s="3">
        <v>16.381600722509816</v>
      </c>
      <c r="K14" t="s">
        <v>23</v>
      </c>
    </row>
    <row r="15" spans="1:11" ht="12.75">
      <c r="A15" t="s">
        <v>3</v>
      </c>
      <c r="B15" t="s">
        <v>21</v>
      </c>
      <c r="C15" s="3">
        <v>32.78375420875421</v>
      </c>
      <c r="D15" s="3">
        <v>28.21174242424242</v>
      </c>
      <c r="E15" s="3">
        <v>37.339430014430015</v>
      </c>
      <c r="F15" s="3">
        <v>22.020328282828284</v>
      </c>
      <c r="G15" s="3">
        <v>20.76654040404041</v>
      </c>
      <c r="H15" s="3">
        <v>17.667626262626264</v>
      </c>
      <c r="I15" s="3">
        <v>35.06818181818181</v>
      </c>
      <c r="K15" t="s">
        <v>24</v>
      </c>
    </row>
    <row r="16" spans="2:12" ht="12.75">
      <c r="B16" t="s">
        <v>6</v>
      </c>
      <c r="C16" s="3">
        <v>15</v>
      </c>
      <c r="D16" s="3">
        <v>15</v>
      </c>
      <c r="E16" s="3">
        <v>18.333333333333332</v>
      </c>
      <c r="F16" s="3">
        <v>15</v>
      </c>
      <c r="G16" s="3">
        <v>15</v>
      </c>
      <c r="H16" s="3">
        <v>24.166666666666668</v>
      </c>
      <c r="I16" s="3">
        <v>15</v>
      </c>
      <c r="K16" s="3">
        <v>1000</v>
      </c>
      <c r="L16" t="s">
        <v>3</v>
      </c>
    </row>
    <row r="18" ht="12.75">
      <c r="A18" t="s">
        <v>26</v>
      </c>
    </row>
    <row r="19" spans="1:9" ht="12.75">
      <c r="A19" t="s">
        <v>8</v>
      </c>
      <c r="C19">
        <v>1995</v>
      </c>
      <c r="D19">
        <v>1996</v>
      </c>
      <c r="E19">
        <v>1997</v>
      </c>
      <c r="F19">
        <v>1998</v>
      </c>
      <c r="G19">
        <v>1999</v>
      </c>
      <c r="H19">
        <v>2000</v>
      </c>
      <c r="I19">
        <v>2001</v>
      </c>
    </row>
    <row r="20" spans="2:9" ht="12.75">
      <c r="B20" t="s">
        <v>7</v>
      </c>
      <c r="C20" s="2"/>
      <c r="D20" s="2"/>
      <c r="E20" s="2"/>
      <c r="F20" s="2"/>
      <c r="G20" s="2"/>
      <c r="H20" s="2"/>
      <c r="I20" s="2">
        <f>I2/$K$3</f>
        <v>0.3110767657667428</v>
      </c>
    </row>
    <row r="21" spans="2:9" ht="12.75">
      <c r="B21" t="s">
        <v>2</v>
      </c>
      <c r="C21" s="2">
        <f aca="true" t="shared" si="0" ref="C21:I22">C3/$K$3</f>
        <v>1.1447038255861786</v>
      </c>
      <c r="D21" s="2">
        <f t="shared" si="0"/>
        <v>1.385971661391829</v>
      </c>
      <c r="E21" s="2">
        <f t="shared" si="0"/>
        <v>1.5525855128147519</v>
      </c>
      <c r="F21" s="2">
        <f t="shared" si="0"/>
        <v>1.7791398912506178</v>
      </c>
      <c r="G21" s="2">
        <f t="shared" si="0"/>
        <v>0.8124403170359055</v>
      </c>
      <c r="H21" s="2">
        <f t="shared" si="0"/>
        <v>0.7712790116046419</v>
      </c>
      <c r="I21" s="2">
        <f t="shared" si="0"/>
        <v>0.5270339954163484</v>
      </c>
    </row>
    <row r="22" spans="2:9" ht="12.75">
      <c r="B22" t="s">
        <v>6</v>
      </c>
      <c r="C22" s="2">
        <f t="shared" si="0"/>
        <v>0.7598039215686274</v>
      </c>
      <c r="D22" s="2">
        <f t="shared" si="0"/>
        <v>1.2745098039215688</v>
      </c>
      <c r="E22" s="2">
        <f t="shared" si="0"/>
        <v>0.6617647058823529</v>
      </c>
      <c r="F22" s="2">
        <f t="shared" si="0"/>
        <v>0.4411764705882353</v>
      </c>
      <c r="G22" s="2">
        <f t="shared" si="0"/>
        <v>0.6985294117647058</v>
      </c>
      <c r="H22" s="2">
        <f t="shared" si="0"/>
        <v>1.8137254901960784</v>
      </c>
      <c r="I22" s="2">
        <f t="shared" si="0"/>
        <v>0.7107843137254902</v>
      </c>
    </row>
    <row r="24" spans="1:2" ht="12.75">
      <c r="A24" t="s">
        <v>10</v>
      </c>
      <c r="B24" t="s">
        <v>13</v>
      </c>
    </row>
    <row r="25" spans="2:9" ht="12.75">
      <c r="B25" t="s">
        <v>9</v>
      </c>
      <c r="C25" s="2">
        <f aca="true" t="shared" si="1" ref="C25:I25">C7/$K$7</f>
        <v>0.1961538315611167</v>
      </c>
      <c r="D25" s="2">
        <f t="shared" si="1"/>
        <v>0.1929727193278164</v>
      </c>
      <c r="E25" s="2">
        <f t="shared" si="1"/>
        <v>0.2138707169170468</v>
      </c>
      <c r="F25" s="2">
        <f t="shared" si="1"/>
        <v>0.22053314419233164</v>
      </c>
      <c r="G25" s="2">
        <f t="shared" si="1"/>
        <v>0.21179593735261854</v>
      </c>
      <c r="H25" s="2">
        <f t="shared" si="1"/>
        <v>0.16151560592644093</v>
      </c>
      <c r="I25" s="2">
        <f t="shared" si="1"/>
        <v>0.14757498063488628</v>
      </c>
    </row>
    <row r="26" ht="12.75">
      <c r="B26" t="s">
        <v>14</v>
      </c>
    </row>
    <row r="28" spans="1:2" ht="12.75">
      <c r="A28" t="s">
        <v>17</v>
      </c>
      <c r="B28" t="s">
        <v>13</v>
      </c>
    </row>
    <row r="29" spans="2:9" ht="12.75">
      <c r="B29" t="s">
        <v>16</v>
      </c>
      <c r="C29" s="4">
        <f aca="true" t="shared" si="2" ref="C29:I30">C11/$K$12</f>
        <v>0.5629049008057161</v>
      </c>
      <c r="D29" s="4">
        <f t="shared" si="2"/>
        <v>0.3950729166666668</v>
      </c>
      <c r="E29" s="4">
        <f t="shared" si="2"/>
        <v>0.2506744379523985</v>
      </c>
      <c r="F29" s="4">
        <f t="shared" si="2"/>
        <v>0.14451565076183978</v>
      </c>
      <c r="G29" s="4">
        <f t="shared" si="2"/>
        <v>0.1308047385620915</v>
      </c>
      <c r="H29" s="4">
        <f t="shared" si="2"/>
        <v>0.10989583333333335</v>
      </c>
      <c r="I29" s="4">
        <f t="shared" si="2"/>
        <v>0.07408982944139195</v>
      </c>
    </row>
    <row r="30" spans="2:9" ht="12.75">
      <c r="B30" t="s">
        <v>15</v>
      </c>
      <c r="C30" s="4">
        <f t="shared" si="2"/>
        <v>0.025</v>
      </c>
      <c r="D30" s="4">
        <f t="shared" si="2"/>
        <v>0.125</v>
      </c>
      <c r="E30" s="4">
        <f t="shared" si="2"/>
        <v>0.09166666666666666</v>
      </c>
      <c r="F30" s="4">
        <f t="shared" si="2"/>
        <v>0.25</v>
      </c>
      <c r="G30" s="4">
        <f t="shared" si="2"/>
        <v>0.05</v>
      </c>
      <c r="H30" s="4">
        <f t="shared" si="2"/>
        <v>0.06666666666666667</v>
      </c>
      <c r="I30" s="4">
        <f t="shared" si="2"/>
        <v>0.05</v>
      </c>
    </row>
    <row r="32" spans="1:9" ht="12.75">
      <c r="A32" t="s">
        <v>22</v>
      </c>
      <c r="B32" t="s">
        <v>20</v>
      </c>
      <c r="C32" s="4"/>
      <c r="D32" s="4"/>
      <c r="E32" s="4"/>
      <c r="F32" s="4"/>
      <c r="G32" s="4"/>
      <c r="H32" s="4">
        <f>H14/$K$16</f>
        <v>0.02368619834710744</v>
      </c>
      <c r="I32" s="4">
        <f>I14/$K$16</f>
        <v>0.016381600722509815</v>
      </c>
    </row>
    <row r="33" spans="2:9" ht="12.75">
      <c r="B33" t="s">
        <v>21</v>
      </c>
      <c r="C33" s="4">
        <f aca="true" t="shared" si="3" ref="C33:I34">C15/$K$16</f>
        <v>0.032783754208754214</v>
      </c>
      <c r="D33" s="4">
        <f t="shared" si="3"/>
        <v>0.02821174242424242</v>
      </c>
      <c r="E33" s="4">
        <f t="shared" si="3"/>
        <v>0.03733943001443001</v>
      </c>
      <c r="F33" s="4">
        <f t="shared" si="3"/>
        <v>0.022020328282828284</v>
      </c>
      <c r="G33" s="4">
        <f t="shared" si="3"/>
        <v>0.02076654040404041</v>
      </c>
      <c r="H33" s="4">
        <f t="shared" si="3"/>
        <v>0.017667626262626263</v>
      </c>
      <c r="I33" s="4">
        <f t="shared" si="3"/>
        <v>0.03506818181818181</v>
      </c>
    </row>
    <row r="34" spans="2:9" ht="12.75">
      <c r="B34" t="s">
        <v>6</v>
      </c>
      <c r="C34" s="4">
        <f t="shared" si="3"/>
        <v>0.015</v>
      </c>
      <c r="D34" s="4">
        <f t="shared" si="3"/>
        <v>0.015</v>
      </c>
      <c r="E34" s="4">
        <f t="shared" si="3"/>
        <v>0.018333333333333333</v>
      </c>
      <c r="F34" s="4">
        <f t="shared" si="3"/>
        <v>0.015</v>
      </c>
      <c r="G34" s="4">
        <f t="shared" si="3"/>
        <v>0.015</v>
      </c>
      <c r="H34" s="4">
        <f t="shared" si="3"/>
        <v>0.024166666666666666</v>
      </c>
      <c r="I34" s="4">
        <f t="shared" si="3"/>
        <v>0.015</v>
      </c>
    </row>
    <row r="36" spans="1:9" ht="12.75">
      <c r="A36" t="s">
        <v>27</v>
      </c>
      <c r="C36">
        <v>1995</v>
      </c>
      <c r="D36">
        <v>1996</v>
      </c>
      <c r="E36">
        <v>1997</v>
      </c>
      <c r="F36">
        <v>1998</v>
      </c>
      <c r="G36">
        <v>1999</v>
      </c>
      <c r="H36">
        <v>2000</v>
      </c>
      <c r="I36">
        <v>2001</v>
      </c>
    </row>
    <row r="37" spans="2:9" ht="12.75">
      <c r="B37" t="s">
        <v>13</v>
      </c>
      <c r="C37" s="4">
        <f>C20+C28+C32+C24</f>
        <v>0</v>
      </c>
      <c r="D37" s="4">
        <f aca="true" t="shared" si="4" ref="D37:I37">D20+D28+D32+D24</f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4">
        <f t="shared" si="4"/>
        <v>0.02368619834710744</v>
      </c>
      <c r="I37" s="4">
        <f t="shared" si="4"/>
        <v>0.32745836648925264</v>
      </c>
    </row>
    <row r="38" spans="2:9" ht="12.75">
      <c r="B38" t="s">
        <v>28</v>
      </c>
      <c r="C38" s="4">
        <f aca="true" t="shared" si="5" ref="C38:I39">C21+C29+C33+C25</f>
        <v>1.9365463121617654</v>
      </c>
      <c r="D38" s="4">
        <f t="shared" si="5"/>
        <v>2.0022290398105547</v>
      </c>
      <c r="E38" s="4">
        <f t="shared" si="5"/>
        <v>2.054470097698627</v>
      </c>
      <c r="F38" s="4">
        <f t="shared" si="5"/>
        <v>2.166209014487617</v>
      </c>
      <c r="G38" s="4">
        <f t="shared" si="5"/>
        <v>1.1758075333546558</v>
      </c>
      <c r="H38" s="4">
        <f t="shared" si="5"/>
        <v>1.0603580771270424</v>
      </c>
      <c r="I38" s="4">
        <f t="shared" si="5"/>
        <v>0.7837669873108085</v>
      </c>
    </row>
    <row r="39" spans="2:9" ht="12.75">
      <c r="B39" t="s">
        <v>14</v>
      </c>
      <c r="C39" s="4">
        <f t="shared" si="5"/>
        <v>0.7998039215686275</v>
      </c>
      <c r="D39" s="4">
        <f t="shared" si="5"/>
        <v>1.4145098039215687</v>
      </c>
      <c r="E39" s="4">
        <f t="shared" si="5"/>
        <v>0.7717647058823529</v>
      </c>
      <c r="F39" s="4">
        <f t="shared" si="5"/>
        <v>0.7061764705882353</v>
      </c>
      <c r="G39" s="4">
        <f t="shared" si="5"/>
        <v>0.7635294117647059</v>
      </c>
      <c r="H39" s="4">
        <f t="shared" si="5"/>
        <v>1.9045588235294117</v>
      </c>
      <c r="I39" s="4">
        <f t="shared" si="5"/>
        <v>0.7757843137254903</v>
      </c>
    </row>
    <row r="41" spans="1:9" ht="12.75">
      <c r="A41" t="s">
        <v>29</v>
      </c>
      <c r="C41">
        <v>1995</v>
      </c>
      <c r="D41">
        <v>1996</v>
      </c>
      <c r="E41">
        <v>1997</v>
      </c>
      <c r="F41">
        <v>1998</v>
      </c>
      <c r="G41">
        <v>1999</v>
      </c>
      <c r="H41">
        <v>2000</v>
      </c>
      <c r="I41">
        <v>2001</v>
      </c>
    </row>
    <row r="42" spans="2:9" ht="12.75">
      <c r="B42" t="s">
        <v>13</v>
      </c>
      <c r="C42">
        <f>COUNT(C20,C28,C32,C24)</f>
        <v>0</v>
      </c>
      <c r="D42">
        <f aca="true" t="shared" si="6" ref="D42:I42">COUNT(D20,D28,D32,D24)</f>
        <v>0</v>
      </c>
      <c r="E42">
        <f t="shared" si="6"/>
        <v>0</v>
      </c>
      <c r="F42">
        <f t="shared" si="6"/>
        <v>0</v>
      </c>
      <c r="G42">
        <f t="shared" si="6"/>
        <v>0</v>
      </c>
      <c r="H42">
        <f t="shared" si="6"/>
        <v>1</v>
      </c>
      <c r="I42">
        <f t="shared" si="6"/>
        <v>2</v>
      </c>
    </row>
    <row r="43" spans="2:9" ht="12.75">
      <c r="B43" t="s">
        <v>28</v>
      </c>
      <c r="C43">
        <f aca="true" t="shared" si="7" ref="C43:I44">COUNT(C21,C29,C33,C25)</f>
        <v>4</v>
      </c>
      <c r="D43">
        <f t="shared" si="7"/>
        <v>4</v>
      </c>
      <c r="E43">
        <f t="shared" si="7"/>
        <v>4</v>
      </c>
      <c r="F43">
        <f t="shared" si="7"/>
        <v>4</v>
      </c>
      <c r="G43">
        <f t="shared" si="7"/>
        <v>4</v>
      </c>
      <c r="H43">
        <f t="shared" si="7"/>
        <v>4</v>
      </c>
      <c r="I43">
        <f t="shared" si="7"/>
        <v>4</v>
      </c>
    </row>
    <row r="44" spans="2:9" ht="12.75">
      <c r="B44" t="s">
        <v>14</v>
      </c>
      <c r="C44">
        <f t="shared" si="7"/>
        <v>3</v>
      </c>
      <c r="D44">
        <f t="shared" si="7"/>
        <v>3</v>
      </c>
      <c r="E44">
        <f t="shared" si="7"/>
        <v>3</v>
      </c>
      <c r="F44">
        <f t="shared" si="7"/>
        <v>3</v>
      </c>
      <c r="G44">
        <f t="shared" si="7"/>
        <v>3</v>
      </c>
      <c r="H44">
        <f t="shared" si="7"/>
        <v>3</v>
      </c>
      <c r="I44">
        <f t="shared" si="7"/>
        <v>3</v>
      </c>
    </row>
    <row r="46" spans="1:9" ht="12.75">
      <c r="A46" t="s">
        <v>30</v>
      </c>
      <c r="C46">
        <v>1995</v>
      </c>
      <c r="D46">
        <v>1996</v>
      </c>
      <c r="E46">
        <v>1997</v>
      </c>
      <c r="F46">
        <v>1998</v>
      </c>
      <c r="G46">
        <v>1999</v>
      </c>
      <c r="H46">
        <v>2000</v>
      </c>
      <c r="I46">
        <v>2001</v>
      </c>
    </row>
    <row r="47" spans="2:9" ht="12.75">
      <c r="B47" t="s">
        <v>13</v>
      </c>
      <c r="I47">
        <f>I37/I42</f>
        <v>0.16372918324462632</v>
      </c>
    </row>
    <row r="48" spans="2:9" ht="12.75">
      <c r="B48" t="s">
        <v>28</v>
      </c>
      <c r="C48">
        <f>C38/C43</f>
        <v>0.48413657804044136</v>
      </c>
      <c r="D48">
        <f aca="true" t="shared" si="8" ref="D48:I48">D38/D43</f>
        <v>0.5005572599526387</v>
      </c>
      <c r="E48">
        <f t="shared" si="8"/>
        <v>0.5136175244246568</v>
      </c>
      <c r="F48">
        <f t="shared" si="8"/>
        <v>0.5415522536219043</v>
      </c>
      <c r="G48">
        <f t="shared" si="8"/>
        <v>0.29395188333866396</v>
      </c>
      <c r="H48">
        <f t="shared" si="8"/>
        <v>0.2650895192817606</v>
      </c>
      <c r="I48">
        <f t="shared" si="8"/>
        <v>0.19594174682770213</v>
      </c>
    </row>
    <row r="49" spans="2:9" ht="12.75">
      <c r="B49" t="s">
        <v>14</v>
      </c>
      <c r="C49">
        <f aca="true" t="shared" si="9" ref="C49:I49">C39/C44</f>
        <v>0.2666013071895425</v>
      </c>
      <c r="D49">
        <f t="shared" si="9"/>
        <v>0.4715032679738562</v>
      </c>
      <c r="E49">
        <f t="shared" si="9"/>
        <v>0.2572549019607843</v>
      </c>
      <c r="F49">
        <f t="shared" si="9"/>
        <v>0.2353921568627451</v>
      </c>
      <c r="G49">
        <f t="shared" si="9"/>
        <v>0.25450980392156863</v>
      </c>
      <c r="H49">
        <f t="shared" si="9"/>
        <v>0.6348529411764706</v>
      </c>
      <c r="I49">
        <f t="shared" si="9"/>
        <v>0.2585947712418301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2003-11-04T20:16:05Z</dcterms:created>
  <dcterms:modified xsi:type="dcterms:W3CDTF">2003-11-05T12:35:08Z</dcterms:modified>
  <cp:category/>
  <cp:version/>
  <cp:contentType/>
  <cp:contentStatus/>
</cp:coreProperties>
</file>