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4940" windowHeight="9150" tabRatio="771" activeTab="4"/>
  </bookViews>
  <sheets>
    <sheet name="Drill down data 2006" sheetId="14" r:id="rId1"/>
    <sheet name="Drill down data 2008" sheetId="9" r:id="rId2"/>
    <sheet name="Drill down data 2010" sheetId="16" r:id="rId3"/>
    <sheet name="Drill down data info" sheetId="13" r:id="rId4"/>
    <sheet name="Metadata" sheetId="12" r:id="rId5"/>
    <sheet name="Data for graph" sheetId="15" r:id="rId6"/>
    <sheet name="Graph" sheetId="11" r:id="rId7"/>
  </sheets>
  <calcPr calcId="145621"/>
</workbook>
</file>

<file path=xl/calcChain.xml><?xml version="1.0" encoding="utf-8"?>
<calcChain xmlns="http://schemas.openxmlformats.org/spreadsheetml/2006/main">
  <c r="N32" i="16" l="1"/>
  <c r="M32" i="16"/>
  <c r="K32" i="16"/>
  <c r="J32" i="16"/>
  <c r="I32" i="16"/>
  <c r="H32" i="16"/>
  <c r="M31" i="16"/>
  <c r="N30" i="16"/>
  <c r="M30" i="16"/>
  <c r="K30" i="16"/>
  <c r="J30" i="16"/>
  <c r="I30" i="16"/>
  <c r="H30" i="16"/>
  <c r="N28" i="16"/>
  <c r="M28" i="16"/>
  <c r="N27" i="16"/>
  <c r="M27" i="16"/>
  <c r="K27" i="16"/>
  <c r="J27" i="16"/>
  <c r="I27" i="16"/>
  <c r="H27" i="16"/>
  <c r="N26" i="16"/>
  <c r="M26" i="16"/>
  <c r="K26" i="16"/>
  <c r="J26" i="16"/>
  <c r="I26" i="16"/>
  <c r="H26" i="16"/>
  <c r="N25" i="16"/>
  <c r="M25" i="16"/>
  <c r="K25" i="16"/>
  <c r="J25" i="16"/>
  <c r="I25" i="16"/>
  <c r="H25" i="16"/>
  <c r="N24" i="16"/>
  <c r="M24" i="16"/>
  <c r="K24" i="16"/>
  <c r="J24" i="16"/>
  <c r="I24" i="16"/>
  <c r="H24" i="16"/>
  <c r="N23" i="16"/>
  <c r="M23" i="16"/>
  <c r="K23" i="16"/>
  <c r="J23" i="16"/>
  <c r="I23" i="16"/>
  <c r="H23" i="16"/>
  <c r="M22" i="16"/>
  <c r="K22" i="16"/>
  <c r="J22" i="16"/>
  <c r="I22" i="16"/>
  <c r="N21" i="16"/>
  <c r="N20" i="16"/>
  <c r="M20" i="16"/>
  <c r="K20" i="16"/>
  <c r="J20" i="16"/>
  <c r="I20" i="16"/>
  <c r="H20" i="16"/>
  <c r="N19" i="16"/>
  <c r="M19" i="16"/>
  <c r="K19" i="16"/>
  <c r="J19" i="16"/>
  <c r="I19" i="16"/>
  <c r="H19" i="16"/>
  <c r="M18" i="16"/>
  <c r="K18" i="16"/>
  <c r="J18" i="16"/>
  <c r="I18" i="16"/>
  <c r="N17" i="16"/>
  <c r="M17" i="16"/>
  <c r="K17" i="16"/>
  <c r="J17" i="16"/>
  <c r="I17" i="16"/>
  <c r="H17" i="16"/>
  <c r="N16" i="16"/>
  <c r="J16" i="16"/>
  <c r="I16" i="16"/>
  <c r="H16" i="16"/>
  <c r="N15" i="16"/>
  <c r="M15" i="16"/>
  <c r="K15" i="16"/>
  <c r="J15" i="16"/>
  <c r="I15" i="16"/>
  <c r="H15" i="16"/>
  <c r="N13" i="16"/>
  <c r="M13" i="16"/>
  <c r="K13" i="16"/>
  <c r="J13" i="16"/>
  <c r="I13" i="16"/>
  <c r="H13" i="16"/>
  <c r="N12" i="16"/>
  <c r="M12" i="16"/>
  <c r="K12" i="16"/>
  <c r="J12" i="16"/>
  <c r="I12" i="16"/>
  <c r="H12" i="16"/>
  <c r="N11" i="16"/>
  <c r="M11" i="16"/>
  <c r="K11" i="16"/>
  <c r="J11" i="16"/>
  <c r="I11" i="16"/>
  <c r="H11" i="16"/>
  <c r="N10" i="16"/>
  <c r="M10" i="16"/>
  <c r="K10" i="16"/>
  <c r="J10" i="16"/>
  <c r="I10" i="16"/>
  <c r="H10" i="16"/>
  <c r="N9" i="16"/>
  <c r="M9" i="16"/>
  <c r="K9" i="16"/>
  <c r="J9" i="16"/>
  <c r="I9" i="16"/>
  <c r="H9" i="16"/>
  <c r="N8" i="16"/>
  <c r="M8" i="16"/>
  <c r="K8" i="16"/>
  <c r="J8" i="16"/>
  <c r="I8" i="16"/>
  <c r="H8" i="16"/>
  <c r="N7" i="16"/>
  <c r="M7" i="16"/>
  <c r="K7" i="16"/>
  <c r="J7" i="16"/>
  <c r="I7" i="16"/>
  <c r="H7" i="16"/>
  <c r="N6" i="16"/>
  <c r="M6" i="16"/>
  <c r="K6" i="16"/>
  <c r="J6" i="16"/>
  <c r="I6" i="16"/>
  <c r="H6" i="16"/>
  <c r="N4" i="16"/>
  <c r="M4" i="16"/>
  <c r="K4" i="16"/>
  <c r="J4" i="16"/>
  <c r="I4" i="16"/>
  <c r="H4" i="16"/>
  <c r="N3" i="16"/>
  <c r="M3" i="16"/>
  <c r="K3" i="16"/>
  <c r="J3" i="16"/>
  <c r="I3" i="16"/>
  <c r="H3" i="16"/>
  <c r="N2" i="16"/>
  <c r="M2" i="16"/>
  <c r="K2" i="16"/>
  <c r="J2" i="16"/>
  <c r="I2" i="16"/>
  <c r="H2" i="16"/>
  <c r="M29" i="9"/>
  <c r="G29" i="9"/>
  <c r="J29" i="9" s="1"/>
  <c r="N27" i="9"/>
  <c r="M27" i="9"/>
  <c r="K27" i="9"/>
  <c r="J27" i="9"/>
  <c r="I27" i="9"/>
  <c r="H27" i="9"/>
  <c r="N26" i="9"/>
  <c r="M26" i="9"/>
  <c r="K26" i="9"/>
  <c r="J26" i="9"/>
  <c r="I26" i="9"/>
  <c r="H26" i="9"/>
  <c r="N25" i="9"/>
  <c r="M25" i="9"/>
  <c r="K25" i="9"/>
  <c r="J25" i="9"/>
  <c r="I25" i="9"/>
  <c r="H25" i="9"/>
  <c r="N24" i="9"/>
  <c r="M24" i="9"/>
  <c r="K24" i="9"/>
  <c r="J24" i="9"/>
  <c r="I24" i="9"/>
  <c r="H24" i="9"/>
  <c r="N23" i="9"/>
  <c r="M23" i="9"/>
  <c r="K23" i="9"/>
  <c r="J23" i="9"/>
  <c r="I23" i="9"/>
  <c r="H23" i="9"/>
  <c r="N22" i="9"/>
  <c r="M22" i="9"/>
  <c r="K22" i="9"/>
  <c r="J22" i="9"/>
  <c r="I22" i="9"/>
  <c r="H22" i="9"/>
  <c r="N21" i="9"/>
  <c r="M21" i="9"/>
  <c r="K21" i="9"/>
  <c r="J21" i="9"/>
  <c r="I21" i="9"/>
  <c r="H21" i="9"/>
  <c r="N20" i="9"/>
  <c r="M20" i="9"/>
  <c r="K20" i="9"/>
  <c r="J20" i="9"/>
  <c r="I20" i="9"/>
  <c r="H20" i="9"/>
  <c r="N19" i="9"/>
  <c r="M19" i="9"/>
  <c r="K19" i="9"/>
  <c r="J19" i="9"/>
  <c r="I19" i="9"/>
  <c r="H19" i="9"/>
  <c r="N18" i="9"/>
  <c r="M18" i="9"/>
  <c r="K18" i="9"/>
  <c r="J18" i="9"/>
  <c r="I18" i="9"/>
  <c r="H18" i="9"/>
  <c r="N17" i="9"/>
  <c r="M17" i="9"/>
  <c r="K17" i="9"/>
  <c r="J17" i="9"/>
  <c r="I17" i="9"/>
  <c r="H17" i="9"/>
  <c r="N16" i="9"/>
  <c r="M16" i="9"/>
  <c r="K16" i="9"/>
  <c r="J16" i="9"/>
  <c r="I16" i="9"/>
  <c r="H16" i="9"/>
  <c r="N15" i="9"/>
  <c r="M15" i="9"/>
  <c r="K15" i="9"/>
  <c r="J15" i="9"/>
  <c r="I15" i="9"/>
  <c r="H15" i="9"/>
  <c r="N14" i="9"/>
  <c r="M14" i="9"/>
  <c r="K14" i="9"/>
  <c r="J14" i="9"/>
  <c r="I14" i="9"/>
  <c r="H14" i="9"/>
  <c r="N13" i="9"/>
  <c r="J13" i="9"/>
  <c r="I13" i="9"/>
  <c r="H13" i="9"/>
  <c r="N12" i="9"/>
  <c r="M12" i="9"/>
  <c r="K12" i="9"/>
  <c r="J12" i="9"/>
  <c r="I12" i="9"/>
  <c r="H12" i="9"/>
  <c r="N11" i="9"/>
  <c r="M11" i="9"/>
  <c r="K11" i="9"/>
  <c r="J11" i="9"/>
  <c r="I11" i="9"/>
  <c r="H11" i="9"/>
  <c r="N10" i="9"/>
  <c r="M10" i="9"/>
  <c r="K10" i="9"/>
  <c r="J10" i="9"/>
  <c r="I10" i="9"/>
  <c r="H10" i="9"/>
  <c r="N9" i="9"/>
  <c r="M9" i="9"/>
  <c r="K9" i="9"/>
  <c r="J9" i="9"/>
  <c r="I9" i="9"/>
  <c r="H9" i="9"/>
  <c r="N8" i="9"/>
  <c r="M8" i="9"/>
  <c r="K8" i="9"/>
  <c r="J8" i="9"/>
  <c r="I8" i="9"/>
  <c r="H8" i="9"/>
  <c r="N7" i="9"/>
  <c r="M7" i="9"/>
  <c r="K7" i="9"/>
  <c r="J7" i="9"/>
  <c r="I7" i="9"/>
  <c r="H7" i="9"/>
  <c r="N6" i="9"/>
  <c r="M6" i="9"/>
  <c r="K6" i="9"/>
  <c r="J6" i="9"/>
  <c r="I6" i="9"/>
  <c r="H6" i="9"/>
  <c r="N5" i="9"/>
  <c r="M5" i="9"/>
  <c r="K5" i="9"/>
  <c r="J5" i="9"/>
  <c r="I5" i="9"/>
  <c r="H5" i="9"/>
  <c r="N4" i="9"/>
  <c r="M4" i="9"/>
  <c r="K4" i="9"/>
  <c r="J4" i="9"/>
  <c r="I4" i="9"/>
  <c r="H4" i="9"/>
  <c r="N3" i="9"/>
  <c r="M3" i="9"/>
  <c r="K3" i="9"/>
  <c r="J3" i="9"/>
  <c r="I3" i="9"/>
  <c r="H3" i="9"/>
  <c r="N2" i="9"/>
  <c r="M2" i="9"/>
  <c r="K2" i="9"/>
  <c r="J2" i="9"/>
  <c r="I2" i="9"/>
  <c r="H2" i="9"/>
  <c r="M2" i="14"/>
  <c r="N2" i="14"/>
  <c r="M3" i="14"/>
  <c r="N3" i="14"/>
  <c r="M4" i="14"/>
  <c r="N4" i="14"/>
  <c r="M5" i="14"/>
  <c r="N5" i="14"/>
  <c r="M6" i="14"/>
  <c r="N6" i="14"/>
  <c r="M7" i="14"/>
  <c r="N7" i="14"/>
  <c r="M8" i="14"/>
  <c r="N8" i="14"/>
  <c r="M9" i="14"/>
  <c r="N9" i="14"/>
  <c r="N10" i="14"/>
  <c r="M11" i="14"/>
  <c r="N11" i="14"/>
  <c r="M12" i="14"/>
  <c r="N12" i="14"/>
  <c r="M13" i="14"/>
  <c r="N13" i="14"/>
  <c r="M14" i="14"/>
  <c r="N14" i="14"/>
  <c r="N15" i="14"/>
  <c r="N16" i="14"/>
  <c r="M17" i="14"/>
  <c r="N17" i="14"/>
  <c r="M18" i="14"/>
  <c r="N18" i="14"/>
  <c r="M19" i="14"/>
  <c r="N19" i="14"/>
  <c r="M20" i="14"/>
  <c r="N20" i="14"/>
  <c r="M21" i="14"/>
  <c r="N21" i="14"/>
  <c r="N22" i="14"/>
  <c r="M23" i="14"/>
  <c r="I29" i="9"/>
  <c r="K29" i="9"/>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<sst xmlns="http://schemas.openxmlformats.org/spreadsheetml/2006/main" count="676" uniqueCount="198">
  <si>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</si>
  <si>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</si>
  <si>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</si>
  <si>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</si>
  <si>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</si>
  <si>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</si>
  <si>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</si>
  <si>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</si>
  <si>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</si>
  <si>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</si>
  <si>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</si>
  <si>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</si>
  <si>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</si>
  <si>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</si>
  <si>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</si>
  <si>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</si>
  <si>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</si>
  <si>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</si>
  <si>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</si>
  <si>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</si>
  <si>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</si>
  <si>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</si>
  <si>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</si>
  <si>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</si>
  <si>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</si>
  <si>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</si>
  <si>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</si>
  <si>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</si>
  <si>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</si>
  <si>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</si>
  <si>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</si>
  <si>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</si>
  <si>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</si>
  <si>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</si>
  <si>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</si>
  <si>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</si>
  <si>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</si>
  <si>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</si>
  <si>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</si>
  <si>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</si>
  <si>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</si>
  <si>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</si>
  <si>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</si>
  <si>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</si>
  <si>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</si>
  <si>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</si>
  <si>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</si>
  <si>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</si>
  <si>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</si>
  <si>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Country code</t>
  </si>
  <si>
    <t>Country</t>
  </si>
  <si>
    <t>Put on the market (tonnes/year)</t>
  </si>
  <si>
    <t>Total collected (tonnes/year)</t>
  </si>
  <si>
    <t>Collected from private households (tonnes/year)</t>
  </si>
  <si>
    <t>Reuse and recycling (tonnes/year)</t>
  </si>
  <si>
    <t>Inhabitants (inhabitants)</t>
  </si>
  <si>
    <t>Put on the market (kg/cap/year)</t>
  </si>
  <si>
    <t>Total collected (kg/cap/year)</t>
  </si>
  <si>
    <t>Collected from private households (kg/cap/year)</t>
  </si>
  <si>
    <t>Reuse and recycling (kg/cap/year)</t>
  </si>
  <si>
    <t>Collection target (kg/cap/year)</t>
  </si>
  <si>
    <t>Recycling (%)</t>
  </si>
  <si>
    <t>collected/put on market (%)</t>
  </si>
  <si>
    <t>NO</t>
  </si>
  <si>
    <t>Norway</t>
  </si>
  <si>
    <t>DK</t>
  </si>
  <si>
    <t>Denmark</t>
  </si>
  <si>
    <t>FI</t>
  </si>
  <si>
    <t>Finland</t>
  </si>
  <si>
    <t>SE</t>
  </si>
  <si>
    <t>Sweden</t>
  </si>
  <si>
    <t>BE</t>
  </si>
  <si>
    <t>Belgium</t>
  </si>
  <si>
    <t>FR</t>
  </si>
  <si>
    <t>France</t>
  </si>
  <si>
    <t>PL</t>
  </si>
  <si>
    <t>Poland</t>
  </si>
  <si>
    <t>DE</t>
  </si>
  <si>
    <t>Germany</t>
  </si>
  <si>
    <t>CY</t>
  </si>
  <si>
    <t>Cyprus</t>
  </si>
  <si>
    <t>AT</t>
  </si>
  <si>
    <t>Austria</t>
  </si>
  <si>
    <t>LU</t>
  </si>
  <si>
    <t>Luxembourg</t>
  </si>
  <si>
    <t>GR</t>
  </si>
  <si>
    <t>Greece</t>
  </si>
  <si>
    <t>LT</t>
  </si>
  <si>
    <t>Lithuania</t>
  </si>
  <si>
    <t>EE</t>
  </si>
  <si>
    <t>Estonia</t>
  </si>
  <si>
    <t>SI</t>
  </si>
  <si>
    <t>Slovenia</t>
  </si>
  <si>
    <t>HU</t>
  </si>
  <si>
    <t>Hungary</t>
  </si>
  <si>
    <t>ES</t>
  </si>
  <si>
    <t>Spain</t>
  </si>
  <si>
    <t>PT</t>
  </si>
  <si>
    <t>Portugal</t>
  </si>
  <si>
    <t>NL</t>
  </si>
  <si>
    <t>Netherlands</t>
  </si>
  <si>
    <t>SK</t>
  </si>
  <si>
    <t>Slovakia</t>
  </si>
  <si>
    <t>RO</t>
  </si>
  <si>
    <t>Romania</t>
  </si>
  <si>
    <t>IT</t>
  </si>
  <si>
    <t>Italy</t>
  </si>
  <si>
    <t>IE</t>
  </si>
  <si>
    <t>Ireland</t>
  </si>
  <si>
    <t>UK</t>
  </si>
  <si>
    <t>United Kingdom</t>
  </si>
  <si>
    <t>CZ</t>
  </si>
  <si>
    <t>Czech Republic</t>
  </si>
  <si>
    <t>LV</t>
  </si>
  <si>
    <t>Latvia</t>
  </si>
  <si>
    <t>BG</t>
  </si>
  <si>
    <t>Bulgaria</t>
  </si>
  <si>
    <t>LI</t>
  </si>
  <si>
    <t>Liechtenstein</t>
  </si>
  <si>
    <t>IC</t>
  </si>
  <si>
    <t>Iceland</t>
  </si>
  <si>
    <t>MT</t>
  </si>
  <si>
    <t>Malta</t>
  </si>
  <si>
    <t>Note:</t>
  </si>
  <si>
    <t>For the data on Italy and Bulgaria highlighted data was corrected by the information provided by the countries in their quality reports submitted to Eurostat.</t>
  </si>
  <si>
    <t>Year:</t>
  </si>
  <si>
    <t>Derived data</t>
  </si>
  <si>
    <t>Put on the market (tonnes)</t>
  </si>
  <si>
    <t>Total collected (tonnes)</t>
  </si>
  <si>
    <t>Collected from private households</t>
  </si>
  <si>
    <t>Reuse and recycling</t>
  </si>
  <si>
    <t>Inhabitants</t>
  </si>
  <si>
    <t>Put on the market</t>
  </si>
  <si>
    <t>Total collected</t>
  </si>
  <si>
    <t>Collection target</t>
  </si>
  <si>
    <t>Recycling %</t>
  </si>
  <si>
    <t>collected/put on market</t>
  </si>
  <si>
    <t>tonnes/year</t>
  </si>
  <si>
    <t>inhabitants</t>
  </si>
  <si>
    <t>kg/cap/year</t>
  </si>
  <si>
    <t>%</t>
  </si>
  <si>
    <t>Formula:</t>
  </si>
  <si>
    <t>[A]</t>
  </si>
  <si>
    <t>[B]</t>
  </si>
  <si>
    <t>[C]</t>
  </si>
  <si>
    <t>[D]</t>
  </si>
  <si>
    <t>[E]</t>
  </si>
  <si>
    <t>[A]/[E]*1000</t>
  </si>
  <si>
    <t>[B]/[E]*1000</t>
  </si>
  <si>
    <t>[C]/[E]*1000</t>
  </si>
  <si>
    <t>[D]/[E]*1000</t>
  </si>
  <si>
    <t>Recycling</t>
  </si>
  <si>
    <t xml:space="preserve">Source: </t>
  </si>
  <si>
    <t>Copenhagen Resource Institute</t>
  </si>
  <si>
    <t>Márton Herczeg</t>
  </si>
  <si>
    <t>marhe@etc.mim.dk</t>
  </si>
  <si>
    <t>http://www.cri.dk</t>
  </si>
  <si>
    <t>The figure shows the trend in the amount of WEEE that has been reused and recycled in European countries, stated in kg/capita.</t>
  </si>
  <si>
    <t xml:space="preserve">WEEE in kg/capita/year </t>
  </si>
  <si>
    <t>WEEE, reused, recycled</t>
  </si>
  <si>
    <t>Waste and material resources. Household consumption</t>
  </si>
  <si>
    <t>Almut Reichel, Almut.reichel@eea.europa.eu</t>
  </si>
  <si>
    <t>y</t>
  </si>
  <si>
    <t>Eurostat WEEE and population statistics</t>
  </si>
  <si>
    <t>Eurostat</t>
  </si>
  <si>
    <t>http://epp.eurostat.ec.europa.eu/portal/page/portal/eurostat/home</t>
  </si>
  <si>
    <t>http://epp.eurostat.ec.europa.eu/portal/page/portal/waste/data/wastestreams/weee</t>
  </si>
  <si>
    <t>Eurostat population statistics</t>
  </si>
  <si>
    <t>http://epp.eurostat.ec.europa.eu/tgm/table.do?tab=table&amp;language=en&amp;pcode=tps00001&amp;tableSelection=1&amp;footnotes=yes&amp;labeling=labels&amp;plugin=1</t>
  </si>
  <si>
    <t>Trend of WEEE reused and recycled</t>
  </si>
  <si>
    <t xml:space="preserve">Trend in WEEE reused/recycled </t>
  </si>
  <si>
    <t>Reuse and recycling 2006</t>
  </si>
  <si>
    <t>kg/capita 2008</t>
  </si>
  <si>
    <t>n/a</t>
  </si>
  <si>
    <t>Data -&gt; Database -&gt; Waste statistics</t>
  </si>
  <si>
    <t>FOEN, SENS, SWICO and SRLS</t>
  </si>
  <si>
    <t>Data receiced from the Swiss NRC on Waste in January 2012</t>
  </si>
  <si>
    <t>Simonne Ruferner, Federal Office for the Environment FOEN  Waste Management, Chemicals and Biotechnology Division 
simonne.rufener@bafu.admin.ch</t>
  </si>
  <si>
    <t>CH</t>
  </si>
  <si>
    <t>Switzerland</t>
  </si>
  <si>
    <t>Eurostat data (2006, 2008 and 2010) on WEEE and population databases. Accessed: October 2012</t>
  </si>
  <si>
    <t>2012</t>
  </si>
  <si>
    <t>2006, 2008 and 2010</t>
  </si>
  <si>
    <t>Trend in WEEE recycled/reused in 27 European countries (kg/capita/year), 2006-2008-2010</t>
  </si>
  <si>
    <t>kg/capita 2010</t>
  </si>
  <si>
    <t>2006/2008/2010</t>
  </si>
  <si>
    <t>Børsgade 4, 1215 Copenhagen K, Denmark</t>
  </si>
  <si>
    <t>October 2012</t>
  </si>
  <si>
    <t>For the data on EEE put on market reported by the Netherlands to Eurostat has been removed. According to the information provided by the country in the quality reports submitted to Eurostat it was a combination of pieces of items and tonnage.</t>
  </si>
  <si>
    <t>UK data on reuse/recycling is for 2009</t>
  </si>
  <si>
    <t>UK data on reuse/recycling is for 2009 instead of 2010</t>
  </si>
  <si>
    <t>Data on Switzerland (2006, 2008 and 2010): aggregated data from FOEN, SENS, SWICO and SRLS was received from the Swiss NRC on waste in January 2012</t>
  </si>
  <si>
    <t>Data on WEEE (2006, 2008 and 2010), Switzerland</t>
  </si>
  <si>
    <t>2.5.3, 2012</t>
  </si>
  <si>
    <t>Trend in WEEE recycled/reused in 27 European countries</t>
  </si>
  <si>
    <t>UK data is for 2009 instead of 2010</t>
  </si>
  <si>
    <t>Austria, Belgium, Bulgaria, Czech Republic, Denmark, Estonia, Finland, France, Germany, Greece, Hungary, Ireland, Italy, Latvia, Liechtenstein, Lithuania, Luxembourg, Netherlands, Norway, Poland, Portugal, Romania, Slovakia, Spain, Sweden, Switzerland, United Kingdom.</t>
  </si>
  <si>
    <t xml:space="preserve">In order to calculate the per capita values, the absolute amounts were divided by the numbers of inhabitants for each country and multiplied with 1000 to convert tonnes into kg.
For the 2008 data on Bulgaria some data was corrected by the information provided by the country in the quality report submitted to Eurostat.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</si>
</sst>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90" formatCode="#0"/>
    <numFmt numFmtId="191" formatCode="0.0%"/>
    <numFmt numFmtId="192" formatCode="#,##0.0"/>
    <numFmt numFmtId="193" formatCode="0.0"/>
  </numFmts>
  <fonts count="23"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indexed="8"/>
      <name val="Arial"/>
      <family val="2"/>
    </font>
    <font>
      <sz val="10"/>
      <color indexed="10"/>
      <name val="Arial"/>
      <family val="2"/>
    </font>
    <font>
      <b/>
      <sz val="10"/>
      <color indexed="10"/>
      <name val="Arial"/>
      <family val="2"/>
    </font>
    <font>
      <sz val="10"/>
      <name val="Calibri"/>
      <family val="2"/>
    </font>
    <font>
      <b/>
      <sz val="10"/>
      <name val="Calibri"/>
      <family val="2"/>
    </font>
    <font>
      <sz val="10"/>
      <color indexed="22"/>
      <name val="Arial"/>
      <family val="2"/>
    </font>
    <font>
      <b/>
      <sz val="10"/>
      <color indexed="8"/>
      <name val="Arial"/>
      <family val="2"/>
    </font>
    <font>
      <sz val="14"/>
      <name val="Arial"/>
      <family val="2"/>
    </font>
    <font>
      <sz val="11"/>
      <color indexed="8"/>
      <name val="Calibri"/>
      <family val="2"/>
    </font>
    <font>
      <sz val="12"/>
      <color indexed="8"/>
      <name val="Arial"/>
      <family val="2"/>
    </font>
    <font>
      <sz val="8"/>
      <name val="Arial"/>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indexed="22"/>
        <bgColor indexed="0"/>
      </patternFill>
    </fill>
    <fill>
      <patternFill patternType="solid">
        <fgColor indexed="13"/>
        <bgColor indexed="64"/>
      </patternFill>
    </fill>
  </fills>
  <borders count="35">
    <border>
      <left/>
      <right/>
      <top/>
      <bottom/>
      <diagonal/>
    </border>
    <border>
      <left/>
      <right/>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5" fillId="0" borderId="0"/>
    <xf numFmtId="0" fontId="2" fillId="0" borderId="0" applyNumberFormat="0" applyFill="0" applyBorder="0" applyAlignment="0" applyProtection="0">
      <alignment vertical="top"/>
      <protection locked="0"/>
    </xf>
    <xf numFmtId="0" fontId="5" fillId="0" borderId="0"/>
    <xf numFmtId="0" fontId="5" fillId="0" borderId="0" applyNumberFormat="0" applyFont="0" applyFill="0" applyBorder="0" applyAlignment="0" applyProtection="0"/>
    <xf numFmtId="0" fontId="12" fillId="0" borderId="0"/>
    <xf numFmtId="0" fontId="5" fillId="0" borderId="0"/>
    <xf numFmtId="0" fontId="19" fillId="0" borderId="0" applyNumberFormat="0" applyFont="0" applyFill="0" applyBorder="0" applyAlignment="0">
      <alignment vertical="center"/>
      <protection hidden="1"/>
    </xf>
    <xf numFmtId="0" fontId="19" fillId="2" borderId="0" applyNumberFormat="0" applyFont="0" applyBorder="0" applyAlignment="0" applyProtection="0">
      <alignment vertical="center"/>
      <protection hidden="1"/>
    </xf>
  </cellStyleXfs>
  <cellXfs count="155">
    <xf numFmtId="0" fontId="0" fillId="0" borderId="0" xfId="0"/>
    <xf numFmtId="0" fontId="0" fillId="0" borderId="0" xfId="0" applyAlignment="1">
      <alignment wrapText="1"/>
    </xf>
    <xf numFmtId="0" fontId="0" fillId="3" borderId="0" xfId="0" applyFill="1"/>
    <xf numFmtId="0" fontId="5" fillId="4" borderId="0" xfId="0" applyFont="1" applyFill="1" applyBorder="1" applyAlignment="1">
      <alignment horizontal="left" vertical="center" wrapText="1"/>
    </xf>
    <xf numFmtId="0" fontId="0" fillId="5" borderId="1" xfId="0" applyFill="1" applyBorder="1" applyAlignment="1">
      <alignment horizontal="center" vertical="center" wrapText="1"/>
    </xf>
    <xf numFmtId="0" fontId="4" fillId="0" borderId="0" xfId="0" applyFont="1" applyFill="1" applyBorder="1" applyAlignment="1">
      <alignment vertical="center" wrapText="1"/>
    </xf>
    <xf numFmtId="0" fontId="4" fillId="3" borderId="0" xfId="0" applyFont="1" applyFill="1" applyBorder="1" applyAlignment="1">
      <alignment vertical="center" wrapText="1"/>
    </xf>
    <xf numFmtId="0" fontId="8" fillId="3" borderId="0" xfId="0" applyFont="1" applyFill="1" applyBorder="1" applyAlignment="1">
      <alignment vertical="center" wrapText="1"/>
    </xf>
    <xf numFmtId="0" fontId="0" fillId="3" borderId="0" xfId="0" applyFill="1" applyAlignment="1">
      <alignment vertical="center" wrapText="1"/>
    </xf>
    <xf numFmtId="49" fontId="8" fillId="3" borderId="0" xfId="0" applyNumberFormat="1" applyFont="1" applyFill="1" applyBorder="1" applyAlignment="1">
      <alignment vertical="center" wrapText="1"/>
    </xf>
    <xf numFmtId="0" fontId="5" fillId="3" borderId="0" xfId="0" applyFont="1" applyFill="1" applyAlignment="1">
      <alignment vertical="center" wrapText="1"/>
    </xf>
    <xf numFmtId="0" fontId="8" fillId="3" borderId="0" xfId="0" applyFont="1" applyFill="1" applyAlignment="1">
      <alignment vertical="center" wrapText="1"/>
    </xf>
    <xf numFmtId="0" fontId="8" fillId="3" borderId="0" xfId="0" applyFont="1" applyFill="1" applyAlignment="1">
      <alignment horizontal="righ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4" fillId="3" borderId="0"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0" fillId="3" borderId="7" xfId="0" applyFill="1" applyBorder="1" applyAlignment="1">
      <alignment vertical="center" wrapText="1"/>
    </xf>
    <xf numFmtId="0" fontId="0" fillId="3" borderId="8" xfId="0" applyFill="1" applyBorder="1" applyAlignment="1">
      <alignment vertical="center" wrapText="1"/>
    </xf>
    <xf numFmtId="0" fontId="0" fillId="3" borderId="9" xfId="0" applyFill="1" applyBorder="1" applyAlignment="1">
      <alignment vertical="center" wrapText="1"/>
    </xf>
    <xf numFmtId="0" fontId="9" fillId="3" borderId="5" xfId="0" applyFont="1" applyFill="1" applyBorder="1" applyAlignment="1">
      <alignment vertical="center" wrapText="1"/>
    </xf>
    <xf numFmtId="0" fontId="7" fillId="3" borderId="0" xfId="0" applyFont="1" applyFill="1" applyBorder="1" applyAlignment="1">
      <alignment vertical="center" wrapText="1"/>
    </xf>
    <xf numFmtId="0" fontId="8" fillId="3" borderId="10" xfId="0" applyFont="1" applyFill="1" applyBorder="1" applyAlignment="1">
      <alignment vertical="center" wrapText="1"/>
    </xf>
    <xf numFmtId="0" fontId="10" fillId="3" borderId="0" xfId="0" applyFont="1" applyFill="1" applyBorder="1" applyAlignment="1">
      <alignment vertical="center" wrapText="1"/>
    </xf>
    <xf numFmtId="0" fontId="20" fillId="0" borderId="0" xfId="0" applyFont="1"/>
    <xf numFmtId="0" fontId="0" fillId="0" borderId="0" xfId="0" applyNumberFormat="1" applyFont="1" applyFill="1" applyBorder="1" applyAlignment="1">
      <alignment horizontal="left" vertical="center" indent="1"/>
    </xf>
    <xf numFmtId="2" fontId="5"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12" fillId="6" borderId="11" xfId="0" applyFont="1" applyFill="1" applyBorder="1" applyAlignment="1">
      <alignment horizontal="center" vertical="center" wrapText="1"/>
    </xf>
    <xf numFmtId="0" fontId="12" fillId="6" borderId="11" xfId="5" applyFont="1" applyFill="1" applyBorder="1" applyAlignment="1">
      <alignment horizontal="center" vertical="center" wrapText="1"/>
    </xf>
    <xf numFmtId="0" fontId="12" fillId="3" borderId="11" xfId="0" applyFont="1" applyFill="1" applyBorder="1" applyAlignment="1">
      <alignment wrapText="1"/>
    </xf>
    <xf numFmtId="0" fontId="12" fillId="3" borderId="11" xfId="0" applyFont="1" applyFill="1" applyBorder="1" applyAlignment="1">
      <alignment horizontal="right" wrapText="1"/>
    </xf>
    <xf numFmtId="0" fontId="12" fillId="3" borderId="11" xfId="5" applyFont="1" applyFill="1" applyBorder="1" applyAlignment="1">
      <alignment horizontal="right" wrapText="1"/>
    </xf>
    <xf numFmtId="3" fontId="12" fillId="3" borderId="11" xfId="0" applyNumberFormat="1" applyFont="1" applyFill="1" applyBorder="1" applyAlignment="1">
      <alignment horizontal="center" wrapText="1"/>
    </xf>
    <xf numFmtId="0" fontId="0" fillId="3" borderId="11" xfId="0" applyFill="1" applyBorder="1" applyAlignment="1">
      <alignment horizontal="center"/>
    </xf>
    <xf numFmtId="191" fontId="0" fillId="3" borderId="11" xfId="0" applyNumberFormat="1" applyFill="1" applyBorder="1" applyAlignment="1">
      <alignment horizontal="center"/>
    </xf>
    <xf numFmtId="192" fontId="12" fillId="3" borderId="11" xfId="0" applyNumberFormat="1" applyFont="1" applyFill="1" applyBorder="1" applyAlignment="1">
      <alignment horizontal="center" wrapText="1"/>
    </xf>
    <xf numFmtId="0" fontId="12" fillId="0" borderId="11" xfId="0" applyFont="1" applyFill="1" applyBorder="1" applyAlignment="1">
      <alignment wrapText="1"/>
    </xf>
    <xf numFmtId="1" fontId="12" fillId="0" borderId="11" xfId="5" applyNumberFormat="1" applyFont="1" applyFill="1" applyBorder="1" applyAlignment="1">
      <alignment horizontal="right" wrapText="1"/>
    </xf>
    <xf numFmtId="1" fontId="12" fillId="0" borderId="11" xfId="0" applyNumberFormat="1" applyFont="1" applyFill="1" applyBorder="1" applyAlignment="1">
      <alignment horizontal="right" wrapText="1"/>
    </xf>
    <xf numFmtId="190" fontId="5" fillId="0" borderId="11" xfId="4" applyNumberFormat="1" applyFont="1" applyFill="1" applyBorder="1" applyAlignment="1"/>
    <xf numFmtId="3" fontId="12" fillId="0" borderId="11" xfId="0" applyNumberFormat="1" applyFont="1" applyFill="1" applyBorder="1" applyAlignment="1">
      <alignment horizontal="center" wrapText="1"/>
    </xf>
    <xf numFmtId="0" fontId="0" fillId="0" borderId="11" xfId="0" applyBorder="1" applyAlignment="1">
      <alignment horizontal="center"/>
    </xf>
    <xf numFmtId="191" fontId="0" fillId="0" borderId="11" xfId="0" applyNumberFormat="1" applyBorder="1" applyAlignment="1">
      <alignment horizontal="center"/>
    </xf>
    <xf numFmtId="1" fontId="13" fillId="0" borderId="11" xfId="0" applyNumberFormat="1" applyFont="1" applyFill="1" applyBorder="1" applyAlignment="1">
      <alignment horizontal="right" wrapText="1"/>
    </xf>
    <xf numFmtId="191" fontId="5" fillId="7" borderId="11" xfId="0" applyNumberFormat="1" applyFont="1" applyFill="1" applyBorder="1" applyAlignment="1">
      <alignment horizontal="center"/>
    </xf>
    <xf numFmtId="0" fontId="12" fillId="0" borderId="11" xfId="0" applyFont="1" applyFill="1" applyBorder="1" applyAlignment="1"/>
    <xf numFmtId="1" fontId="13" fillId="0" borderId="11" xfId="5" applyNumberFormat="1" applyFont="1" applyFill="1" applyBorder="1" applyAlignment="1">
      <alignment horizontal="right" wrapText="1"/>
    </xf>
    <xf numFmtId="191" fontId="5" fillId="0" borderId="11" xfId="0" applyNumberFormat="1" applyFont="1" applyFill="1" applyBorder="1" applyAlignment="1">
      <alignment horizontal="center"/>
    </xf>
    <xf numFmtId="0" fontId="3" fillId="0" borderId="0" xfId="0" applyFont="1"/>
    <xf numFmtId="0" fontId="14" fillId="0" borderId="0" xfId="0" applyFont="1" applyBorder="1"/>
    <xf numFmtId="0" fontId="15" fillId="3" borderId="0" xfId="0" applyFont="1" applyFill="1" applyBorder="1"/>
    <xf numFmtId="0" fontId="3" fillId="3" borderId="0" xfId="0" applyNumberFormat="1" applyFont="1" applyFill="1" applyBorder="1" applyAlignment="1">
      <alignment horizontal="center" vertical="center" wrapText="1"/>
    </xf>
    <xf numFmtId="0" fontId="16" fillId="7" borderId="0" xfId="0" applyFont="1" applyFill="1" applyBorder="1" applyAlignment="1">
      <alignment horizontal="left"/>
    </xf>
    <xf numFmtId="2" fontId="5" fillId="3" borderId="0" xfId="0" applyNumberFormat="1" applyFont="1" applyFill="1" applyBorder="1" applyAlignment="1">
      <alignment vertical="center"/>
    </xf>
    <xf numFmtId="0" fontId="16" fillId="3" borderId="0" xfId="0" applyFont="1" applyFill="1" applyBorder="1"/>
    <xf numFmtId="0" fontId="12" fillId="6" borderId="12"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6" borderId="0" xfId="5" applyFont="1" applyFill="1" applyBorder="1" applyAlignment="1">
      <alignment horizontal="center" vertical="center" wrapText="1"/>
    </xf>
    <xf numFmtId="0" fontId="12" fillId="3" borderId="0" xfId="5" applyFont="1" applyFill="1" applyBorder="1" applyAlignment="1">
      <alignment horizontal="center" vertical="center" wrapText="1"/>
    </xf>
    <xf numFmtId="192" fontId="12" fillId="3" borderId="0" xfId="0" applyNumberFormat="1" applyFont="1" applyFill="1" applyBorder="1" applyAlignment="1">
      <alignment horizontal="center" vertical="center" wrapText="1"/>
    </xf>
    <xf numFmtId="0" fontId="0" fillId="0" borderId="0" xfId="0" applyBorder="1" applyAlignment="1">
      <alignment wrapText="1"/>
    </xf>
    <xf numFmtId="0" fontId="0" fillId="3" borderId="12" xfId="0" applyFill="1" applyBorder="1"/>
    <xf numFmtId="0" fontId="0" fillId="3" borderId="0" xfId="0" applyFill="1" applyBorder="1"/>
    <xf numFmtId="0" fontId="0" fillId="3" borderId="0" xfId="0" applyFill="1" applyBorder="1" applyAlignment="1">
      <alignment horizontal="center"/>
    </xf>
    <xf numFmtId="191" fontId="0" fillId="3" borderId="0" xfId="0" applyNumberFormat="1" applyFill="1" applyBorder="1" applyAlignment="1">
      <alignment horizontal="center"/>
    </xf>
    <xf numFmtId="0" fontId="0" fillId="0" borderId="0" xfId="0" applyBorder="1"/>
    <xf numFmtId="0" fontId="5" fillId="3" borderId="12" xfId="0" applyFont="1" applyFill="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191" fontId="0" fillId="3" borderId="0" xfId="0" applyNumberFormat="1" applyFill="1" applyBorder="1" applyAlignment="1">
      <alignment horizontal="center" vertical="center" wrapText="1"/>
    </xf>
    <xf numFmtId="0" fontId="0" fillId="0" borderId="0" xfId="0" applyAlignment="1">
      <alignment horizontal="center" vertical="center" wrapText="1"/>
    </xf>
    <xf numFmtId="0" fontId="0" fillId="3" borderId="13" xfId="0" applyFill="1" applyBorder="1"/>
    <xf numFmtId="0" fontId="5" fillId="6" borderId="0" xfId="5" applyFont="1" applyFill="1" applyBorder="1" applyAlignment="1">
      <alignment horizontal="center" vertical="center" wrapText="1"/>
    </xf>
    <xf numFmtId="0" fontId="5" fillId="0" borderId="0" xfId="0" applyFont="1"/>
    <xf numFmtId="0" fontId="17" fillId="0" borderId="0" xfId="0" applyFont="1" applyBorder="1"/>
    <xf numFmtId="0" fontId="12" fillId="0" borderId="0" xfId="5" applyFont="1" applyFill="1" applyBorder="1" applyAlignment="1">
      <alignment horizontal="right" wrapText="1"/>
    </xf>
    <xf numFmtId="0" fontId="0" fillId="0" borderId="0" xfId="0" applyBorder="1" applyAlignment="1">
      <alignment horizontal="center"/>
    </xf>
    <xf numFmtId="191" fontId="0" fillId="0" borderId="0" xfId="0" applyNumberFormat="1" applyBorder="1" applyAlignment="1">
      <alignment horizontal="center"/>
    </xf>
    <xf numFmtId="0" fontId="18" fillId="0" borderId="0" xfId="0" applyFont="1" applyFill="1" applyBorder="1" applyAlignment="1">
      <alignment horizontal="left"/>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3" borderId="0" xfId="0" applyFont="1" applyFill="1" applyBorder="1" applyAlignment="1">
      <alignment vertical="center" wrapText="1"/>
    </xf>
    <xf numFmtId="0" fontId="15" fillId="3" borderId="0" xfId="3" applyFont="1" applyFill="1" applyBorder="1"/>
    <xf numFmtId="0" fontId="16" fillId="3" borderId="0" xfId="3" applyFont="1" applyFill="1" applyBorder="1" applyAlignment="1">
      <alignment horizontal="left"/>
    </xf>
    <xf numFmtId="0" fontId="5" fillId="0" borderId="0" xfId="3"/>
    <xf numFmtId="0" fontId="18" fillId="0" borderId="0" xfId="3" applyFont="1" applyFill="1" applyBorder="1" applyAlignment="1">
      <alignment horizontal="center"/>
    </xf>
    <xf numFmtId="0" fontId="18" fillId="0" borderId="0" xfId="3" applyFont="1" applyFill="1" applyBorder="1" applyAlignment="1">
      <alignment horizontal="center" wrapText="1"/>
    </xf>
    <xf numFmtId="0" fontId="12" fillId="0" borderId="0" xfId="3" applyFont="1" applyFill="1" applyBorder="1" applyAlignment="1">
      <alignment wrapText="1"/>
    </xf>
    <xf numFmtId="192" fontId="5" fillId="0" borderId="0" xfId="3" applyNumberFormat="1" applyFont="1" applyFill="1" applyBorder="1" applyAlignment="1">
      <alignment horizontal="center" wrapText="1"/>
    </xf>
    <xf numFmtId="3" fontId="5" fillId="0" borderId="0" xfId="3" applyNumberFormat="1" applyFont="1" applyFill="1" applyBorder="1" applyAlignment="1">
      <alignment horizontal="center" wrapText="1"/>
    </xf>
    <xf numFmtId="0" fontId="21" fillId="0" borderId="0" xfId="0" applyFont="1" applyAlignment="1">
      <alignment horizontal="left" vertical="center" readingOrder="1"/>
    </xf>
    <xf numFmtId="0" fontId="0" fillId="3" borderId="11" xfId="0" applyFill="1" applyBorder="1" applyAlignment="1">
      <alignment horizontal="right"/>
    </xf>
    <xf numFmtId="193" fontId="12" fillId="0" borderId="11" xfId="0" applyNumberFormat="1" applyFont="1" applyFill="1" applyBorder="1" applyAlignment="1">
      <alignment horizontal="center" wrapText="1"/>
    </xf>
    <xf numFmtId="193" fontId="12" fillId="3" borderId="11" xfId="0" applyNumberFormat="1" applyFont="1" applyFill="1" applyBorder="1" applyAlignment="1">
      <alignment horizontal="center" wrapText="1"/>
    </xf>
    <xf numFmtId="0" fontId="5" fillId="3" borderId="11" xfId="0" applyFont="1" applyFill="1" applyBorder="1" applyAlignment="1">
      <alignment horizontal="right"/>
    </xf>
    <xf numFmtId="191" fontId="5" fillId="3" borderId="11" xfId="0" applyNumberFormat="1" applyFont="1" applyFill="1" applyBorder="1" applyAlignment="1">
      <alignment horizontal="center"/>
    </xf>
    <xf numFmtId="0" fontId="5" fillId="3" borderId="11" xfId="0" applyFont="1" applyFill="1" applyBorder="1" applyAlignment="1">
      <alignment horizontal="center"/>
    </xf>
    <xf numFmtId="1" fontId="12" fillId="0" borderId="11" xfId="5" applyNumberFormat="1" applyFont="1" applyFill="1" applyBorder="1" applyAlignment="1">
      <alignment horizontal="center" wrapText="1"/>
    </xf>
    <xf numFmtId="0" fontId="5" fillId="0" borderId="11" xfId="0" applyFont="1" applyBorder="1" applyAlignment="1">
      <alignment horizontal="right"/>
    </xf>
    <xf numFmtId="0" fontId="12" fillId="0" borderId="11" xfId="0" applyFont="1" applyFill="1" applyBorder="1" applyAlignment="1">
      <alignment horizontal="right" wrapText="1"/>
    </xf>
    <xf numFmtId="0" fontId="12" fillId="0" borderId="11" xfId="5" applyFont="1" applyFill="1" applyBorder="1" applyAlignment="1">
      <alignment horizontal="right" wrapText="1"/>
    </xf>
    <xf numFmtId="192" fontId="12" fillId="0" borderId="11" xfId="0" applyNumberFormat="1" applyFont="1" applyFill="1" applyBorder="1" applyAlignment="1">
      <alignment horizontal="center" wrapText="1"/>
    </xf>
    <xf numFmtId="0" fontId="5" fillId="0" borderId="0" xfId="3" applyFont="1"/>
    <xf numFmtId="193" fontId="12" fillId="0" borderId="11" xfId="5" applyNumberFormat="1" applyFont="1" applyFill="1" applyBorder="1" applyAlignment="1">
      <alignment horizontal="center" wrapText="1"/>
    </xf>
    <xf numFmtId="1" fontId="5" fillId="0" borderId="11" xfId="5" applyNumberFormat="1" applyFont="1" applyFill="1" applyBorder="1" applyAlignment="1">
      <alignment horizontal="right" wrapText="1"/>
    </xf>
    <xf numFmtId="49" fontId="1" fillId="5" borderId="26" xfId="0" applyNumberFormat="1" applyFont="1" applyFill="1" applyBorder="1" applyAlignment="1">
      <alignment horizontal="left" vertical="center" wrapText="1"/>
    </xf>
    <xf numFmtId="49" fontId="1" fillId="5" borderId="27" xfId="0" applyNumberFormat="1" applyFont="1" applyFill="1" applyBorder="1" applyAlignment="1">
      <alignment horizontal="left" vertical="center" wrapText="1"/>
    </xf>
    <xf numFmtId="49" fontId="1" fillId="5" borderId="28" xfId="0" applyNumberFormat="1" applyFont="1" applyFill="1" applyBorder="1" applyAlignment="1">
      <alignment horizontal="left" vertical="center" wrapText="1"/>
    </xf>
    <xf numFmtId="49" fontId="1" fillId="5" borderId="29" xfId="0" applyNumberFormat="1" applyFont="1" applyFill="1" applyBorder="1" applyAlignment="1">
      <alignment horizontal="left" vertical="center" wrapText="1"/>
    </xf>
    <xf numFmtId="49" fontId="1" fillId="5" borderId="30" xfId="0" applyNumberFormat="1" applyFont="1" applyFill="1" applyBorder="1" applyAlignment="1">
      <alignment horizontal="left" vertical="center" wrapText="1"/>
    </xf>
    <xf numFmtId="49" fontId="1" fillId="5" borderId="31" xfId="0" applyNumberFormat="1" applyFont="1" applyFill="1" applyBorder="1" applyAlignment="1">
      <alignment horizontal="left" vertical="center" wrapText="1"/>
    </xf>
    <xf numFmtId="0" fontId="8" fillId="3" borderId="0" xfId="0" applyFont="1" applyFill="1" applyAlignment="1">
      <alignment vertical="center" wrapText="1"/>
    </xf>
    <xf numFmtId="49" fontId="2" fillId="5" borderId="26" xfId="2" applyNumberFormat="1" applyFill="1" applyBorder="1" applyAlignment="1" applyProtection="1">
      <alignment horizontal="left" vertical="center" wrapText="1"/>
    </xf>
    <xf numFmtId="0" fontId="8" fillId="3" borderId="0" xfId="0" applyFont="1" applyFill="1" applyBorder="1" applyAlignment="1">
      <alignment vertical="center" wrapText="1"/>
    </xf>
    <xf numFmtId="0" fontId="0" fillId="3" borderId="0" xfId="0" applyFill="1" applyAlignment="1">
      <alignment vertical="center" wrapText="1"/>
    </xf>
    <xf numFmtId="49" fontId="1" fillId="5" borderId="23" xfId="0" applyNumberFormat="1" applyFont="1" applyFill="1" applyBorder="1" applyAlignment="1">
      <alignment horizontal="left" vertical="center" wrapText="1"/>
    </xf>
    <xf numFmtId="49" fontId="1" fillId="5" borderId="24" xfId="0" applyNumberFormat="1" applyFont="1" applyFill="1" applyBorder="1" applyAlignment="1">
      <alignment horizontal="left" vertical="center" wrapText="1"/>
    </xf>
    <xf numFmtId="49" fontId="1" fillId="5" borderId="25" xfId="0" applyNumberFormat="1" applyFont="1" applyFill="1" applyBorder="1" applyAlignment="1">
      <alignment horizontal="left" vertical="center" wrapText="1"/>
    </xf>
    <xf numFmtId="0" fontId="6" fillId="3" borderId="0" xfId="0" applyFont="1" applyFill="1" applyBorder="1" applyAlignment="1">
      <alignment vertical="center" wrapText="1"/>
    </xf>
    <xf numFmtId="49" fontId="8" fillId="5" borderId="29" xfId="0" applyNumberFormat="1" applyFont="1" applyFill="1" applyBorder="1" applyAlignment="1">
      <alignment horizontal="left" vertical="center" wrapText="1"/>
    </xf>
    <xf numFmtId="49" fontId="8" fillId="5" borderId="30" xfId="0" applyNumberFormat="1" applyFont="1" applyFill="1" applyBorder="1" applyAlignment="1">
      <alignment horizontal="left" vertical="center" wrapText="1"/>
    </xf>
    <xf numFmtId="49" fontId="8" fillId="5" borderId="31" xfId="0" applyNumberFormat="1" applyFont="1" applyFill="1" applyBorder="1" applyAlignment="1">
      <alignment horizontal="left" vertical="center" wrapText="1"/>
    </xf>
    <xf numFmtId="0" fontId="4" fillId="3" borderId="0" xfId="0" applyFont="1" applyFill="1" applyBorder="1" applyAlignment="1">
      <alignment vertical="center" wrapText="1"/>
    </xf>
    <xf numFmtId="0" fontId="5" fillId="3" borderId="0" xfId="0" applyFont="1" applyFill="1" applyAlignment="1">
      <alignment vertical="center" wrapText="1"/>
    </xf>
    <xf numFmtId="49" fontId="8" fillId="5" borderId="32" xfId="0" applyNumberFormat="1" applyFont="1" applyFill="1" applyBorder="1" applyAlignment="1">
      <alignment horizontal="left" vertical="center" wrapText="1"/>
    </xf>
    <xf numFmtId="49" fontId="8" fillId="5" borderId="33" xfId="0" applyNumberFormat="1" applyFont="1" applyFill="1" applyBorder="1" applyAlignment="1">
      <alignment horizontal="left" vertical="center" wrapText="1"/>
    </xf>
    <xf numFmtId="49" fontId="8" fillId="5" borderId="34" xfId="0" applyNumberFormat="1" applyFont="1" applyFill="1" applyBorder="1" applyAlignment="1">
      <alignment horizontal="left" vertical="center" wrapText="1"/>
    </xf>
    <xf numFmtId="49" fontId="8" fillId="5" borderId="24" xfId="0" applyNumberFormat="1" applyFont="1" applyFill="1" applyBorder="1" applyAlignment="1">
      <alignment horizontal="left" vertical="center" wrapText="1"/>
    </xf>
    <xf numFmtId="49" fontId="8" fillId="5" borderId="25" xfId="0" applyNumberFormat="1" applyFont="1" applyFill="1" applyBorder="1" applyAlignment="1">
      <alignment horizontal="left" vertical="center" wrapText="1"/>
    </xf>
    <xf numFmtId="49" fontId="8" fillId="5" borderId="27" xfId="0" applyNumberFormat="1" applyFont="1" applyFill="1" applyBorder="1" applyAlignment="1">
      <alignment horizontal="left" vertical="center" wrapText="1"/>
    </xf>
    <xf numFmtId="49" fontId="8" fillId="5" borderId="28" xfId="0" applyNumberFormat="1" applyFont="1" applyFill="1" applyBorder="1" applyAlignment="1">
      <alignment horizontal="left" vertical="center" wrapText="1"/>
    </xf>
    <xf numFmtId="0" fontId="4" fillId="3" borderId="0" xfId="0" applyFont="1" applyFill="1" applyBorder="1" applyAlignment="1">
      <alignment horizontal="right" vertical="center" wrapText="1"/>
    </xf>
    <xf numFmtId="0" fontId="4" fillId="3" borderId="0" xfId="0" applyFont="1" applyFill="1" applyAlignment="1">
      <alignment horizontal="right" vertical="center" wrapText="1"/>
    </xf>
    <xf numFmtId="0" fontId="6"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20" xfId="0" applyFill="1" applyBorder="1" applyAlignment="1">
      <alignment horizontal="center" vertical="center" wrapText="1"/>
    </xf>
    <xf numFmtId="0" fontId="0" fillId="0" borderId="0" xfId="0" applyBorder="1" applyAlignment="1">
      <alignment horizontal="center" vertical="center" wrapText="1"/>
    </xf>
    <xf numFmtId="49" fontId="5" fillId="5"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0" xfId="0" applyNumberFormat="1" applyBorder="1" applyAlignment="1">
      <alignment horizontal="left" vertical="center" wrapText="1"/>
    </xf>
    <xf numFmtId="0" fontId="0" fillId="5" borderId="21" xfId="0"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0" borderId="22" xfId="0" applyBorder="1" applyAlignment="1">
      <alignment horizontal="center" vertical="center" wrapText="1"/>
    </xf>
  </cellXfs>
  <cellStyles count="9">
    <cellStyle name="Excel Built-in Normal" xfId="1"/>
    <cellStyle name="Hyperlink" xfId="2" builtinId="8"/>
    <cellStyle name="Normal" xfId="0" builtinId="0"/>
    <cellStyle name="Normal 2" xfId="3"/>
    <cellStyle name="Normal_demo_pjan" xfId="4"/>
    <cellStyle name="Normal_FIG WEEE" xfId="5"/>
    <cellStyle name="normální_List1" xfId="6"/>
    <cellStyle name="SDMX_protected" xfId="7"/>
    <cellStyle name="Table_LHS"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363480376325349E-2"/>
          <c:y val="9.9837662337662336E-2"/>
          <c:w val="0.93844198850507821"/>
          <c:h val="0.65122373800801436"/>
        </c:manualLayout>
      </c:layout>
      <c:barChart>
        <c:barDir val="col"/>
        <c:grouping val="clustered"/>
        <c:varyColors val="0"/>
        <c:ser>
          <c:idx val="0"/>
          <c:order val="0"/>
          <c:tx>
            <c:v>Reuse and recycling 2006</c:v>
          </c:tx>
          <c:spPr>
            <a:solidFill>
              <a:schemeClr val="tx2">
                <a:lumMod val="60000"/>
                <a:lumOff val="40000"/>
              </a:schemeClr>
            </a:solidFill>
            <a:ln w="12700">
              <a:solidFill>
                <a:srgbClr val="000000"/>
              </a:solidFill>
              <a:prstDash val="solid"/>
            </a:ln>
          </c:spPr>
          <c:invertIfNegative val="0"/>
          <c:cat>
            <c:strRef>
              <c:f>'Data for graph'!$B$2:$B$28</c:f>
              <c:strCache>
                <c:ptCount val="27"/>
                <c:pt idx="0">
                  <c:v>Austria</c:v>
                </c:pt>
                <c:pt idx="1">
                  <c:v>Belgium</c:v>
                </c:pt>
                <c:pt idx="2">
                  <c:v>Bulgaria</c:v>
                </c:pt>
                <c:pt idx="3">
                  <c:v>Czech Republic</c:v>
                </c:pt>
                <c:pt idx="4">
                  <c:v>Denmark</c:v>
                </c:pt>
                <c:pt idx="5">
                  <c:v>Estonia</c:v>
                </c:pt>
                <c:pt idx="6">
                  <c:v>Finland</c:v>
                </c:pt>
                <c:pt idx="7">
                  <c:v>France</c:v>
                </c:pt>
                <c:pt idx="8">
                  <c:v>Germany</c:v>
                </c:pt>
                <c:pt idx="9">
                  <c:v>Greece</c:v>
                </c:pt>
                <c:pt idx="10">
                  <c:v>Hungary</c:v>
                </c:pt>
                <c:pt idx="11">
                  <c:v>Ireland</c:v>
                </c:pt>
                <c:pt idx="12">
                  <c:v>Italy</c:v>
                </c:pt>
                <c:pt idx="13">
                  <c:v>Latvia</c:v>
                </c:pt>
                <c:pt idx="14">
                  <c:v>Liechtenstein</c:v>
                </c:pt>
                <c:pt idx="15">
                  <c:v>Lithuania</c:v>
                </c:pt>
                <c:pt idx="16">
                  <c:v>Luxembourg</c:v>
                </c:pt>
                <c:pt idx="17">
                  <c:v>Netherlands</c:v>
                </c:pt>
                <c:pt idx="18">
                  <c:v>Norway</c:v>
                </c:pt>
                <c:pt idx="19">
                  <c:v>Poland</c:v>
                </c:pt>
                <c:pt idx="20">
                  <c:v>Portugal</c:v>
                </c:pt>
                <c:pt idx="21">
                  <c:v>Romania</c:v>
                </c:pt>
                <c:pt idx="22">
                  <c:v>Slovakia</c:v>
                </c:pt>
                <c:pt idx="23">
                  <c:v>Spain</c:v>
                </c:pt>
                <c:pt idx="24">
                  <c:v>Sweden</c:v>
                </c:pt>
                <c:pt idx="25">
                  <c:v>United Kingdom</c:v>
                </c:pt>
                <c:pt idx="26">
                  <c:v>Switzerland</c:v>
                </c:pt>
              </c:strCache>
            </c:strRef>
          </c:cat>
          <c:val>
            <c:numRef>
              <c:f>'Data for graph'!$C$2:$C$28</c:f>
              <c:numCache>
                <c:formatCode>#,##0.0</c:formatCode>
                <c:ptCount val="27"/>
                <c:pt idx="0">
                  <c:v>6.0215886304315607</c:v>
                </c:pt>
                <c:pt idx="1">
                  <c:v>5.5621610935650523</c:v>
                </c:pt>
                <c:pt idx="4">
                  <c:v>8.869159582780819</c:v>
                </c:pt>
                <c:pt idx="6">
                  <c:v>5.9502471658694187</c:v>
                </c:pt>
                <c:pt idx="7">
                  <c:v>6.4779039426688514E-2</c:v>
                </c:pt>
                <c:pt idx="8">
                  <c:v>7.2789737304989037</c:v>
                </c:pt>
                <c:pt idx="9">
                  <c:v>0.84178420859565506</c:v>
                </c:pt>
                <c:pt idx="10">
                  <c:v>1.8308789459440657</c:v>
                </c:pt>
                <c:pt idx="12">
                  <c:v>5.0125008274227119</c:v>
                </c:pt>
                <c:pt idx="15">
                  <c:v>1.7342073127014965</c:v>
                </c:pt>
                <c:pt idx="16">
                  <c:v>7.2630605048967567</c:v>
                </c:pt>
                <c:pt idx="17">
                  <c:v>4.4982279522548074</c:v>
                </c:pt>
                <c:pt idx="18">
                  <c:v>17.543137511397628</c:v>
                </c:pt>
                <c:pt idx="19">
                  <c:v>0.21401022694230465</c:v>
                </c:pt>
                <c:pt idx="20">
                  <c:v>0.35696742125902309</c:v>
                </c:pt>
                <c:pt idx="22">
                  <c:v>1.3367525300695096</c:v>
                </c:pt>
                <c:pt idx="23">
                  <c:v>2.536458839190324</c:v>
                </c:pt>
                <c:pt idx="24">
                  <c:v>13.560053370163107</c:v>
                </c:pt>
                <c:pt idx="26">
                  <c:v>13.2</c:v>
                </c:pt>
              </c:numCache>
            </c:numRef>
          </c:val>
        </c:ser>
        <c:ser>
          <c:idx val="1"/>
          <c:order val="1"/>
          <c:tx>
            <c:v>Reuse and recycling 2008</c:v>
          </c:tx>
          <c:spPr>
            <a:solidFill>
              <a:srgbClr val="008000"/>
            </a:solidFill>
            <a:ln w="12700">
              <a:solidFill>
                <a:srgbClr val="000000"/>
              </a:solidFill>
              <a:prstDash val="solid"/>
            </a:ln>
          </c:spPr>
          <c:invertIfNegative val="0"/>
          <c:cat>
            <c:strRef>
              <c:f>'Data for graph'!$B$2:$B$28</c:f>
              <c:strCache>
                <c:ptCount val="27"/>
                <c:pt idx="0">
                  <c:v>Austria</c:v>
                </c:pt>
                <c:pt idx="1">
                  <c:v>Belgium</c:v>
                </c:pt>
                <c:pt idx="2">
                  <c:v>Bulgaria</c:v>
                </c:pt>
                <c:pt idx="3">
                  <c:v>Czech Republic</c:v>
                </c:pt>
                <c:pt idx="4">
                  <c:v>Denmark</c:v>
                </c:pt>
                <c:pt idx="5">
                  <c:v>Estonia</c:v>
                </c:pt>
                <c:pt idx="6">
                  <c:v>Finland</c:v>
                </c:pt>
                <c:pt idx="7">
                  <c:v>France</c:v>
                </c:pt>
                <c:pt idx="8">
                  <c:v>Germany</c:v>
                </c:pt>
                <c:pt idx="9">
                  <c:v>Greece</c:v>
                </c:pt>
                <c:pt idx="10">
                  <c:v>Hungary</c:v>
                </c:pt>
                <c:pt idx="11">
                  <c:v>Ireland</c:v>
                </c:pt>
                <c:pt idx="12">
                  <c:v>Italy</c:v>
                </c:pt>
                <c:pt idx="13">
                  <c:v>Latvia</c:v>
                </c:pt>
                <c:pt idx="14">
                  <c:v>Liechtenstein</c:v>
                </c:pt>
                <c:pt idx="15">
                  <c:v>Lithuania</c:v>
                </c:pt>
                <c:pt idx="16">
                  <c:v>Luxembourg</c:v>
                </c:pt>
                <c:pt idx="17">
                  <c:v>Netherlands</c:v>
                </c:pt>
                <c:pt idx="18">
                  <c:v>Norway</c:v>
                </c:pt>
                <c:pt idx="19">
                  <c:v>Poland</c:v>
                </c:pt>
                <c:pt idx="20">
                  <c:v>Portugal</c:v>
                </c:pt>
                <c:pt idx="21">
                  <c:v>Romania</c:v>
                </c:pt>
                <c:pt idx="22">
                  <c:v>Slovakia</c:v>
                </c:pt>
                <c:pt idx="23">
                  <c:v>Spain</c:v>
                </c:pt>
                <c:pt idx="24">
                  <c:v>Sweden</c:v>
                </c:pt>
                <c:pt idx="25">
                  <c:v>United Kingdom</c:v>
                </c:pt>
                <c:pt idx="26">
                  <c:v>Switzerland</c:v>
                </c:pt>
              </c:strCache>
            </c:strRef>
          </c:cat>
          <c:val>
            <c:numRef>
              <c:f>'Data for graph'!$D$2:$D$28</c:f>
              <c:numCache>
                <c:formatCode>#,##0.0</c:formatCode>
                <c:ptCount val="27"/>
                <c:pt idx="0">
                  <c:v>8.966674287381224</c:v>
                </c:pt>
                <c:pt idx="1">
                  <c:v>8.3071628658634342</c:v>
                </c:pt>
                <c:pt idx="2">
                  <c:v>9.0033259459860062</c:v>
                </c:pt>
                <c:pt idx="3">
                  <c:v>3.287365257604896</c:v>
                </c:pt>
                <c:pt idx="4">
                  <c:v>15.759004853083239</c:v>
                </c:pt>
                <c:pt idx="5">
                  <c:v>3.7428347660693304</c:v>
                </c:pt>
                <c:pt idx="6">
                  <c:v>10.281177829859946</c:v>
                </c:pt>
                <c:pt idx="7">
                  <c:v>4.3446757729794614</c:v>
                </c:pt>
                <c:pt idx="8">
                  <c:v>8.3422870636725719</c:v>
                </c:pt>
                <c:pt idx="9">
                  <c:v>4.2056994450700502</c:v>
                </c:pt>
                <c:pt idx="10">
                  <c:v>4.4259880368847453</c:v>
                </c:pt>
                <c:pt idx="11">
                  <c:v>8.8919608566632551</c:v>
                </c:pt>
                <c:pt idx="12">
                  <c:v>6.8323267985944494</c:v>
                </c:pt>
                <c:pt idx="13">
                  <c:v>2.003846265865405</c:v>
                </c:pt>
                <c:pt idx="14">
                  <c:v>1.3926084627745046</c:v>
                </c:pt>
                <c:pt idx="15">
                  <c:v>3.4415140636934707</c:v>
                </c:pt>
                <c:pt idx="16">
                  <c:v>8.6827115522357499</c:v>
                </c:pt>
                <c:pt idx="17">
                  <c:v>6.2824733653569069</c:v>
                </c:pt>
                <c:pt idx="18">
                  <c:v>23.254209334652067</c:v>
                </c:pt>
                <c:pt idx="19">
                  <c:v>1.3059433124990376</c:v>
                </c:pt>
                <c:pt idx="20">
                  <c:v>3.8816387575967912</c:v>
                </c:pt>
                <c:pt idx="21">
                  <c:v>0.36782695168670343</c:v>
                </c:pt>
                <c:pt idx="22">
                  <c:v>3.5859571200227278</c:v>
                </c:pt>
                <c:pt idx="23">
                  <c:v>6.4977356518773632</c:v>
                </c:pt>
                <c:pt idx="24">
                  <c:v>15.932731407971918</c:v>
                </c:pt>
                <c:pt idx="25">
                  <c:v>5.5480098136088323</c:v>
                </c:pt>
                <c:pt idx="26">
                  <c:v>14.5</c:v>
                </c:pt>
              </c:numCache>
            </c:numRef>
          </c:val>
        </c:ser>
        <c:ser>
          <c:idx val="2"/>
          <c:order val="2"/>
          <c:tx>
            <c:v>Reuse and recycling 2010</c:v>
          </c:tx>
          <c:spPr>
            <a:solidFill>
              <a:srgbClr val="002060"/>
            </a:solidFill>
          </c:spPr>
          <c:invertIfNegative val="0"/>
          <c:cat>
            <c:strRef>
              <c:f>'Data for graph'!$B$2:$B$28</c:f>
              <c:strCache>
                <c:ptCount val="27"/>
                <c:pt idx="0">
                  <c:v>Austria</c:v>
                </c:pt>
                <c:pt idx="1">
                  <c:v>Belgium</c:v>
                </c:pt>
                <c:pt idx="2">
                  <c:v>Bulgaria</c:v>
                </c:pt>
                <c:pt idx="3">
                  <c:v>Czech Republic</c:v>
                </c:pt>
                <c:pt idx="4">
                  <c:v>Denmark</c:v>
                </c:pt>
                <c:pt idx="5">
                  <c:v>Estonia</c:v>
                </c:pt>
                <c:pt idx="6">
                  <c:v>Finland</c:v>
                </c:pt>
                <c:pt idx="7">
                  <c:v>France</c:v>
                </c:pt>
                <c:pt idx="8">
                  <c:v>Germany</c:v>
                </c:pt>
                <c:pt idx="9">
                  <c:v>Greece</c:v>
                </c:pt>
                <c:pt idx="10">
                  <c:v>Hungary</c:v>
                </c:pt>
                <c:pt idx="11">
                  <c:v>Ireland</c:v>
                </c:pt>
                <c:pt idx="12">
                  <c:v>Italy</c:v>
                </c:pt>
                <c:pt idx="13">
                  <c:v>Latvia</c:v>
                </c:pt>
                <c:pt idx="14">
                  <c:v>Liechtenstein</c:v>
                </c:pt>
                <c:pt idx="15">
                  <c:v>Lithuania</c:v>
                </c:pt>
                <c:pt idx="16">
                  <c:v>Luxembourg</c:v>
                </c:pt>
                <c:pt idx="17">
                  <c:v>Netherlands</c:v>
                </c:pt>
                <c:pt idx="18">
                  <c:v>Norway</c:v>
                </c:pt>
                <c:pt idx="19">
                  <c:v>Poland</c:v>
                </c:pt>
                <c:pt idx="20">
                  <c:v>Portugal</c:v>
                </c:pt>
                <c:pt idx="21">
                  <c:v>Romania</c:v>
                </c:pt>
                <c:pt idx="22">
                  <c:v>Slovakia</c:v>
                </c:pt>
                <c:pt idx="23">
                  <c:v>Spain</c:v>
                </c:pt>
                <c:pt idx="24">
                  <c:v>Sweden</c:v>
                </c:pt>
                <c:pt idx="25">
                  <c:v>United Kingdom</c:v>
                </c:pt>
                <c:pt idx="26">
                  <c:v>Switzerland</c:v>
                </c:pt>
              </c:strCache>
            </c:strRef>
          </c:cat>
          <c:val>
            <c:numRef>
              <c:f>'Data for graph'!$E$2:$E$28</c:f>
              <c:numCache>
                <c:formatCode>#,##0.0</c:formatCode>
                <c:ptCount val="27"/>
                <c:pt idx="0">
                  <c:v>7.0859038910891448</c:v>
                </c:pt>
                <c:pt idx="1">
                  <c:v>7.8088507233227595</c:v>
                </c:pt>
                <c:pt idx="2">
                  <c:v>4.6676697017733364</c:v>
                </c:pt>
                <c:pt idx="3">
                  <c:v>4.3729435367318326</c:v>
                </c:pt>
                <c:pt idx="4">
                  <c:v>12.517485019164411</c:v>
                </c:pt>
                <c:pt idx="5">
                  <c:v>3.4731782883264049</c:v>
                </c:pt>
                <c:pt idx="6">
                  <c:v>8.4096821277763869</c:v>
                </c:pt>
                <c:pt idx="7">
                  <c:v>5.1935020068244748</c:v>
                </c:pt>
                <c:pt idx="8">
                  <c:v>7.8613857805903811</c:v>
                </c:pt>
                <c:pt idx="9">
                  <c:v>4.0333944325039326</c:v>
                </c:pt>
                <c:pt idx="10">
                  <c:v>3.330349607222614</c:v>
                </c:pt>
                <c:pt idx="11">
                  <c:v>7.9877274414069923</c:v>
                </c:pt>
                <c:pt idx="12">
                  <c:v>0</c:v>
                </c:pt>
                <c:pt idx="13">
                  <c:v>1.6072059185882774</c:v>
                </c:pt>
                <c:pt idx="14">
                  <c:v>1.7050203376608906</c:v>
                </c:pt>
                <c:pt idx="15">
                  <c:v>1.942632693699293</c:v>
                </c:pt>
                <c:pt idx="16">
                  <c:v>8.2325829671796154</c:v>
                </c:pt>
                <c:pt idx="17">
                  <c:v>6.2646798739956928</c:v>
                </c:pt>
                <c:pt idx="18">
                  <c:v>18.0881845309342</c:v>
                </c:pt>
                <c:pt idx="19">
                  <c:v>2.3098917925328228</c:v>
                </c:pt>
                <c:pt idx="20">
                  <c:v>3.728056961115608</c:v>
                </c:pt>
                <c:pt idx="21">
                  <c:v>1.0361479487690584</c:v>
                </c:pt>
                <c:pt idx="22">
                  <c:v>3.5187398904132317</c:v>
                </c:pt>
                <c:pt idx="23">
                  <c:v>0</c:v>
                </c:pt>
                <c:pt idx="24">
                  <c:v>14.50536481169148</c:v>
                </c:pt>
                <c:pt idx="25">
                  <c:v>4</c:v>
                </c:pt>
                <c:pt idx="26">
                  <c:v>14</c:v>
                </c:pt>
              </c:numCache>
            </c:numRef>
          </c:val>
        </c:ser>
        <c:dLbls>
          <c:showLegendKey val="0"/>
          <c:showVal val="0"/>
          <c:showCatName val="0"/>
          <c:showSerName val="0"/>
          <c:showPercent val="0"/>
          <c:showBubbleSize val="0"/>
        </c:dLbls>
        <c:gapWidth val="150"/>
        <c:axId val="70131200"/>
        <c:axId val="85792384"/>
      </c:barChart>
      <c:catAx>
        <c:axId val="7013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220000" vert="horz"/>
          <a:lstStyle/>
          <a:p>
            <a:pPr>
              <a:defRPr/>
            </a:pPr>
            <a:endParaRPr lang="en-US"/>
          </a:p>
        </c:txPr>
        <c:crossAx val="85792384"/>
        <c:crosses val="autoZero"/>
        <c:auto val="1"/>
        <c:lblAlgn val="ctr"/>
        <c:lblOffset val="100"/>
        <c:tickLblSkip val="1"/>
        <c:tickMarkSkip val="1"/>
        <c:noMultiLvlLbl val="0"/>
      </c:catAx>
      <c:valAx>
        <c:axId val="85792384"/>
        <c:scaling>
          <c:orientation val="minMax"/>
          <c:max val="25"/>
        </c:scaling>
        <c:delete val="0"/>
        <c:axPos val="l"/>
        <c:title>
          <c:tx>
            <c:rich>
              <a:bodyPr rot="0" vert="horz"/>
              <a:lstStyle/>
              <a:p>
                <a:pPr algn="ctr">
                  <a:defRPr/>
                </a:pPr>
                <a:r>
                  <a:rPr lang="en-US"/>
                  <a:t>Kg per capita</a:t>
                </a:r>
              </a:p>
            </c:rich>
          </c:tx>
          <c:layout>
            <c:manualLayout>
              <c:xMode val="edge"/>
              <c:yMode val="edge"/>
              <c:x val="8.6936501358382827E-4"/>
              <c:y val="1.7150185124197879E-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a:pPr>
            <a:endParaRPr lang="en-US"/>
          </a:p>
        </c:txPr>
        <c:crossAx val="70131200"/>
        <c:crosses val="autoZero"/>
        <c:crossBetween val="between"/>
      </c:valAx>
      <c:spPr>
        <a:noFill/>
        <a:ln w="25400">
          <a:noFill/>
        </a:ln>
      </c:spPr>
    </c:plotArea>
    <c:legend>
      <c:legendPos val="r"/>
      <c:layout>
        <c:manualLayout>
          <c:xMode val="edge"/>
          <c:yMode val="edge"/>
          <c:x val="0.17026865793822554"/>
          <c:y val="0.92288973384030415"/>
          <c:w val="0.1711078366666155"/>
          <c:h val="7.7110266159695851E-2"/>
        </c:manualLayout>
      </c:layout>
      <c:overlay val="0"/>
      <c:spPr>
        <a:solidFill>
          <a:srgbClr val="FFFFFF"/>
        </a:solidFill>
        <a:ln w="3175">
          <a:noFill/>
          <a:prstDash val="solid"/>
        </a:ln>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2</xdr:row>
      <xdr:rowOff>95250</xdr:rowOff>
    </xdr:from>
    <xdr:to>
      <xdr:col>16</xdr:col>
      <xdr:colOff>114300</xdr:colOff>
      <xdr:row>32</xdr:row>
      <xdr:rowOff>161925</xdr:rowOff>
    </xdr:to>
    <xdr:graphicFrame macro="">
      <xdr:nvGraphicFramePr>
        <xdr:cNvPr id="9353" name="Diagram 20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p.eurostat.ec.europa.eu/portal/page/portal/eurostat/home" TargetMode="External"/><Relationship Id="rId7" Type="http://schemas.openxmlformats.org/officeDocument/2006/relationships/vmlDrawing" Target="../drawings/vmlDrawing1.vml"/><Relationship Id="rId2" Type="http://schemas.openxmlformats.org/officeDocument/2006/relationships/hyperlink" Target="http://www.cri.dk/" TargetMode="External"/><Relationship Id="rId1" Type="http://schemas.openxmlformats.org/officeDocument/2006/relationships/hyperlink" Target="mailto:marhe@etc.mim.dk" TargetMode="External"/><Relationship Id="rId6" Type="http://schemas.openxmlformats.org/officeDocument/2006/relationships/hyperlink" Target="http://epp.eurostat.ec.europa.eu/tgm/table.do?tab=table&amp;language=en&amp;pcode=tps00001&amp;tableSelection=1&amp;footnotes=yes&amp;labeling=labels&amp;plugin=1" TargetMode="External"/><Relationship Id="rId5" Type="http://schemas.openxmlformats.org/officeDocument/2006/relationships/hyperlink" Target="http://epp.eurostat.ec.europa.eu/portal/page/portal/eurostat/home" TargetMode="External"/><Relationship Id="rId4" Type="http://schemas.openxmlformats.org/officeDocument/2006/relationships/hyperlink" Target="http://epp.eurostat.ec.europa.eu/portal/page/portal/waste/data/wastestreams/wee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A26" sqref="A26"/>
    </sheetView>
  </sheetViews>
  <sheetFormatPr defaultRowHeight="12.75" x14ac:dyDescent="0.2"/>
  <cols>
    <col min="1" max="1" width="10" customWidth="1"/>
    <col min="2" max="2" width="19.28515625" customWidth="1"/>
    <col min="3" max="3" width="12" customWidth="1"/>
    <col min="4" max="4" width="12.28515625" customWidth="1"/>
    <col min="5" max="5" width="12.42578125" customWidth="1"/>
    <col min="6" max="6" width="12.7109375" customWidth="1"/>
    <col min="7" max="7" width="12.28515625" customWidth="1"/>
    <col min="8" max="8" width="11.85546875" customWidth="1"/>
    <col min="9" max="9" width="12" customWidth="1"/>
    <col min="10" max="10" width="13.140625" customWidth="1"/>
    <col min="11" max="11" width="12.7109375" customWidth="1"/>
    <col min="12" max="12" width="12.140625" customWidth="1"/>
    <col min="13" max="14" width="10.42578125" customWidth="1"/>
  </cols>
  <sheetData>
    <row r="1" spans="1:14" s="30" customFormat="1" ht="69" customHeight="1" x14ac:dyDescent="0.2">
      <c r="A1" s="32" t="s">
        <v>49</v>
      </c>
      <c r="B1" s="32" t="s">
        <v>50</v>
      </c>
      <c r="C1" s="32" t="s">
        <v>51</v>
      </c>
      <c r="D1" s="32" t="s">
        <v>52</v>
      </c>
      <c r="E1" s="32" t="s">
        <v>53</v>
      </c>
      <c r="F1" s="32" t="s">
        <v>54</v>
      </c>
      <c r="G1" s="33" t="s">
        <v>55</v>
      </c>
      <c r="H1" s="32" t="s">
        <v>56</v>
      </c>
      <c r="I1" s="32" t="s">
        <v>57</v>
      </c>
      <c r="J1" s="32" t="s">
        <v>58</v>
      </c>
      <c r="K1" s="32" t="s">
        <v>59</v>
      </c>
      <c r="L1" s="32" t="s">
        <v>60</v>
      </c>
      <c r="M1" s="32" t="s">
        <v>61</v>
      </c>
      <c r="N1" s="32" t="s">
        <v>62</v>
      </c>
    </row>
    <row r="2" spans="1:14" s="29" customFormat="1" ht="13.5" customHeight="1" x14ac:dyDescent="0.2">
      <c r="A2" s="34" t="s">
        <v>63</v>
      </c>
      <c r="B2" s="34" t="s">
        <v>64</v>
      </c>
      <c r="C2" s="35">
        <v>187049</v>
      </c>
      <c r="D2" s="35">
        <v>101617</v>
      </c>
      <c r="E2" s="35">
        <v>64909</v>
      </c>
      <c r="F2" s="35">
        <v>81404</v>
      </c>
      <c r="G2" s="36">
        <v>4640219</v>
      </c>
      <c r="H2" s="37">
        <v>40.310381902233495</v>
      </c>
      <c r="I2" s="100">
        <v>21.899181913612267</v>
      </c>
      <c r="J2" s="100">
        <v>13.988348394763264</v>
      </c>
      <c r="K2" s="100">
        <v>17.543137511397628</v>
      </c>
      <c r="L2" s="38">
        <v>4</v>
      </c>
      <c r="M2" s="39">
        <f t="shared" ref="M2:M23" si="0">F2/D2</f>
        <v>0.80108643238828148</v>
      </c>
      <c r="N2" s="39">
        <f t="shared" ref="N2:N22" si="1">D2/C2</f>
        <v>0.5432640644964688</v>
      </c>
    </row>
    <row r="3" spans="1:14" s="29" customFormat="1" ht="13.5" customHeight="1" x14ac:dyDescent="0.2">
      <c r="A3" s="34" t="s">
        <v>65</v>
      </c>
      <c r="B3" s="34" t="s">
        <v>66</v>
      </c>
      <c r="C3" s="35">
        <v>173468</v>
      </c>
      <c r="D3" s="35">
        <v>60245</v>
      </c>
      <c r="E3" s="35">
        <v>58809</v>
      </c>
      <c r="F3" s="35">
        <v>48137</v>
      </c>
      <c r="G3" s="36">
        <v>5427459</v>
      </c>
      <c r="H3" s="40">
        <v>31.961181097821285</v>
      </c>
      <c r="I3" s="100">
        <v>11.100037789322776</v>
      </c>
      <c r="J3" s="100">
        <v>10.835457255411788</v>
      </c>
      <c r="K3" s="100">
        <v>8.869159582780819</v>
      </c>
      <c r="L3" s="38">
        <v>4</v>
      </c>
      <c r="M3" s="39">
        <f t="shared" si="0"/>
        <v>0.79902066561540375</v>
      </c>
      <c r="N3" s="39">
        <f t="shared" si="1"/>
        <v>0.34729748426222706</v>
      </c>
    </row>
    <row r="4" spans="1:14" s="29" customFormat="1" ht="13.5" customHeight="1" x14ac:dyDescent="0.2">
      <c r="A4" s="34" t="s">
        <v>67</v>
      </c>
      <c r="B4" s="34" t="s">
        <v>68</v>
      </c>
      <c r="C4" s="35">
        <v>139026</v>
      </c>
      <c r="D4" s="35">
        <v>39678</v>
      </c>
      <c r="E4" s="35">
        <v>37206</v>
      </c>
      <c r="F4" s="35">
        <v>31272</v>
      </c>
      <c r="G4" s="36">
        <v>5255580</v>
      </c>
      <c r="H4" s="40">
        <v>26.453027068373043</v>
      </c>
      <c r="I4" s="100">
        <v>7.5496900437249552</v>
      </c>
      <c r="J4" s="100">
        <v>7.0793328233991302</v>
      </c>
      <c r="K4" s="100">
        <v>5.9502471658694187</v>
      </c>
      <c r="L4" s="38">
        <v>4</v>
      </c>
      <c r="M4" s="39">
        <f t="shared" si="0"/>
        <v>0.78814456373809161</v>
      </c>
      <c r="N4" s="39">
        <f t="shared" si="1"/>
        <v>0.28539985326485695</v>
      </c>
    </row>
    <row r="5" spans="1:14" s="29" customFormat="1" ht="13.5" customHeight="1" x14ac:dyDescent="0.2">
      <c r="A5" s="34" t="s">
        <v>69</v>
      </c>
      <c r="B5" s="34" t="s">
        <v>70</v>
      </c>
      <c r="C5" s="35">
        <v>226615</v>
      </c>
      <c r="D5" s="35">
        <v>132390</v>
      </c>
      <c r="E5" s="35">
        <v>115337</v>
      </c>
      <c r="F5" s="35">
        <v>122688</v>
      </c>
      <c r="G5" s="36">
        <v>9047752</v>
      </c>
      <c r="H5" s="37">
        <v>25.04655300012644</v>
      </c>
      <c r="I5" s="100">
        <v>14.632363928631111</v>
      </c>
      <c r="J5" s="100">
        <v>12.747586361783569</v>
      </c>
      <c r="K5" s="100">
        <v>13.560053370163107</v>
      </c>
      <c r="L5" s="38">
        <v>4</v>
      </c>
      <c r="M5" s="39">
        <f t="shared" si="0"/>
        <v>0.92671651937457511</v>
      </c>
      <c r="N5" s="39">
        <f t="shared" si="1"/>
        <v>0.58420669417293647</v>
      </c>
    </row>
    <row r="6" spans="1:14" s="29" customFormat="1" ht="13.5" customHeight="1" x14ac:dyDescent="0.2">
      <c r="A6" s="34" t="s">
        <v>71</v>
      </c>
      <c r="B6" s="34" t="s">
        <v>72</v>
      </c>
      <c r="C6" s="35">
        <v>249736</v>
      </c>
      <c r="D6" s="35">
        <v>76187</v>
      </c>
      <c r="E6" s="35">
        <v>76143</v>
      </c>
      <c r="F6" s="35">
        <v>58466</v>
      </c>
      <c r="G6" s="36">
        <v>10511382</v>
      </c>
      <c r="H6" s="40">
        <v>23.758626601145313</v>
      </c>
      <c r="I6" s="100">
        <v>7.2480478780050044</v>
      </c>
      <c r="J6" s="100">
        <v>7.2438619393720058</v>
      </c>
      <c r="K6" s="100">
        <v>5.5621610935650523</v>
      </c>
      <c r="L6" s="38">
        <v>4</v>
      </c>
      <c r="M6" s="39">
        <f t="shared" si="0"/>
        <v>0.76740126268260989</v>
      </c>
      <c r="N6" s="39">
        <f t="shared" si="1"/>
        <v>0.30507015408271132</v>
      </c>
    </row>
    <row r="7" spans="1:14" s="29" customFormat="1" ht="13.5" customHeight="1" x14ac:dyDescent="0.2">
      <c r="A7" s="34" t="s">
        <v>73</v>
      </c>
      <c r="B7" s="34" t="s">
        <v>74</v>
      </c>
      <c r="C7" s="35">
        <v>1481563</v>
      </c>
      <c r="D7" s="35">
        <v>15160</v>
      </c>
      <c r="E7" s="35">
        <v>5392</v>
      </c>
      <c r="F7" s="35">
        <v>4081</v>
      </c>
      <c r="G7" s="36">
        <v>62998773</v>
      </c>
      <c r="H7" s="40">
        <v>23.517331043891918</v>
      </c>
      <c r="I7" s="99">
        <v>0.24063960737775006</v>
      </c>
      <c r="J7" s="99">
        <v>8.5588968534355422E-2</v>
      </c>
      <c r="K7" s="99">
        <v>6.4779039426688514E-2</v>
      </c>
      <c r="L7" s="38">
        <v>4</v>
      </c>
      <c r="M7" s="39">
        <f t="shared" si="0"/>
        <v>0.26919525065963062</v>
      </c>
      <c r="N7" s="39">
        <f t="shared" si="1"/>
        <v>1.0232436960156268E-2</v>
      </c>
    </row>
    <row r="8" spans="1:14" s="29" customFormat="1" ht="13.5" customHeight="1" x14ac:dyDescent="0.2">
      <c r="A8" s="34" t="s">
        <v>75</v>
      </c>
      <c r="B8" s="34" t="s">
        <v>76</v>
      </c>
      <c r="C8" s="35">
        <v>865247</v>
      </c>
      <c r="D8" s="35">
        <v>17101</v>
      </c>
      <c r="E8" s="35">
        <v>5212</v>
      </c>
      <c r="F8" s="35">
        <v>8166</v>
      </c>
      <c r="G8" s="36">
        <v>38157055</v>
      </c>
      <c r="H8" s="37">
        <v>22.675937647703684</v>
      </c>
      <c r="I8" s="99">
        <v>0.44817400084990838</v>
      </c>
      <c r="J8" s="99">
        <v>0.13659335082332744</v>
      </c>
      <c r="K8" s="99">
        <v>0.21401022694230465</v>
      </c>
      <c r="L8" s="38">
        <v>4</v>
      </c>
      <c r="M8" s="39">
        <f t="shared" si="0"/>
        <v>0.47751593474065845</v>
      </c>
      <c r="N8" s="39">
        <f t="shared" si="1"/>
        <v>1.9764298518226586E-2</v>
      </c>
    </row>
    <row r="9" spans="1:14" s="29" customFormat="1" ht="13.5" customHeight="1" x14ac:dyDescent="0.2">
      <c r="A9" s="34" t="s">
        <v>77</v>
      </c>
      <c r="B9" s="34" t="s">
        <v>78</v>
      </c>
      <c r="C9" s="35">
        <v>1836912</v>
      </c>
      <c r="D9" s="35">
        <v>753900</v>
      </c>
      <c r="E9" s="35">
        <v>709785</v>
      </c>
      <c r="F9" s="35">
        <v>600064</v>
      </c>
      <c r="G9" s="36">
        <v>82437995</v>
      </c>
      <c r="H9" s="40">
        <v>22.282346871730685</v>
      </c>
      <c r="I9" s="100">
        <v>9.1450550198364233</v>
      </c>
      <c r="J9" s="100">
        <v>8.6099255567775526</v>
      </c>
      <c r="K9" s="100">
        <v>7.2789737304989037</v>
      </c>
      <c r="L9" s="38">
        <v>4</v>
      </c>
      <c r="M9" s="39">
        <f t="shared" si="0"/>
        <v>0.79594641199098026</v>
      </c>
      <c r="N9" s="39">
        <f t="shared" si="1"/>
        <v>0.41041704774099141</v>
      </c>
    </row>
    <row r="10" spans="1:14" s="29" customFormat="1" ht="13.5" customHeight="1" x14ac:dyDescent="0.2">
      <c r="A10" s="34" t="s">
        <v>79</v>
      </c>
      <c r="B10" s="34" t="s">
        <v>80</v>
      </c>
      <c r="C10" s="35">
        <v>14930</v>
      </c>
      <c r="D10" s="35">
        <v>4510</v>
      </c>
      <c r="E10" s="98" t="s">
        <v>173</v>
      </c>
      <c r="F10" s="98" t="s">
        <v>173</v>
      </c>
      <c r="G10" s="36">
        <v>766414</v>
      </c>
      <c r="H10" s="40">
        <v>19.480333083685842</v>
      </c>
      <c r="I10" s="99">
        <v>5.884548038005569</v>
      </c>
      <c r="J10" s="99" t="s">
        <v>173</v>
      </c>
      <c r="K10" s="99" t="s">
        <v>173</v>
      </c>
      <c r="L10" s="38">
        <v>4</v>
      </c>
      <c r="M10" s="102" t="s">
        <v>173</v>
      </c>
      <c r="N10" s="39">
        <f t="shared" si="1"/>
        <v>0.30207635632953783</v>
      </c>
    </row>
    <row r="11" spans="1:14" s="29" customFormat="1" ht="13.5" customHeight="1" x14ac:dyDescent="0.2">
      <c r="A11" s="34" t="s">
        <v>81</v>
      </c>
      <c r="B11" s="34" t="s">
        <v>82</v>
      </c>
      <c r="C11" s="35">
        <v>156809</v>
      </c>
      <c r="D11" s="35">
        <v>62630</v>
      </c>
      <c r="E11" s="35">
        <v>61380</v>
      </c>
      <c r="F11" s="35">
        <v>49774</v>
      </c>
      <c r="G11" s="36">
        <v>8265925</v>
      </c>
      <c r="H11" s="40">
        <v>18.970532638512932</v>
      </c>
      <c r="I11" s="100">
        <v>7.576889458832496</v>
      </c>
      <c r="J11" s="100">
        <v>7.4256662140050871</v>
      </c>
      <c r="K11" s="100">
        <v>6.0215886304315607</v>
      </c>
      <c r="L11" s="38">
        <v>4</v>
      </c>
      <c r="M11" s="39">
        <f t="shared" si="0"/>
        <v>0.79473095960402362</v>
      </c>
      <c r="N11" s="39">
        <f t="shared" si="1"/>
        <v>0.39940309548559078</v>
      </c>
    </row>
    <row r="12" spans="1:14" s="29" customFormat="1" ht="13.5" customHeight="1" x14ac:dyDescent="0.2">
      <c r="A12" s="34" t="s">
        <v>83</v>
      </c>
      <c r="B12" s="34" t="s">
        <v>84</v>
      </c>
      <c r="C12" s="35">
        <v>7943</v>
      </c>
      <c r="D12" s="35">
        <v>3848</v>
      </c>
      <c r="E12" s="35">
        <v>3820</v>
      </c>
      <c r="F12" s="35">
        <v>3407</v>
      </c>
      <c r="G12" s="36">
        <v>469086</v>
      </c>
      <c r="H12" s="40">
        <v>16.932929143056924</v>
      </c>
      <c r="I12" s="100">
        <v>8.2031866224956627</v>
      </c>
      <c r="J12" s="100">
        <v>8.1434960753465244</v>
      </c>
      <c r="K12" s="100">
        <v>7.2630605048967567</v>
      </c>
      <c r="L12" s="38">
        <v>4</v>
      </c>
      <c r="M12" s="39">
        <f t="shared" si="0"/>
        <v>0.88539501039501034</v>
      </c>
      <c r="N12" s="39">
        <f t="shared" si="1"/>
        <v>0.48445171849427171</v>
      </c>
    </row>
    <row r="13" spans="1:14" s="29" customFormat="1" ht="13.5" customHeight="1" x14ac:dyDescent="0.2">
      <c r="A13" s="34" t="s">
        <v>85</v>
      </c>
      <c r="B13" s="34" t="s">
        <v>86</v>
      </c>
      <c r="C13" s="35">
        <v>175935</v>
      </c>
      <c r="D13" s="35">
        <v>11342</v>
      </c>
      <c r="E13" s="35">
        <v>9599</v>
      </c>
      <c r="F13" s="35">
        <v>9365</v>
      </c>
      <c r="G13" s="36">
        <v>11125179</v>
      </c>
      <c r="H13" s="40">
        <v>15.814127574936096</v>
      </c>
      <c r="I13" s="100">
        <v>1.019489214510616</v>
      </c>
      <c r="J13" s="100">
        <v>0.86281757803627246</v>
      </c>
      <c r="K13" s="100">
        <v>0.84178420859565506</v>
      </c>
      <c r="L13" s="38">
        <v>4</v>
      </c>
      <c r="M13" s="39">
        <f t="shared" si="0"/>
        <v>0.82569211779227647</v>
      </c>
      <c r="N13" s="39">
        <f t="shared" si="1"/>
        <v>6.4466990649955952E-2</v>
      </c>
    </row>
    <row r="14" spans="1:14" s="29" customFormat="1" ht="13.5" customHeight="1" x14ac:dyDescent="0.2">
      <c r="A14" s="34" t="s">
        <v>87</v>
      </c>
      <c r="B14" s="34" t="s">
        <v>88</v>
      </c>
      <c r="C14" s="35">
        <v>49798</v>
      </c>
      <c r="D14" s="35">
        <v>9303</v>
      </c>
      <c r="E14" s="35">
        <v>8999</v>
      </c>
      <c r="F14" s="35">
        <v>5902</v>
      </c>
      <c r="G14" s="36">
        <v>3403284</v>
      </c>
      <c r="H14" s="40">
        <v>14.632337471689111</v>
      </c>
      <c r="I14" s="100">
        <v>2.733536196215185</v>
      </c>
      <c r="J14" s="100">
        <v>2.6442107094206655</v>
      </c>
      <c r="K14" s="100">
        <v>1.7342073127014965</v>
      </c>
      <c r="L14" s="38">
        <v>4</v>
      </c>
      <c r="M14" s="39">
        <f t="shared" si="0"/>
        <v>0.63441900462216494</v>
      </c>
      <c r="N14" s="39">
        <f t="shared" si="1"/>
        <v>0.18681473151532191</v>
      </c>
    </row>
    <row r="15" spans="1:14" s="29" customFormat="1" ht="13.5" customHeight="1" x14ac:dyDescent="0.2">
      <c r="A15" s="34" t="s">
        <v>89</v>
      </c>
      <c r="B15" s="34" t="s">
        <v>90</v>
      </c>
      <c r="C15" s="35">
        <v>18317</v>
      </c>
      <c r="D15" s="35">
        <v>5855</v>
      </c>
      <c r="E15" s="35">
        <v>5801</v>
      </c>
      <c r="F15" s="101" t="s">
        <v>173</v>
      </c>
      <c r="G15" s="36">
        <v>1344684</v>
      </c>
      <c r="H15" s="40">
        <v>13.621787721130021</v>
      </c>
      <c r="I15" s="99">
        <v>4.3541828414705614</v>
      </c>
      <c r="J15" s="99">
        <v>4.3140247076636591</v>
      </c>
      <c r="K15" s="99" t="s">
        <v>173</v>
      </c>
      <c r="L15" s="38">
        <v>4</v>
      </c>
      <c r="M15" s="102" t="s">
        <v>173</v>
      </c>
      <c r="N15" s="39">
        <f t="shared" si="1"/>
        <v>0.31964841404160071</v>
      </c>
    </row>
    <row r="16" spans="1:14" s="29" customFormat="1" ht="13.5" customHeight="1" x14ac:dyDescent="0.2">
      <c r="A16" s="34" t="s">
        <v>91</v>
      </c>
      <c r="B16" s="34" t="s">
        <v>92</v>
      </c>
      <c r="C16" s="35">
        <v>27245</v>
      </c>
      <c r="D16" s="35">
        <v>2947</v>
      </c>
      <c r="E16" s="35">
        <v>1184</v>
      </c>
      <c r="F16" s="35" t="s">
        <v>173</v>
      </c>
      <c r="G16" s="36">
        <v>2003358</v>
      </c>
      <c r="H16" s="37">
        <v>13.599666160516492</v>
      </c>
      <c r="I16" s="99">
        <v>1.4710301403942778</v>
      </c>
      <c r="J16" s="99">
        <v>0.59100769807493225</v>
      </c>
      <c r="K16" s="99" t="s">
        <v>173</v>
      </c>
      <c r="L16" s="38">
        <v>4</v>
      </c>
      <c r="M16" s="39" t="s">
        <v>173</v>
      </c>
      <c r="N16" s="39">
        <f t="shared" si="1"/>
        <v>0.10816663608001469</v>
      </c>
    </row>
    <row r="17" spans="1:14" s="29" customFormat="1" ht="13.5" customHeight="1" x14ac:dyDescent="0.2">
      <c r="A17" s="34" t="s">
        <v>93</v>
      </c>
      <c r="B17" s="34" t="s">
        <v>94</v>
      </c>
      <c r="C17" s="35">
        <v>135774</v>
      </c>
      <c r="D17" s="35">
        <v>24049</v>
      </c>
      <c r="E17" s="35">
        <v>23818</v>
      </c>
      <c r="F17" s="35">
        <v>18449</v>
      </c>
      <c r="G17" s="36">
        <v>10076581</v>
      </c>
      <c r="H17" s="40">
        <v>13.474213128441084</v>
      </c>
      <c r="I17" s="99">
        <v>2.386623002385432</v>
      </c>
      <c r="J17" s="99">
        <v>2.3636985600572258</v>
      </c>
      <c r="K17" s="99">
        <v>1.8308789459440657</v>
      </c>
      <c r="L17" s="38">
        <v>4</v>
      </c>
      <c r="M17" s="39">
        <f t="shared" si="0"/>
        <v>0.76714208490997549</v>
      </c>
      <c r="N17" s="39">
        <f t="shared" si="1"/>
        <v>0.17712522279670628</v>
      </c>
    </row>
    <row r="18" spans="1:14" s="29" customFormat="1" ht="13.5" customHeight="1" x14ac:dyDescent="0.2">
      <c r="A18" s="34" t="s">
        <v>95</v>
      </c>
      <c r="B18" s="34" t="s">
        <v>96</v>
      </c>
      <c r="C18" s="35">
        <v>512478</v>
      </c>
      <c r="D18" s="35">
        <v>168908</v>
      </c>
      <c r="E18" s="35">
        <v>163886</v>
      </c>
      <c r="F18" s="35">
        <v>110991</v>
      </c>
      <c r="G18" s="36">
        <v>43758250</v>
      </c>
      <c r="H18" s="40">
        <v>11.711574388829534</v>
      </c>
      <c r="I18" s="99">
        <v>3.8600263950226528</v>
      </c>
      <c r="J18" s="99">
        <v>3.7452594653579614</v>
      </c>
      <c r="K18" s="99">
        <v>2.536458839190324</v>
      </c>
      <c r="L18" s="38">
        <v>4</v>
      </c>
      <c r="M18" s="39">
        <f t="shared" si="0"/>
        <v>0.65710919553839964</v>
      </c>
      <c r="N18" s="39">
        <f t="shared" si="1"/>
        <v>0.3295907336510055</v>
      </c>
    </row>
    <row r="19" spans="1:14" s="29" customFormat="1" ht="13.5" customHeight="1" x14ac:dyDescent="0.2">
      <c r="A19" s="34" t="s">
        <v>97</v>
      </c>
      <c r="B19" s="34" t="s">
        <v>98</v>
      </c>
      <c r="C19" s="35">
        <v>123208</v>
      </c>
      <c r="D19" s="35">
        <v>4215</v>
      </c>
      <c r="E19" s="35">
        <v>4206</v>
      </c>
      <c r="F19" s="35">
        <v>3773</v>
      </c>
      <c r="G19" s="36">
        <v>10569592</v>
      </c>
      <c r="H19" s="37">
        <v>11.656835949769867</v>
      </c>
      <c r="I19" s="99">
        <v>0.39878549711284977</v>
      </c>
      <c r="J19" s="99">
        <v>0.39793399783075828</v>
      </c>
      <c r="K19" s="99">
        <v>0.35696742125902309</v>
      </c>
      <c r="L19" s="38">
        <v>4</v>
      </c>
      <c r="M19" s="39">
        <f t="shared" si="0"/>
        <v>0.89513641755634643</v>
      </c>
      <c r="N19" s="39">
        <f t="shared" si="1"/>
        <v>3.4210440880462309E-2</v>
      </c>
    </row>
    <row r="20" spans="1:14" s="29" customFormat="1" ht="13.5" customHeight="1" x14ac:dyDescent="0.2">
      <c r="A20" s="34" t="s">
        <v>99</v>
      </c>
      <c r="B20" s="34" t="s">
        <v>100</v>
      </c>
      <c r="C20" s="35">
        <v>161135</v>
      </c>
      <c r="D20" s="35">
        <v>94484</v>
      </c>
      <c r="E20" s="35">
        <v>92849</v>
      </c>
      <c r="F20" s="35">
        <v>73475</v>
      </c>
      <c r="G20" s="36">
        <v>16334210</v>
      </c>
      <c r="H20" s="37">
        <v>9.8648786810014073</v>
      </c>
      <c r="I20" s="99">
        <v>5.784424223761051</v>
      </c>
      <c r="J20" s="99">
        <v>5.684327555480186</v>
      </c>
      <c r="K20" s="99">
        <v>4.4982279522548074</v>
      </c>
      <c r="L20" s="38">
        <v>4</v>
      </c>
      <c r="M20" s="39">
        <f t="shared" si="0"/>
        <v>0.77764489225689004</v>
      </c>
      <c r="N20" s="39">
        <f t="shared" si="1"/>
        <v>0.58636546994755945</v>
      </c>
    </row>
    <row r="21" spans="1:14" s="29" customFormat="1" ht="13.5" customHeight="1" x14ac:dyDescent="0.2">
      <c r="A21" s="34" t="s">
        <v>101</v>
      </c>
      <c r="B21" s="34" t="s">
        <v>102</v>
      </c>
      <c r="C21" s="35">
        <v>51523</v>
      </c>
      <c r="D21" s="35">
        <v>8612</v>
      </c>
      <c r="E21" s="35">
        <v>8309</v>
      </c>
      <c r="F21" s="35">
        <v>7204</v>
      </c>
      <c r="G21" s="36">
        <v>5389180</v>
      </c>
      <c r="H21" s="37">
        <v>9.5604526106012422</v>
      </c>
      <c r="I21" s="99">
        <v>1.5980167669292915</v>
      </c>
      <c r="J21" s="99">
        <v>1.5417930000482449</v>
      </c>
      <c r="K21" s="99">
        <v>1.3367525300695096</v>
      </c>
      <c r="L21" s="38">
        <v>4</v>
      </c>
      <c r="M21" s="39">
        <f t="shared" si="0"/>
        <v>0.83650719925685091</v>
      </c>
      <c r="N21" s="39">
        <f t="shared" si="1"/>
        <v>0.16714865205830406</v>
      </c>
    </row>
    <row r="22" spans="1:14" s="29" customFormat="1" ht="13.5" customHeight="1" x14ac:dyDescent="0.2">
      <c r="A22" s="34" t="s">
        <v>103</v>
      </c>
      <c r="B22" s="34" t="s">
        <v>104</v>
      </c>
      <c r="C22" s="35">
        <v>140847</v>
      </c>
      <c r="D22" s="35">
        <v>1131</v>
      </c>
      <c r="E22" s="35">
        <v>869</v>
      </c>
      <c r="F22" s="98" t="s">
        <v>173</v>
      </c>
      <c r="G22" s="36">
        <v>21610213</v>
      </c>
      <c r="H22" s="37">
        <v>6.5176127602259166</v>
      </c>
      <c r="I22" s="99">
        <v>5.2336365217686656E-2</v>
      </c>
      <c r="J22" s="99">
        <v>4.0212468058505486E-2</v>
      </c>
      <c r="K22" s="99" t="s">
        <v>173</v>
      </c>
      <c r="L22" s="38">
        <v>4</v>
      </c>
      <c r="M22" s="103" t="s">
        <v>173</v>
      </c>
      <c r="N22" s="39">
        <f t="shared" si="1"/>
        <v>8.0299899891371485E-3</v>
      </c>
    </row>
    <row r="23" spans="1:14" s="29" customFormat="1" ht="13.5" customHeight="1" x14ac:dyDescent="0.2">
      <c r="A23" s="34" t="s">
        <v>105</v>
      </c>
      <c r="B23" s="34" t="s">
        <v>106</v>
      </c>
      <c r="C23" s="98" t="s">
        <v>173</v>
      </c>
      <c r="D23" s="35">
        <v>676552</v>
      </c>
      <c r="E23" s="35">
        <v>129132</v>
      </c>
      <c r="F23" s="35">
        <v>294493</v>
      </c>
      <c r="G23" s="36">
        <v>58751711</v>
      </c>
      <c r="H23" s="40">
        <v>0</v>
      </c>
      <c r="I23" s="100">
        <v>11.515443354492264</v>
      </c>
      <c r="J23" s="100">
        <v>2.1979274782312301</v>
      </c>
      <c r="K23" s="100">
        <v>5.0125008274227119</v>
      </c>
      <c r="L23" s="38">
        <v>4</v>
      </c>
      <c r="M23" s="39">
        <f t="shared" si="0"/>
        <v>0.43528509264624154</v>
      </c>
      <c r="N23" s="38" t="s">
        <v>173</v>
      </c>
    </row>
    <row r="24" spans="1:14" x14ac:dyDescent="0.2">
      <c r="A24" s="41" t="s">
        <v>178</v>
      </c>
      <c r="B24" s="41" t="s">
        <v>179</v>
      </c>
      <c r="C24" s="105">
        <v>143044</v>
      </c>
      <c r="D24" s="106">
        <v>98700</v>
      </c>
      <c r="E24" s="106" t="s">
        <v>173</v>
      </c>
      <c r="F24" s="106">
        <v>98700</v>
      </c>
      <c r="G24" s="107">
        <v>7459128</v>
      </c>
      <c r="H24" s="108">
        <v>19.2</v>
      </c>
      <c r="I24" s="108">
        <v>13.2</v>
      </c>
      <c r="J24" s="45" t="s">
        <v>173</v>
      </c>
      <c r="K24" s="108">
        <v>13.2</v>
      </c>
      <c r="L24" s="47" t="s">
        <v>173</v>
      </c>
      <c r="M24" s="47" t="s">
        <v>173</v>
      </c>
      <c r="N24" s="45" t="s">
        <v>173</v>
      </c>
    </row>
    <row r="26" spans="1:14" x14ac:dyDescent="0.2">
      <c r="A26" s="53" t="s">
        <v>123</v>
      </c>
      <c r="B26" s="54" t="s">
        <v>188</v>
      </c>
    </row>
  </sheetData>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16" workbookViewId="0">
      <selection activeCell="B35" sqref="B35"/>
    </sheetView>
  </sheetViews>
  <sheetFormatPr defaultRowHeight="12.75" x14ac:dyDescent="0.2"/>
  <cols>
    <col min="1" max="1" width="9.140625" style="28"/>
    <col min="2" max="2" width="15.5703125" style="29" customWidth="1"/>
    <col min="3" max="14" width="12.42578125" style="29" customWidth="1"/>
    <col min="15" max="16384" width="9.140625" style="29"/>
  </cols>
  <sheetData>
    <row r="1" spans="1:14" s="30" customFormat="1" ht="69" customHeight="1" x14ac:dyDescent="0.2">
      <c r="A1" s="32" t="s">
        <v>49</v>
      </c>
      <c r="B1" s="32" t="s">
        <v>50</v>
      </c>
      <c r="C1" s="32" t="s">
        <v>51</v>
      </c>
      <c r="D1" s="32" t="s">
        <v>52</v>
      </c>
      <c r="E1" s="32" t="s">
        <v>53</v>
      </c>
      <c r="F1" s="32" t="s">
        <v>54</v>
      </c>
      <c r="G1" s="33" t="s">
        <v>55</v>
      </c>
      <c r="H1" s="32" t="s">
        <v>56</v>
      </c>
      <c r="I1" s="32" t="s">
        <v>57</v>
      </c>
      <c r="J1" s="32" t="s">
        <v>58</v>
      </c>
      <c r="K1" s="32" t="s">
        <v>59</v>
      </c>
      <c r="L1" s="32" t="s">
        <v>60</v>
      </c>
      <c r="M1" s="32" t="s">
        <v>61</v>
      </c>
      <c r="N1" s="32" t="s">
        <v>62</v>
      </c>
    </row>
    <row r="2" spans="1:14" customFormat="1" ht="13.5" customHeight="1" x14ac:dyDescent="0.2">
      <c r="A2" s="41" t="s">
        <v>63</v>
      </c>
      <c r="B2" s="41" t="s">
        <v>64</v>
      </c>
      <c r="C2" s="42">
        <v>206023</v>
      </c>
      <c r="D2" s="42">
        <v>114495</v>
      </c>
      <c r="E2" s="43">
        <v>49631</v>
      </c>
      <c r="F2" s="43">
        <v>110881</v>
      </c>
      <c r="G2" s="44">
        <v>4768212</v>
      </c>
      <c r="H2" s="99">
        <f t="shared" ref="H2:H27" si="0">C2/G2*1000</f>
        <v>43.207600668762211</v>
      </c>
      <c r="I2" s="99">
        <f t="shared" ref="I2:I29" si="1">D2/G2*1000</f>
        <v>24.012145433130907</v>
      </c>
      <c r="J2" s="99">
        <f t="shared" ref="J2:J29" si="2">E2/G2*1000</f>
        <v>10.408723437632387</v>
      </c>
      <c r="K2" s="99">
        <f t="shared" ref="K2:K29" si="3">F2/G2*1000</f>
        <v>23.254209334652067</v>
      </c>
      <c r="L2" s="46">
        <v>4</v>
      </c>
      <c r="M2" s="47">
        <f>F2/D2</f>
        <v>0.96843530285165291</v>
      </c>
      <c r="N2" s="47">
        <f>D2/C2</f>
        <v>0.55573892235332945</v>
      </c>
    </row>
    <row r="3" spans="1:14" customFormat="1" ht="13.5" customHeight="1" x14ac:dyDescent="0.2">
      <c r="A3" s="41" t="s">
        <v>67</v>
      </c>
      <c r="B3" s="41" t="s">
        <v>68</v>
      </c>
      <c r="C3" s="43">
        <v>162595</v>
      </c>
      <c r="D3" s="43">
        <v>54627</v>
      </c>
      <c r="E3" s="43">
        <v>52002</v>
      </c>
      <c r="F3" s="43">
        <v>54628</v>
      </c>
      <c r="G3" s="44">
        <v>5313399</v>
      </c>
      <c r="H3" s="99">
        <f t="shared" si="0"/>
        <v>30.600939248115942</v>
      </c>
      <c r="I3" s="99">
        <f t="shared" si="1"/>
        <v>10.280989626414279</v>
      </c>
      <c r="J3" s="99">
        <f t="shared" si="2"/>
        <v>9.7869555815401785</v>
      </c>
      <c r="K3" s="99">
        <f t="shared" si="3"/>
        <v>10.281177829859946</v>
      </c>
      <c r="L3" s="46">
        <v>4</v>
      </c>
      <c r="M3" s="47">
        <f t="shared" ref="M3:M29" si="4">F3/D3</f>
        <v>1.0000183059659142</v>
      </c>
      <c r="N3" s="47">
        <f t="shared" ref="N3:N27" si="5">D3/C3</f>
        <v>0.33596974076693625</v>
      </c>
    </row>
    <row r="4" spans="1:14" customFormat="1" ht="13.5" customHeight="1" x14ac:dyDescent="0.2">
      <c r="A4" s="41" t="s">
        <v>65</v>
      </c>
      <c r="B4" s="41" t="s">
        <v>66</v>
      </c>
      <c r="C4" s="43">
        <v>162367</v>
      </c>
      <c r="D4" s="43">
        <v>77627</v>
      </c>
      <c r="E4" s="43">
        <v>76108</v>
      </c>
      <c r="F4" s="43">
        <v>86574</v>
      </c>
      <c r="G4" s="44">
        <v>5493621</v>
      </c>
      <c r="H4" s="99">
        <f t="shared" si="0"/>
        <v>29.555551793616633</v>
      </c>
      <c r="I4" s="99">
        <f t="shared" si="1"/>
        <v>14.130388681709203</v>
      </c>
      <c r="J4" s="99">
        <f t="shared" si="2"/>
        <v>13.853886170888016</v>
      </c>
      <c r="K4" s="99">
        <f t="shared" si="3"/>
        <v>15.759004853083239</v>
      </c>
      <c r="L4" s="46">
        <v>4</v>
      </c>
      <c r="M4" s="47">
        <f t="shared" si="4"/>
        <v>1.1152562896930192</v>
      </c>
      <c r="N4" s="47">
        <f t="shared" si="5"/>
        <v>0.47809591850560768</v>
      </c>
    </row>
    <row r="5" spans="1:14" customFormat="1" ht="13.5" customHeight="1" x14ac:dyDescent="0.2">
      <c r="A5" s="41" t="s">
        <v>71</v>
      </c>
      <c r="B5" s="41" t="s">
        <v>72</v>
      </c>
      <c r="C5" s="42">
        <v>295085.5</v>
      </c>
      <c r="D5" s="42">
        <v>89109.32</v>
      </c>
      <c r="E5" s="43">
        <v>86939.83</v>
      </c>
      <c r="F5" s="43">
        <v>88969.49</v>
      </c>
      <c r="G5" s="44">
        <v>10709973</v>
      </c>
      <c r="H5" s="99">
        <f t="shared" si="0"/>
        <v>27.552403726881479</v>
      </c>
      <c r="I5" s="99">
        <f t="shared" si="1"/>
        <v>8.3202189211868234</v>
      </c>
      <c r="J5" s="99">
        <f t="shared" si="2"/>
        <v>8.1176516504756844</v>
      </c>
      <c r="K5" s="99">
        <f t="shared" si="3"/>
        <v>8.3071628658634342</v>
      </c>
      <c r="L5" s="46">
        <v>4</v>
      </c>
      <c r="M5" s="47">
        <f t="shared" si="4"/>
        <v>0.99843080387102046</v>
      </c>
      <c r="N5" s="47">
        <f t="shared" si="5"/>
        <v>0.30197796909709224</v>
      </c>
    </row>
    <row r="6" spans="1:14" customFormat="1" ht="13.5" customHeight="1" x14ac:dyDescent="0.2">
      <c r="A6" s="41" t="s">
        <v>89</v>
      </c>
      <c r="B6" s="41" t="s">
        <v>90</v>
      </c>
      <c r="C6" s="43">
        <v>35266.15800000001</v>
      </c>
      <c r="D6" s="43">
        <v>6163.3459999999986</v>
      </c>
      <c r="E6" s="43">
        <v>5894.1850000000004</v>
      </c>
      <c r="F6" s="43">
        <v>5017.9249999999993</v>
      </c>
      <c r="G6" s="44">
        <v>1340675</v>
      </c>
      <c r="H6" s="99">
        <f t="shared" si="0"/>
        <v>26.304777817144355</v>
      </c>
      <c r="I6" s="99">
        <f t="shared" si="1"/>
        <v>4.5971961884871408</v>
      </c>
      <c r="J6" s="99">
        <f t="shared" si="2"/>
        <v>4.3964309023439681</v>
      </c>
      <c r="K6" s="99">
        <f t="shared" si="3"/>
        <v>3.7428347660693304</v>
      </c>
      <c r="L6" s="46">
        <v>4</v>
      </c>
      <c r="M6" s="47">
        <f t="shared" si="4"/>
        <v>0.81415597956045305</v>
      </c>
      <c r="N6" s="47">
        <f t="shared" si="5"/>
        <v>0.17476658500764378</v>
      </c>
    </row>
    <row r="7" spans="1:14" customFormat="1" ht="13.5" customHeight="1" x14ac:dyDescent="0.2">
      <c r="A7" s="41" t="s">
        <v>107</v>
      </c>
      <c r="B7" s="41" t="s">
        <v>108</v>
      </c>
      <c r="C7" s="42">
        <v>114919.00000000001</v>
      </c>
      <c r="D7" s="42">
        <v>50120</v>
      </c>
      <c r="E7" s="42">
        <v>39645</v>
      </c>
      <c r="F7" s="43">
        <v>39353.000000000007</v>
      </c>
      <c r="G7" s="44">
        <v>4425683</v>
      </c>
      <c r="H7" s="99">
        <f t="shared" si="0"/>
        <v>25.966387560970819</v>
      </c>
      <c r="I7" s="99">
        <f t="shared" si="1"/>
        <v>11.324805685359753</v>
      </c>
      <c r="J7" s="99">
        <f t="shared" si="2"/>
        <v>8.9579393734255248</v>
      </c>
      <c r="K7" s="99">
        <f t="shared" si="3"/>
        <v>8.8919608566632551</v>
      </c>
      <c r="L7" s="46">
        <v>4</v>
      </c>
      <c r="M7" s="47">
        <f t="shared" si="4"/>
        <v>0.78517557861133291</v>
      </c>
      <c r="N7" s="47">
        <f t="shared" si="5"/>
        <v>0.43613327648169575</v>
      </c>
    </row>
    <row r="8" spans="1:14" customFormat="1" ht="13.5" customHeight="1" x14ac:dyDescent="0.2">
      <c r="A8" s="41" t="s">
        <v>73</v>
      </c>
      <c r="B8" s="41" t="s">
        <v>74</v>
      </c>
      <c r="C8" s="42">
        <v>1669718</v>
      </c>
      <c r="D8" s="43">
        <v>300988</v>
      </c>
      <c r="E8" s="43">
        <v>283560</v>
      </c>
      <c r="F8" s="43">
        <v>278877</v>
      </c>
      <c r="G8" s="44">
        <v>64188219</v>
      </c>
      <c r="H8" s="99">
        <f t="shared" si="0"/>
        <v>26.012842013890431</v>
      </c>
      <c r="I8" s="99">
        <f t="shared" si="1"/>
        <v>4.6891470847633272</v>
      </c>
      <c r="J8" s="99">
        <f t="shared" si="2"/>
        <v>4.4176330862210094</v>
      </c>
      <c r="K8" s="99">
        <f t="shared" si="3"/>
        <v>4.3446757729794614</v>
      </c>
      <c r="L8" s="46">
        <v>4</v>
      </c>
      <c r="M8" s="47">
        <f t="shared" si="4"/>
        <v>0.92653859954549678</v>
      </c>
      <c r="N8" s="47">
        <f t="shared" si="5"/>
        <v>0.18026277491169168</v>
      </c>
    </row>
    <row r="9" spans="1:14" customFormat="1" ht="13.5" customHeight="1" x14ac:dyDescent="0.2">
      <c r="A9" s="41" t="s">
        <v>69</v>
      </c>
      <c r="B9" s="41" t="s">
        <v>70</v>
      </c>
      <c r="C9" s="43">
        <v>233954</v>
      </c>
      <c r="D9" s="43">
        <v>146767</v>
      </c>
      <c r="E9" s="43">
        <v>136001</v>
      </c>
      <c r="F9" s="43">
        <v>146894</v>
      </c>
      <c r="G9" s="44">
        <v>9219637</v>
      </c>
      <c r="H9" s="99">
        <f t="shared" si="0"/>
        <v>25.375619452262601</v>
      </c>
      <c r="I9" s="99">
        <f t="shared" si="1"/>
        <v>15.918956462168738</v>
      </c>
      <c r="J9" s="99">
        <f t="shared" si="2"/>
        <v>14.751231528963668</v>
      </c>
      <c r="K9" s="99">
        <f t="shared" si="3"/>
        <v>15.932731407971918</v>
      </c>
      <c r="L9" s="46">
        <v>4</v>
      </c>
      <c r="M9" s="47">
        <f t="shared" si="4"/>
        <v>1.0008653171353232</v>
      </c>
      <c r="N9" s="47">
        <f t="shared" si="5"/>
        <v>0.6273327235268471</v>
      </c>
    </row>
    <row r="10" spans="1:14" customFormat="1" ht="13.5" customHeight="1" x14ac:dyDescent="0.2">
      <c r="A10" s="41" t="s">
        <v>83</v>
      </c>
      <c r="B10" s="41" t="s">
        <v>84</v>
      </c>
      <c r="C10" s="42">
        <v>11740.547</v>
      </c>
      <c r="D10" s="43">
        <v>4242.8069999999989</v>
      </c>
      <c r="E10" s="43">
        <v>4161.8369999999995</v>
      </c>
      <c r="F10" s="43">
        <v>4242.8069999999989</v>
      </c>
      <c r="G10" s="44">
        <v>488650</v>
      </c>
      <c r="H10" s="99">
        <f t="shared" si="0"/>
        <v>24.026495446638702</v>
      </c>
      <c r="I10" s="99">
        <f t="shared" si="1"/>
        <v>8.6827115522357499</v>
      </c>
      <c r="J10" s="99">
        <f t="shared" si="2"/>
        <v>8.5170101299498597</v>
      </c>
      <c r="K10" s="99">
        <f t="shared" si="3"/>
        <v>8.6827115522357499</v>
      </c>
      <c r="L10" s="46">
        <v>4</v>
      </c>
      <c r="M10" s="47">
        <f t="shared" si="4"/>
        <v>1</v>
      </c>
      <c r="N10" s="47">
        <f t="shared" si="5"/>
        <v>0.36138069205804457</v>
      </c>
    </row>
    <row r="11" spans="1:14" customFormat="1" ht="13.5" customHeight="1" x14ac:dyDescent="0.2">
      <c r="A11" s="41" t="s">
        <v>105</v>
      </c>
      <c r="B11" s="41" t="s">
        <v>106</v>
      </c>
      <c r="C11" s="43">
        <v>1391855</v>
      </c>
      <c r="D11" s="48">
        <v>448030</v>
      </c>
      <c r="E11" s="43">
        <v>156563</v>
      </c>
      <c r="F11" s="43">
        <v>408793</v>
      </c>
      <c r="G11" s="44">
        <v>59832179</v>
      </c>
      <c r="H11" s="99">
        <f t="shared" si="0"/>
        <v>23.262649351279684</v>
      </c>
      <c r="I11" s="99">
        <f t="shared" si="1"/>
        <v>7.4881110380419207</v>
      </c>
      <c r="J11" s="99">
        <f t="shared" si="2"/>
        <v>2.6167022932592845</v>
      </c>
      <c r="K11" s="99">
        <f t="shared" si="3"/>
        <v>6.8323267985944494</v>
      </c>
      <c r="L11" s="46">
        <v>4</v>
      </c>
      <c r="M11" s="49">
        <f t="shared" si="4"/>
        <v>0.91242327522710531</v>
      </c>
      <c r="N11" s="47">
        <f t="shared" si="5"/>
        <v>0.32189416282586908</v>
      </c>
    </row>
    <row r="12" spans="1:14" customFormat="1" ht="13.5" customHeight="1" x14ac:dyDescent="0.2">
      <c r="A12" s="41" t="s">
        <v>77</v>
      </c>
      <c r="B12" s="41" t="s">
        <v>78</v>
      </c>
      <c r="C12" s="43">
        <v>1883545</v>
      </c>
      <c r="D12" s="43">
        <v>693776</v>
      </c>
      <c r="E12" s="43">
        <v>642287</v>
      </c>
      <c r="F12" s="43">
        <v>684986</v>
      </c>
      <c r="G12" s="44">
        <v>82110097</v>
      </c>
      <c r="H12" s="99">
        <f t="shared" si="0"/>
        <v>22.939261659866265</v>
      </c>
      <c r="I12" s="99">
        <f t="shared" si="1"/>
        <v>8.4493384534669342</v>
      </c>
      <c r="J12" s="99">
        <f t="shared" si="2"/>
        <v>7.8222657561834321</v>
      </c>
      <c r="K12" s="99">
        <f t="shared" si="3"/>
        <v>8.3422870636725719</v>
      </c>
      <c r="L12" s="46">
        <v>4</v>
      </c>
      <c r="M12" s="47">
        <f t="shared" si="4"/>
        <v>0.98733020456170295</v>
      </c>
      <c r="N12" s="47">
        <f t="shared" si="5"/>
        <v>0.36833524019866792</v>
      </c>
    </row>
    <row r="13" spans="1:14" customFormat="1" ht="13.5" customHeight="1" x14ac:dyDescent="0.2">
      <c r="A13" s="41" t="s">
        <v>79</v>
      </c>
      <c r="B13" s="41" t="s">
        <v>80</v>
      </c>
      <c r="C13" s="43">
        <v>17859.63</v>
      </c>
      <c r="D13" s="42">
        <v>2397.13</v>
      </c>
      <c r="E13" s="43">
        <v>2262.13</v>
      </c>
      <c r="F13" s="43" t="s">
        <v>173</v>
      </c>
      <c r="G13" s="44">
        <v>793072</v>
      </c>
      <c r="H13" s="99">
        <f t="shared" si="0"/>
        <v>22.519556862428633</v>
      </c>
      <c r="I13" s="99">
        <f t="shared" si="1"/>
        <v>3.0225881130590917</v>
      </c>
      <c r="J13" s="99">
        <f t="shared" si="2"/>
        <v>2.8523639719974985</v>
      </c>
      <c r="K13" s="99" t="s">
        <v>173</v>
      </c>
      <c r="L13" s="46">
        <v>4</v>
      </c>
      <c r="M13" s="47" t="s">
        <v>173</v>
      </c>
      <c r="N13" s="47">
        <f t="shared" si="5"/>
        <v>0.13422058575681578</v>
      </c>
    </row>
    <row r="14" spans="1:14" customFormat="1" ht="13.5" customHeight="1" x14ac:dyDescent="0.2">
      <c r="A14" s="41" t="s">
        <v>109</v>
      </c>
      <c r="B14" s="50" t="s">
        <v>110</v>
      </c>
      <c r="C14" s="42">
        <v>1350720.7970000005</v>
      </c>
      <c r="D14" s="42">
        <v>684201.8899999999</v>
      </c>
      <c r="E14" s="42">
        <v>421270.08399999997</v>
      </c>
      <c r="F14" s="43">
        <v>340611.85699999996</v>
      </c>
      <c r="G14" s="44">
        <v>61393521</v>
      </c>
      <c r="H14" s="99">
        <f t="shared" si="0"/>
        <v>22.001031623516113</v>
      </c>
      <c r="I14" s="99">
        <f t="shared" si="1"/>
        <v>11.144529241123015</v>
      </c>
      <c r="J14" s="99">
        <f t="shared" si="2"/>
        <v>6.8618003518644901</v>
      </c>
      <c r="K14" s="99">
        <f t="shared" si="3"/>
        <v>5.5480098136088323</v>
      </c>
      <c r="L14" s="46">
        <v>4</v>
      </c>
      <c r="M14" s="47">
        <f t="shared" si="4"/>
        <v>0.49782361314436008</v>
      </c>
      <c r="N14" s="47">
        <f t="shared" si="5"/>
        <v>0.50654575802759305</v>
      </c>
    </row>
    <row r="15" spans="1:14" customFormat="1" ht="13.5" customHeight="1" x14ac:dyDescent="0.2">
      <c r="A15" s="41" t="s">
        <v>81</v>
      </c>
      <c r="B15" s="41" t="s">
        <v>82</v>
      </c>
      <c r="C15" s="42">
        <v>171667</v>
      </c>
      <c r="D15" s="43">
        <v>74754.3</v>
      </c>
      <c r="E15" s="43">
        <v>73206.8</v>
      </c>
      <c r="F15" s="43">
        <v>74754.5</v>
      </c>
      <c r="G15" s="44">
        <v>8336926</v>
      </c>
      <c r="H15" s="99">
        <f t="shared" si="0"/>
        <v>20.591162737920428</v>
      </c>
      <c r="I15" s="99">
        <f t="shared" si="1"/>
        <v>8.9666502977236462</v>
      </c>
      <c r="J15" s="99">
        <f t="shared" si="2"/>
        <v>8.7810303222074904</v>
      </c>
      <c r="K15" s="99">
        <f t="shared" si="3"/>
        <v>8.966674287381224</v>
      </c>
      <c r="L15" s="46">
        <v>4</v>
      </c>
      <c r="M15" s="47">
        <f t="shared" si="4"/>
        <v>1.0000026754313798</v>
      </c>
      <c r="N15" s="47">
        <f t="shared" si="5"/>
        <v>0.43546109619204626</v>
      </c>
    </row>
    <row r="16" spans="1:14" customFormat="1" ht="13.5" customHeight="1" x14ac:dyDescent="0.2">
      <c r="A16" s="41" t="s">
        <v>111</v>
      </c>
      <c r="B16" s="50" t="s">
        <v>112</v>
      </c>
      <c r="C16" s="42">
        <v>209055</v>
      </c>
      <c r="D16" s="42">
        <v>45290.19999999999</v>
      </c>
      <c r="E16" s="42">
        <v>44613.600000000006</v>
      </c>
      <c r="F16" s="43">
        <v>34268.599999999991</v>
      </c>
      <c r="G16" s="44">
        <v>10424336</v>
      </c>
      <c r="H16" s="99">
        <f t="shared" si="0"/>
        <v>20.054514743193234</v>
      </c>
      <c r="I16" s="99">
        <f t="shared" si="1"/>
        <v>4.3446604176995054</v>
      </c>
      <c r="J16" s="99">
        <f t="shared" si="2"/>
        <v>4.2797546049935464</v>
      </c>
      <c r="K16" s="99">
        <f t="shared" si="3"/>
        <v>3.287365257604896</v>
      </c>
      <c r="L16" s="46">
        <v>4</v>
      </c>
      <c r="M16" s="47">
        <f t="shared" si="4"/>
        <v>0.75664492539224815</v>
      </c>
      <c r="N16" s="47">
        <f t="shared" si="5"/>
        <v>0.21664251034416776</v>
      </c>
    </row>
    <row r="17" spans="1:14" customFormat="1" ht="13.5" customHeight="1" x14ac:dyDescent="0.2">
      <c r="A17" s="41" t="s">
        <v>85</v>
      </c>
      <c r="B17" s="41" t="s">
        <v>86</v>
      </c>
      <c r="C17" s="43">
        <v>210356</v>
      </c>
      <c r="D17" s="43">
        <v>47141.89</v>
      </c>
      <c r="E17" s="43">
        <v>44304.69</v>
      </c>
      <c r="F17" s="43">
        <v>47259.839999999997</v>
      </c>
      <c r="G17" s="44">
        <v>11237094</v>
      </c>
      <c r="H17" s="99">
        <f t="shared" si="0"/>
        <v>18.719786450126694</v>
      </c>
      <c r="I17" s="99">
        <f t="shared" si="1"/>
        <v>4.1952029590568527</v>
      </c>
      <c r="J17" s="99">
        <f t="shared" si="2"/>
        <v>3.9427177524723032</v>
      </c>
      <c r="K17" s="99">
        <f t="shared" si="3"/>
        <v>4.2056994450700502</v>
      </c>
      <c r="L17" s="46">
        <v>4</v>
      </c>
      <c r="M17" s="47">
        <f t="shared" si="4"/>
        <v>1.00250202102631</v>
      </c>
      <c r="N17" s="47">
        <f t="shared" si="5"/>
        <v>0.22410527867044439</v>
      </c>
    </row>
    <row r="18" spans="1:14" customFormat="1" ht="13.5" customHeight="1" x14ac:dyDescent="0.2">
      <c r="A18" s="41" t="s">
        <v>95</v>
      </c>
      <c r="B18" s="41" t="s">
        <v>96</v>
      </c>
      <c r="C18" s="43">
        <v>775730</v>
      </c>
      <c r="D18" s="42">
        <v>296009</v>
      </c>
      <c r="E18" s="43">
        <v>286204</v>
      </c>
      <c r="F18" s="43">
        <v>296009</v>
      </c>
      <c r="G18" s="44">
        <v>45555716</v>
      </c>
      <c r="H18" s="99">
        <f t="shared" si="0"/>
        <v>17.028159539847866</v>
      </c>
      <c r="I18" s="99">
        <f t="shared" si="1"/>
        <v>6.4977356518773632</v>
      </c>
      <c r="J18" s="99">
        <f t="shared" si="2"/>
        <v>6.2825047025931937</v>
      </c>
      <c r="K18" s="99">
        <f t="shared" si="3"/>
        <v>6.4977356518773632</v>
      </c>
      <c r="L18" s="46">
        <v>4</v>
      </c>
      <c r="M18" s="47">
        <f t="shared" si="4"/>
        <v>1</v>
      </c>
      <c r="N18" s="47">
        <f t="shared" si="5"/>
        <v>0.38158766581155812</v>
      </c>
    </row>
    <row r="19" spans="1:14" customFormat="1" ht="13.5" customHeight="1" x14ac:dyDescent="0.2">
      <c r="A19" s="41" t="s">
        <v>97</v>
      </c>
      <c r="B19" s="41" t="s">
        <v>98</v>
      </c>
      <c r="C19" s="43">
        <v>173811.91</v>
      </c>
      <c r="D19" s="43">
        <v>41231.4</v>
      </c>
      <c r="E19" s="43">
        <v>41185.17</v>
      </c>
      <c r="F19" s="43">
        <v>41232.370000000003</v>
      </c>
      <c r="G19" s="44">
        <v>10622413</v>
      </c>
      <c r="H19" s="99">
        <f t="shared" si="0"/>
        <v>16.362752041367624</v>
      </c>
      <c r="I19" s="99">
        <f t="shared" si="1"/>
        <v>3.8815474412452238</v>
      </c>
      <c r="J19" s="99">
        <f t="shared" si="2"/>
        <v>3.8771953227576446</v>
      </c>
      <c r="K19" s="99">
        <f t="shared" si="3"/>
        <v>3.8816387575967912</v>
      </c>
      <c r="L19" s="46">
        <v>4</v>
      </c>
      <c r="M19" s="47">
        <f t="shared" si="4"/>
        <v>1.000023525759494</v>
      </c>
      <c r="N19" s="47">
        <f t="shared" si="5"/>
        <v>0.23721849670715892</v>
      </c>
    </row>
    <row r="20" spans="1:14" customFormat="1" ht="13.5" customHeight="1" x14ac:dyDescent="0.2">
      <c r="A20" s="41" t="s">
        <v>75</v>
      </c>
      <c r="B20" s="41" t="s">
        <v>76</v>
      </c>
      <c r="C20" s="43">
        <v>564179.14699999988</v>
      </c>
      <c r="D20" s="43">
        <v>56425.96</v>
      </c>
      <c r="E20" s="43">
        <v>36488.589999999997</v>
      </c>
      <c r="F20" s="43">
        <v>49790.080000000002</v>
      </c>
      <c r="G20" s="44">
        <v>38125759</v>
      </c>
      <c r="H20" s="99">
        <f t="shared" si="0"/>
        <v>14.797846962207359</v>
      </c>
      <c r="I20" s="99">
        <f t="shared" si="1"/>
        <v>1.4799957162820025</v>
      </c>
      <c r="J20" s="99">
        <f t="shared" si="2"/>
        <v>0.95705871717858781</v>
      </c>
      <c r="K20" s="99">
        <f t="shared" si="3"/>
        <v>1.3059433124990376</v>
      </c>
      <c r="L20" s="46">
        <v>4</v>
      </c>
      <c r="M20" s="47">
        <f t="shared" si="4"/>
        <v>0.88239668407945571</v>
      </c>
      <c r="N20" s="47">
        <f t="shared" si="5"/>
        <v>0.10001426018675591</v>
      </c>
    </row>
    <row r="21" spans="1:14" customFormat="1" ht="13.5" customHeight="1" x14ac:dyDescent="0.2">
      <c r="A21" s="41" t="s">
        <v>93</v>
      </c>
      <c r="B21" s="41" t="s">
        <v>94</v>
      </c>
      <c r="C21" s="42">
        <v>135159.70000000001</v>
      </c>
      <c r="D21" s="43">
        <v>44918.8</v>
      </c>
      <c r="E21" s="43">
        <v>44851.8</v>
      </c>
      <c r="F21" s="43">
        <v>44428.9</v>
      </c>
      <c r="G21" s="44">
        <v>10038188</v>
      </c>
      <c r="H21" s="99">
        <f t="shared" si="0"/>
        <v>13.464551570462719</v>
      </c>
      <c r="I21" s="99">
        <f t="shared" si="1"/>
        <v>4.4747916655874542</v>
      </c>
      <c r="J21" s="99">
        <f t="shared" si="2"/>
        <v>4.4681171542114972</v>
      </c>
      <c r="K21" s="99">
        <f t="shared" si="3"/>
        <v>4.4259880368847453</v>
      </c>
      <c r="L21" s="46">
        <v>4</v>
      </c>
      <c r="M21" s="47">
        <f t="shared" si="4"/>
        <v>0.98909365343686828</v>
      </c>
      <c r="N21" s="47">
        <f t="shared" si="5"/>
        <v>0.33233870746975613</v>
      </c>
    </row>
    <row r="22" spans="1:14" customFormat="1" ht="13.5" customHeight="1" x14ac:dyDescent="0.2">
      <c r="A22" s="41" t="s">
        <v>87</v>
      </c>
      <c r="B22" s="41" t="s">
        <v>88</v>
      </c>
      <c r="C22" s="43">
        <v>42602</v>
      </c>
      <c r="D22" s="42">
        <v>11786</v>
      </c>
      <c r="E22" s="43">
        <v>11321</v>
      </c>
      <c r="F22" s="43">
        <v>11557</v>
      </c>
      <c r="G22" s="44">
        <v>3358115</v>
      </c>
      <c r="H22" s="99">
        <f t="shared" si="0"/>
        <v>12.686283822918513</v>
      </c>
      <c r="I22" s="99">
        <f t="shared" si="1"/>
        <v>3.5097070826937138</v>
      </c>
      <c r="J22" s="99">
        <f t="shared" si="2"/>
        <v>3.3712365419290289</v>
      </c>
      <c r="K22" s="99">
        <f t="shared" si="3"/>
        <v>3.4415140636934707</v>
      </c>
      <c r="L22" s="46">
        <v>4</v>
      </c>
      <c r="M22" s="47">
        <f t="shared" si="4"/>
        <v>0.98057016799592733</v>
      </c>
      <c r="N22" s="47">
        <f t="shared" si="5"/>
        <v>0.27665367823106896</v>
      </c>
    </row>
    <row r="23" spans="1:14" customFormat="1" ht="13.5" customHeight="1" x14ac:dyDescent="0.2">
      <c r="A23" s="41" t="s">
        <v>113</v>
      </c>
      <c r="B23" s="41" t="s">
        <v>114</v>
      </c>
      <c r="C23" s="42">
        <v>28360.563999999995</v>
      </c>
      <c r="D23" s="42">
        <v>6515.0960000000014</v>
      </c>
      <c r="E23" s="42">
        <v>6086.5639999999985</v>
      </c>
      <c r="F23" s="43">
        <v>4540.9039999999986</v>
      </c>
      <c r="G23" s="44">
        <v>2266094</v>
      </c>
      <c r="H23" s="99">
        <f t="shared" si="0"/>
        <v>12.515175451680291</v>
      </c>
      <c r="I23" s="99">
        <f t="shared" si="1"/>
        <v>2.8750334275630229</v>
      </c>
      <c r="J23" s="99">
        <f t="shared" si="2"/>
        <v>2.6859274151910726</v>
      </c>
      <c r="K23" s="99">
        <f t="shared" si="3"/>
        <v>2.003846265865405</v>
      </c>
      <c r="L23" s="46">
        <v>4</v>
      </c>
      <c r="M23" s="47">
        <f t="shared" si="4"/>
        <v>0.6969819017248553</v>
      </c>
      <c r="N23" s="47">
        <f t="shared" si="5"/>
        <v>0.22972378123368783</v>
      </c>
    </row>
    <row r="24" spans="1:14" customFormat="1" ht="13.5" customHeight="1" x14ac:dyDescent="0.2">
      <c r="A24" s="41" t="s">
        <v>103</v>
      </c>
      <c r="B24" s="41" t="s">
        <v>104</v>
      </c>
      <c r="C24" s="42">
        <v>244050.01</v>
      </c>
      <c r="D24" s="42">
        <v>21827.75</v>
      </c>
      <c r="E24" s="43">
        <v>17984.41</v>
      </c>
      <c r="F24" s="43">
        <v>7913.29</v>
      </c>
      <c r="G24" s="44">
        <v>21513622</v>
      </c>
      <c r="H24" s="99">
        <f t="shared" si="0"/>
        <v>11.3439759237194</v>
      </c>
      <c r="I24" s="99">
        <f t="shared" si="1"/>
        <v>1.0146013535052349</v>
      </c>
      <c r="J24" s="99">
        <f t="shared" si="2"/>
        <v>0.83595454080210208</v>
      </c>
      <c r="K24" s="99">
        <f t="shared" si="3"/>
        <v>0.36782695168670343</v>
      </c>
      <c r="L24" s="46">
        <v>4</v>
      </c>
      <c r="M24" s="47">
        <f t="shared" si="4"/>
        <v>0.36253347230016836</v>
      </c>
      <c r="N24" s="47">
        <f t="shared" si="5"/>
        <v>8.9439660338469146E-2</v>
      </c>
    </row>
    <row r="25" spans="1:14" customFormat="1" ht="13.5" customHeight="1" x14ac:dyDescent="0.2">
      <c r="A25" s="41" t="s">
        <v>101</v>
      </c>
      <c r="B25" s="41" t="s">
        <v>102</v>
      </c>
      <c r="C25" s="42">
        <v>60655.608999999997</v>
      </c>
      <c r="D25" s="43">
        <v>19387.929</v>
      </c>
      <c r="E25" s="43">
        <v>19076.534</v>
      </c>
      <c r="F25" s="43">
        <v>19387.929</v>
      </c>
      <c r="G25" s="44">
        <v>5406626</v>
      </c>
      <c r="H25" s="99">
        <f t="shared" si="0"/>
        <v>11.218754358078401</v>
      </c>
      <c r="I25" s="99">
        <f t="shared" si="1"/>
        <v>3.5859571200227278</v>
      </c>
      <c r="J25" s="99">
        <f t="shared" si="2"/>
        <v>3.5283620505653621</v>
      </c>
      <c r="K25" s="99">
        <f t="shared" si="3"/>
        <v>3.5859571200227278</v>
      </c>
      <c r="L25" s="46">
        <v>4</v>
      </c>
      <c r="M25" s="47">
        <f t="shared" si="4"/>
        <v>1</v>
      </c>
      <c r="N25" s="47">
        <f t="shared" si="5"/>
        <v>0.31963950769993921</v>
      </c>
    </row>
    <row r="26" spans="1:14" customFormat="1" ht="13.5" customHeight="1" x14ac:dyDescent="0.2">
      <c r="A26" s="41" t="s">
        <v>99</v>
      </c>
      <c r="B26" s="41" t="s">
        <v>100</v>
      </c>
      <c r="C26" s="43">
        <v>144419</v>
      </c>
      <c r="D26" s="43">
        <v>103319</v>
      </c>
      <c r="E26" s="43">
        <v>100599</v>
      </c>
      <c r="F26" s="43">
        <v>103319</v>
      </c>
      <c r="G26" s="44">
        <v>16445593</v>
      </c>
      <c r="H26" s="99">
        <f t="shared" si="0"/>
        <v>8.7816231375785598</v>
      </c>
      <c r="I26" s="99">
        <f t="shared" si="1"/>
        <v>6.2824733653569069</v>
      </c>
      <c r="J26" s="99">
        <f t="shared" si="2"/>
        <v>6.1170795118181509</v>
      </c>
      <c r="K26" s="99">
        <f t="shared" si="3"/>
        <v>6.2824733653569069</v>
      </c>
      <c r="L26" s="46">
        <v>4</v>
      </c>
      <c r="M26" s="47">
        <f t="shared" si="4"/>
        <v>1</v>
      </c>
      <c r="N26" s="47">
        <f t="shared" si="5"/>
        <v>0.71541140708632522</v>
      </c>
    </row>
    <row r="27" spans="1:14" customFormat="1" ht="13.5" customHeight="1" x14ac:dyDescent="0.2">
      <c r="A27" s="41" t="s">
        <v>115</v>
      </c>
      <c r="B27" s="41" t="s">
        <v>116</v>
      </c>
      <c r="C27" s="51">
        <v>102237</v>
      </c>
      <c r="D27" s="42">
        <v>40373.533000000003</v>
      </c>
      <c r="E27" s="42">
        <v>39209.033999999992</v>
      </c>
      <c r="F27" s="43">
        <v>68635.909999999989</v>
      </c>
      <c r="G27" s="44">
        <v>7623395</v>
      </c>
      <c r="H27" s="99">
        <f t="shared" si="0"/>
        <v>13.410954043441276</v>
      </c>
      <c r="I27" s="99">
        <f t="shared" si="1"/>
        <v>5.2960043392740372</v>
      </c>
      <c r="J27" s="99">
        <f t="shared" si="2"/>
        <v>5.1432510056215097</v>
      </c>
      <c r="K27" s="99">
        <f t="shared" si="3"/>
        <v>9.0033259459860062</v>
      </c>
      <c r="L27" s="46">
        <v>4</v>
      </c>
      <c r="M27" s="52">
        <f t="shared" si="4"/>
        <v>1.700022388429568</v>
      </c>
      <c r="N27" s="52">
        <f t="shared" si="5"/>
        <v>0.39490138599528551</v>
      </c>
    </row>
    <row r="28" spans="1:14" customFormat="1" ht="13.5" customHeight="1" x14ac:dyDescent="0.2">
      <c r="A28" s="41" t="s">
        <v>91</v>
      </c>
      <c r="B28" s="41" t="s">
        <v>92</v>
      </c>
      <c r="C28" s="42" t="s">
        <v>173</v>
      </c>
      <c r="D28" s="42" t="s">
        <v>173</v>
      </c>
      <c r="E28" s="42" t="s">
        <v>173</v>
      </c>
      <c r="F28" s="43" t="s">
        <v>173</v>
      </c>
      <c r="G28" s="44">
        <v>2021316</v>
      </c>
      <c r="H28" s="99" t="s">
        <v>173</v>
      </c>
      <c r="I28" s="99" t="s">
        <v>173</v>
      </c>
      <c r="J28" s="99" t="s">
        <v>173</v>
      </c>
      <c r="K28" s="99" t="s">
        <v>173</v>
      </c>
      <c r="L28" s="46">
        <v>4</v>
      </c>
      <c r="M28" s="45" t="s">
        <v>173</v>
      </c>
      <c r="N28" s="45" t="s">
        <v>173</v>
      </c>
    </row>
    <row r="29" spans="1:14" customFormat="1" ht="13.5" customHeight="1" x14ac:dyDescent="0.2">
      <c r="A29" s="41" t="s">
        <v>117</v>
      </c>
      <c r="B29" s="41" t="s">
        <v>118</v>
      </c>
      <c r="C29" s="42" t="s">
        <v>173</v>
      </c>
      <c r="D29" s="42">
        <v>49.4</v>
      </c>
      <c r="E29" s="42">
        <v>49.4</v>
      </c>
      <c r="F29" s="43">
        <v>49.4</v>
      </c>
      <c r="G29" s="44">
        <f>35473</f>
        <v>35473</v>
      </c>
      <c r="H29" s="99" t="s">
        <v>173</v>
      </c>
      <c r="I29" s="99">
        <f t="shared" si="1"/>
        <v>1.3926084627745046</v>
      </c>
      <c r="J29" s="99">
        <f t="shared" si="2"/>
        <v>1.3926084627745046</v>
      </c>
      <c r="K29" s="99">
        <f t="shared" si="3"/>
        <v>1.3926084627745046</v>
      </c>
      <c r="L29" s="46">
        <v>4</v>
      </c>
      <c r="M29" s="52">
        <f t="shared" si="4"/>
        <v>1</v>
      </c>
      <c r="N29" s="45" t="s">
        <v>173</v>
      </c>
    </row>
    <row r="30" spans="1:14" customFormat="1" ht="13.5" customHeight="1" x14ac:dyDescent="0.2">
      <c r="A30" s="41" t="s">
        <v>119</v>
      </c>
      <c r="B30" s="41" t="s">
        <v>120</v>
      </c>
      <c r="C30" s="42" t="s">
        <v>173</v>
      </c>
      <c r="D30" s="42" t="s">
        <v>173</v>
      </c>
      <c r="E30" s="42" t="s">
        <v>173</v>
      </c>
      <c r="F30" s="42" t="s">
        <v>173</v>
      </c>
      <c r="G30" s="44">
        <v>317414</v>
      </c>
      <c r="H30" s="110" t="s">
        <v>173</v>
      </c>
      <c r="I30" s="110" t="s">
        <v>173</v>
      </c>
      <c r="J30" s="110" t="s">
        <v>173</v>
      </c>
      <c r="K30" s="110" t="s">
        <v>173</v>
      </c>
      <c r="L30" s="46">
        <v>4</v>
      </c>
      <c r="M30" s="52"/>
      <c r="N30" s="52"/>
    </row>
    <row r="31" spans="1:14" customFormat="1" ht="13.5" customHeight="1" x14ac:dyDescent="0.2">
      <c r="A31" s="41" t="s">
        <v>121</v>
      </c>
      <c r="B31" s="41" t="s">
        <v>122</v>
      </c>
      <c r="C31" s="42" t="s">
        <v>173</v>
      </c>
      <c r="D31" s="42" t="s">
        <v>173</v>
      </c>
      <c r="E31" s="42" t="s">
        <v>173</v>
      </c>
      <c r="F31" s="43">
        <v>0</v>
      </c>
      <c r="G31" s="44">
        <v>411950</v>
      </c>
      <c r="H31" s="110" t="s">
        <v>173</v>
      </c>
      <c r="I31" s="110" t="s">
        <v>173</v>
      </c>
      <c r="J31" s="110" t="s">
        <v>173</v>
      </c>
      <c r="K31" s="110" t="s">
        <v>173</v>
      </c>
      <c r="L31" s="46">
        <v>4</v>
      </c>
      <c r="M31" s="52"/>
      <c r="N31" s="52"/>
    </row>
    <row r="32" spans="1:14" customFormat="1" x14ac:dyDescent="0.2">
      <c r="A32" s="41" t="s">
        <v>178</v>
      </c>
      <c r="B32" s="41" t="s">
        <v>179</v>
      </c>
      <c r="C32" s="42" t="s">
        <v>173</v>
      </c>
      <c r="D32" s="42">
        <v>107730</v>
      </c>
      <c r="E32" s="42" t="s">
        <v>173</v>
      </c>
      <c r="F32" s="43" t="s">
        <v>173</v>
      </c>
      <c r="G32" s="44">
        <v>7700400</v>
      </c>
      <c r="H32" s="110" t="s">
        <v>173</v>
      </c>
      <c r="I32" s="45">
        <v>14.5</v>
      </c>
      <c r="J32" s="45" t="s">
        <v>173</v>
      </c>
      <c r="K32" s="45">
        <v>14.5</v>
      </c>
      <c r="L32" s="47" t="s">
        <v>173</v>
      </c>
      <c r="M32" s="52">
        <v>1</v>
      </c>
      <c r="N32" s="45" t="s">
        <v>173</v>
      </c>
    </row>
    <row r="34" spans="1:2" x14ac:dyDescent="0.2">
      <c r="A34" s="53" t="s">
        <v>123</v>
      </c>
      <c r="B34" s="54" t="s">
        <v>124</v>
      </c>
    </row>
    <row r="35" spans="1:2" x14ac:dyDescent="0.2">
      <c r="B35" s="54" t="s">
        <v>188</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35" workbookViewId="0">
      <selection activeCell="J76" sqref="D41:J76"/>
    </sheetView>
  </sheetViews>
  <sheetFormatPr defaultRowHeight="12.75" x14ac:dyDescent="0.2"/>
  <cols>
    <col min="1" max="1" width="9.140625" style="28"/>
    <col min="2" max="2" width="15.5703125" style="29" customWidth="1"/>
    <col min="3" max="14" width="12.42578125" style="29" customWidth="1"/>
    <col min="15" max="16384" width="9.140625" style="29"/>
  </cols>
  <sheetData>
    <row r="1" spans="1:14" s="30" customFormat="1" ht="69" customHeight="1" x14ac:dyDescent="0.2">
      <c r="A1" s="32" t="s">
        <v>49</v>
      </c>
      <c r="B1" s="32" t="s">
        <v>50</v>
      </c>
      <c r="C1" s="32" t="s">
        <v>51</v>
      </c>
      <c r="D1" s="32" t="s">
        <v>52</v>
      </c>
      <c r="E1" s="32" t="s">
        <v>53</v>
      </c>
      <c r="F1" s="32" t="s">
        <v>54</v>
      </c>
      <c r="G1" s="32" t="s">
        <v>55</v>
      </c>
      <c r="H1" s="32" t="s">
        <v>56</v>
      </c>
      <c r="I1" s="32" t="s">
        <v>57</v>
      </c>
      <c r="J1" s="32" t="s">
        <v>58</v>
      </c>
      <c r="K1" s="32" t="s">
        <v>59</v>
      </c>
      <c r="L1" s="32" t="s">
        <v>60</v>
      </c>
      <c r="M1" s="32" t="s">
        <v>61</v>
      </c>
      <c r="N1" s="32" t="s">
        <v>62</v>
      </c>
    </row>
    <row r="2" spans="1:14" customFormat="1" ht="13.5" customHeight="1" x14ac:dyDescent="0.2">
      <c r="A2" s="41" t="s">
        <v>81</v>
      </c>
      <c r="B2" s="41" t="s">
        <v>82</v>
      </c>
      <c r="C2" s="42">
        <v>165810</v>
      </c>
      <c r="D2" s="43">
        <v>74255.7</v>
      </c>
      <c r="E2" s="43">
        <v>72946.600000000006</v>
      </c>
      <c r="F2" s="43">
        <v>59346.5</v>
      </c>
      <c r="G2" s="43">
        <v>8375290</v>
      </c>
      <c r="H2" s="45">
        <f>C2/G2*1000</f>
        <v>19.797523429039472</v>
      </c>
      <c r="I2" s="45">
        <f>D2/G2*1000</f>
        <v>8.8660452354485635</v>
      </c>
      <c r="J2" s="45">
        <f>E2/G2*1000</f>
        <v>8.7097402000408355</v>
      </c>
      <c r="K2" s="45">
        <f>F2/G2*1000</f>
        <v>7.0859038910891448</v>
      </c>
      <c r="L2" s="46">
        <v>4</v>
      </c>
      <c r="M2" s="47">
        <f>F2/D2</f>
        <v>0.79921810716214381</v>
      </c>
      <c r="N2" s="47">
        <f>D2/C2</f>
        <v>0.44783607743803144</v>
      </c>
    </row>
    <row r="3" spans="1:14" customFormat="1" ht="13.5" customHeight="1" x14ac:dyDescent="0.2">
      <c r="A3" s="41" t="s">
        <v>71</v>
      </c>
      <c r="B3" s="41" t="s">
        <v>72</v>
      </c>
      <c r="C3" s="42">
        <v>294530</v>
      </c>
      <c r="D3" s="43">
        <v>105556.4</v>
      </c>
      <c r="E3" s="43">
        <v>101772.1</v>
      </c>
      <c r="F3" s="43">
        <v>84647.2</v>
      </c>
      <c r="G3" s="43">
        <v>10839905</v>
      </c>
      <c r="H3" s="45">
        <f>C3/G3*1000</f>
        <v>27.170902328018556</v>
      </c>
      <c r="I3" s="45">
        <f>D3/G3*1000</f>
        <v>9.7377606169057742</v>
      </c>
      <c r="J3" s="45">
        <f>E3/G3*1000</f>
        <v>9.3886523913263087</v>
      </c>
      <c r="K3" s="45">
        <f>F3/G3*1000</f>
        <v>7.8088507233227595</v>
      </c>
      <c r="L3" s="46">
        <v>4</v>
      </c>
      <c r="M3" s="47">
        <f t="shared" ref="M3:M32" si="0">F3/D3</f>
        <v>0.80191442678984881</v>
      </c>
      <c r="N3" s="47">
        <f t="shared" ref="N3:N32" si="1">D3/C3</f>
        <v>0.35838929820391807</v>
      </c>
    </row>
    <row r="4" spans="1:14" customFormat="1" ht="13.5" customHeight="1" x14ac:dyDescent="0.2">
      <c r="A4" s="41" t="s">
        <v>115</v>
      </c>
      <c r="B4" s="41" t="s">
        <v>116</v>
      </c>
      <c r="C4" s="111">
        <v>51207</v>
      </c>
      <c r="D4" s="43">
        <v>45056.4</v>
      </c>
      <c r="E4" s="43">
        <v>44706.5</v>
      </c>
      <c r="F4" s="43">
        <v>35304.9</v>
      </c>
      <c r="G4" s="43">
        <v>7563710</v>
      </c>
      <c r="H4" s="45">
        <f>C4/G4*1000</f>
        <v>6.7700903392647263</v>
      </c>
      <c r="I4" s="45">
        <f>D4/G4*1000</f>
        <v>5.9569179675053645</v>
      </c>
      <c r="J4" s="45">
        <f>E4/G4*1000</f>
        <v>5.9106576005690323</v>
      </c>
      <c r="K4" s="45">
        <f>F4/G4*1000</f>
        <v>4.6676697017733364</v>
      </c>
      <c r="L4" s="46">
        <v>4</v>
      </c>
      <c r="M4" s="47">
        <f t="shared" si="0"/>
        <v>0.78357125735744537</v>
      </c>
      <c r="N4" s="47">
        <f t="shared" si="1"/>
        <v>0.87988751537875687</v>
      </c>
    </row>
    <row r="5" spans="1:14" customFormat="1" ht="13.5" customHeight="1" x14ac:dyDescent="0.2">
      <c r="A5" s="41" t="s">
        <v>79</v>
      </c>
      <c r="B5" s="41" t="s">
        <v>80</v>
      </c>
      <c r="C5" s="42" t="s">
        <v>173</v>
      </c>
      <c r="D5" s="42" t="s">
        <v>173</v>
      </c>
      <c r="E5" s="42" t="s">
        <v>173</v>
      </c>
      <c r="F5" s="42" t="s">
        <v>173</v>
      </c>
      <c r="G5" s="42">
        <v>819140</v>
      </c>
      <c r="H5" s="104" t="s">
        <v>173</v>
      </c>
      <c r="I5" s="104" t="s">
        <v>173</v>
      </c>
      <c r="J5" s="104" t="s">
        <v>173</v>
      </c>
      <c r="K5" s="104" t="s">
        <v>173</v>
      </c>
      <c r="L5" s="46">
        <v>4</v>
      </c>
      <c r="M5" s="104" t="s">
        <v>173</v>
      </c>
      <c r="N5" s="104" t="s">
        <v>173</v>
      </c>
    </row>
    <row r="6" spans="1:14" customFormat="1" ht="13.5" customHeight="1" x14ac:dyDescent="0.2">
      <c r="A6" s="41" t="s">
        <v>111</v>
      </c>
      <c r="B6" s="50" t="s">
        <v>112</v>
      </c>
      <c r="C6" s="42">
        <v>163063.29999999999</v>
      </c>
      <c r="D6" s="43">
        <v>52989</v>
      </c>
      <c r="E6" s="43">
        <v>52118.6</v>
      </c>
      <c r="F6" s="43">
        <v>45945.7</v>
      </c>
      <c r="G6" s="43">
        <v>10506813</v>
      </c>
      <c r="H6" s="45">
        <f t="shared" ref="H6:H13" si="2">C6/G6*1000</f>
        <v>15.519767982926886</v>
      </c>
      <c r="I6" s="45">
        <f t="shared" ref="I6:I13" si="3">D6/G6*1000</f>
        <v>5.0432990479605948</v>
      </c>
      <c r="J6" s="45">
        <f t="shared" ref="J6:J13" si="4">E6/G6*1000</f>
        <v>4.9604575621551463</v>
      </c>
      <c r="K6" s="45">
        <f t="shared" ref="K6:K13" si="5">F6/G6*1000</f>
        <v>4.3729435367318326</v>
      </c>
      <c r="L6" s="46">
        <v>4</v>
      </c>
      <c r="M6" s="47">
        <f t="shared" si="0"/>
        <v>0.86707995999169629</v>
      </c>
      <c r="N6" s="47">
        <f t="shared" si="1"/>
        <v>0.32495969356685411</v>
      </c>
    </row>
    <row r="7" spans="1:14" customFormat="1" ht="13.5" customHeight="1" x14ac:dyDescent="0.2">
      <c r="A7" s="41" t="s">
        <v>65</v>
      </c>
      <c r="B7" s="41" t="s">
        <v>66</v>
      </c>
      <c r="C7" s="43">
        <v>147557</v>
      </c>
      <c r="D7" s="43">
        <v>82931</v>
      </c>
      <c r="E7" s="43">
        <v>82124</v>
      </c>
      <c r="F7" s="43">
        <v>69281</v>
      </c>
      <c r="G7" s="43">
        <v>5534738</v>
      </c>
      <c r="H7" s="45">
        <f t="shared" si="2"/>
        <v>26.660159884713604</v>
      </c>
      <c r="I7" s="45">
        <f t="shared" si="3"/>
        <v>14.983726420293065</v>
      </c>
      <c r="J7" s="45">
        <f t="shared" si="4"/>
        <v>14.83792006053403</v>
      </c>
      <c r="K7" s="45">
        <f t="shared" si="5"/>
        <v>12.517485019164411</v>
      </c>
      <c r="L7" s="46">
        <v>4</v>
      </c>
      <c r="M7" s="47">
        <f t="shared" si="0"/>
        <v>0.83540533696687613</v>
      </c>
      <c r="N7" s="47">
        <f t="shared" si="1"/>
        <v>0.56202687774893767</v>
      </c>
    </row>
    <row r="8" spans="1:14" customFormat="1" ht="13.5" customHeight="1" x14ac:dyDescent="0.2">
      <c r="A8" s="41" t="s">
        <v>89</v>
      </c>
      <c r="B8" s="41" t="s">
        <v>90</v>
      </c>
      <c r="C8" s="43">
        <v>13199.2</v>
      </c>
      <c r="D8" s="43">
        <v>5629.6</v>
      </c>
      <c r="E8" s="43">
        <v>5573.7</v>
      </c>
      <c r="F8" s="43">
        <v>4654.5</v>
      </c>
      <c r="G8" s="43">
        <v>1340127</v>
      </c>
      <c r="H8" s="45">
        <f t="shared" si="2"/>
        <v>9.8492157832802416</v>
      </c>
      <c r="I8" s="45">
        <f t="shared" si="3"/>
        <v>4.2007958947174409</v>
      </c>
      <c r="J8" s="45">
        <f t="shared" si="4"/>
        <v>4.1590834301525152</v>
      </c>
      <c r="K8" s="45">
        <f t="shared" si="5"/>
        <v>3.4731782883264049</v>
      </c>
      <c r="L8" s="46">
        <v>4</v>
      </c>
      <c r="M8" s="47">
        <f t="shared" si="0"/>
        <v>0.82679053573966177</v>
      </c>
      <c r="N8" s="47">
        <f t="shared" si="1"/>
        <v>0.42651069761803745</v>
      </c>
    </row>
    <row r="9" spans="1:14" customFormat="1" ht="13.5" customHeight="1" x14ac:dyDescent="0.2">
      <c r="A9" s="41" t="s">
        <v>67</v>
      </c>
      <c r="B9" s="41" t="s">
        <v>68</v>
      </c>
      <c r="C9" s="43">
        <v>148157</v>
      </c>
      <c r="D9" s="43">
        <v>50866.9</v>
      </c>
      <c r="E9" s="43">
        <v>48856.3</v>
      </c>
      <c r="F9" s="43">
        <v>45003.8</v>
      </c>
      <c r="G9" s="43">
        <v>5351427</v>
      </c>
      <c r="H9" s="45">
        <f t="shared" si="2"/>
        <v>27.685512667929505</v>
      </c>
      <c r="I9" s="45">
        <f t="shared" si="3"/>
        <v>9.5052964377538913</v>
      </c>
      <c r="J9" s="45">
        <f t="shared" si="4"/>
        <v>9.1295835671494725</v>
      </c>
      <c r="K9" s="45">
        <f t="shared" si="5"/>
        <v>8.4096821277763869</v>
      </c>
      <c r="L9" s="46">
        <v>4</v>
      </c>
      <c r="M9" s="47">
        <f t="shared" si="0"/>
        <v>0.88473643961004111</v>
      </c>
      <c r="N9" s="47">
        <f t="shared" si="1"/>
        <v>0.34333106096910709</v>
      </c>
    </row>
    <row r="10" spans="1:14" customFormat="1" ht="13.5" customHeight="1" x14ac:dyDescent="0.2">
      <c r="A10" s="41" t="s">
        <v>73</v>
      </c>
      <c r="B10" s="41" t="s">
        <v>74</v>
      </c>
      <c r="C10" s="42">
        <v>1635493</v>
      </c>
      <c r="D10" s="43">
        <v>433959</v>
      </c>
      <c r="E10" s="43">
        <v>416976</v>
      </c>
      <c r="F10" s="43">
        <v>335991</v>
      </c>
      <c r="G10" s="43">
        <v>64694497</v>
      </c>
      <c r="H10" s="45">
        <f t="shared" si="2"/>
        <v>25.280249106813521</v>
      </c>
      <c r="I10" s="45">
        <f t="shared" si="3"/>
        <v>6.7078193683150511</v>
      </c>
      <c r="J10" s="45">
        <f t="shared" si="4"/>
        <v>6.445308632664692</v>
      </c>
      <c r="K10" s="45">
        <f t="shared" si="5"/>
        <v>5.1935020068244748</v>
      </c>
      <c r="L10" s="46">
        <v>4</v>
      </c>
      <c r="M10" s="47">
        <f t="shared" si="0"/>
        <v>0.77424595411087227</v>
      </c>
      <c r="N10" s="47">
        <f t="shared" si="1"/>
        <v>0.26533834140531326</v>
      </c>
    </row>
    <row r="11" spans="1:14" customFormat="1" ht="13.5" customHeight="1" x14ac:dyDescent="0.2">
      <c r="A11" s="41" t="s">
        <v>77</v>
      </c>
      <c r="B11" s="41" t="s">
        <v>78</v>
      </c>
      <c r="C11" s="43">
        <v>1730794.1</v>
      </c>
      <c r="D11" s="43">
        <v>777034.7</v>
      </c>
      <c r="E11" s="43">
        <v>722566.7</v>
      </c>
      <c r="F11" s="43">
        <v>643079.1</v>
      </c>
      <c r="G11" s="43">
        <v>81802257</v>
      </c>
      <c r="H11" s="45">
        <f t="shared" si="2"/>
        <v>21.158268285922723</v>
      </c>
      <c r="I11" s="45">
        <f t="shared" si="3"/>
        <v>9.4989396197222273</v>
      </c>
      <c r="J11" s="45">
        <f t="shared" si="4"/>
        <v>8.8330900209758276</v>
      </c>
      <c r="K11" s="45">
        <f t="shared" si="5"/>
        <v>7.8613857805903811</v>
      </c>
      <c r="L11" s="46">
        <v>4</v>
      </c>
      <c r="M11" s="47">
        <f t="shared" si="0"/>
        <v>0.8276066693031856</v>
      </c>
      <c r="N11" s="47">
        <f t="shared" si="1"/>
        <v>0.44894693135364855</v>
      </c>
    </row>
    <row r="12" spans="1:14" customFormat="1" ht="13.5" customHeight="1" x14ac:dyDescent="0.2">
      <c r="A12" s="41" t="s">
        <v>85</v>
      </c>
      <c r="B12" s="41" t="s">
        <v>86</v>
      </c>
      <c r="C12" s="43">
        <v>178260</v>
      </c>
      <c r="D12" s="43">
        <v>46527.4</v>
      </c>
      <c r="E12" s="43">
        <v>44551.5</v>
      </c>
      <c r="F12" s="43">
        <v>45598</v>
      </c>
      <c r="G12" s="43">
        <v>11305118</v>
      </c>
      <c r="H12" s="45">
        <f t="shared" si="2"/>
        <v>15.768079554764489</v>
      </c>
      <c r="I12" s="45">
        <f t="shared" si="3"/>
        <v>4.1156049852818875</v>
      </c>
      <c r="J12" s="45">
        <f t="shared" si="4"/>
        <v>3.9408257392802093</v>
      </c>
      <c r="K12" s="45">
        <f t="shared" si="5"/>
        <v>4.0333944325039326</v>
      </c>
      <c r="L12" s="46">
        <v>4</v>
      </c>
      <c r="M12" s="47">
        <f t="shared" si="0"/>
        <v>0.98002467363317092</v>
      </c>
      <c r="N12" s="47">
        <f t="shared" si="1"/>
        <v>0.26100863906653204</v>
      </c>
    </row>
    <row r="13" spans="1:14" customFormat="1" ht="13.5" customHeight="1" x14ac:dyDescent="0.2">
      <c r="A13" s="41" t="s">
        <v>93</v>
      </c>
      <c r="B13" s="41" t="s">
        <v>94</v>
      </c>
      <c r="C13" s="42">
        <v>124178</v>
      </c>
      <c r="D13" s="43">
        <v>40520.6</v>
      </c>
      <c r="E13" s="43">
        <v>38645.5</v>
      </c>
      <c r="F13" s="43">
        <v>33351.199999999997</v>
      </c>
      <c r="G13" s="43">
        <v>10014324</v>
      </c>
      <c r="H13" s="45">
        <f t="shared" si="2"/>
        <v>12.400038185303371</v>
      </c>
      <c r="I13" s="45">
        <f t="shared" si="3"/>
        <v>4.0462641312583854</v>
      </c>
      <c r="J13" s="45">
        <f t="shared" si="4"/>
        <v>3.8590223364053329</v>
      </c>
      <c r="K13" s="45">
        <f t="shared" si="5"/>
        <v>3.330349607222614</v>
      </c>
      <c r="L13" s="46">
        <v>4</v>
      </c>
      <c r="M13" s="47">
        <f t="shared" si="0"/>
        <v>0.82306777293524769</v>
      </c>
      <c r="N13" s="47">
        <f t="shared" si="1"/>
        <v>0.32631061862809835</v>
      </c>
    </row>
    <row r="14" spans="1:14" customFormat="1" ht="13.5" customHeight="1" x14ac:dyDescent="0.2">
      <c r="A14" s="41" t="s">
        <v>119</v>
      </c>
      <c r="B14" s="41" t="s">
        <v>120</v>
      </c>
      <c r="C14" s="42" t="s">
        <v>173</v>
      </c>
      <c r="D14" s="42" t="s">
        <v>173</v>
      </c>
      <c r="E14" s="42" t="s">
        <v>173</v>
      </c>
      <c r="F14" s="42" t="s">
        <v>173</v>
      </c>
      <c r="G14" s="42">
        <v>317630</v>
      </c>
      <c r="H14" s="104" t="s">
        <v>173</v>
      </c>
      <c r="I14" s="104" t="s">
        <v>173</v>
      </c>
      <c r="J14" s="104" t="s">
        <v>173</v>
      </c>
      <c r="K14" s="104" t="s">
        <v>173</v>
      </c>
      <c r="L14" s="46">
        <v>4</v>
      </c>
      <c r="M14" s="104" t="s">
        <v>173</v>
      </c>
      <c r="N14" s="104" t="s">
        <v>173</v>
      </c>
    </row>
    <row r="15" spans="1:14" customFormat="1" ht="13.5" customHeight="1" x14ac:dyDescent="0.2">
      <c r="A15" s="41" t="s">
        <v>107</v>
      </c>
      <c r="B15" s="41" t="s">
        <v>108</v>
      </c>
      <c r="C15" s="42">
        <v>96360</v>
      </c>
      <c r="D15" s="43">
        <v>44431</v>
      </c>
      <c r="E15" s="43">
        <v>36755</v>
      </c>
      <c r="F15" s="43">
        <v>35688</v>
      </c>
      <c r="G15" s="43">
        <v>4467854</v>
      </c>
      <c r="H15" s="45">
        <f>C15/G15*1000</f>
        <v>21.567401262440537</v>
      </c>
      <c r="I15" s="45">
        <f t="shared" ref="I15:I20" si="6">D15/G15*1000</f>
        <v>9.9445953247353209</v>
      </c>
      <c r="J15" s="45">
        <f t="shared" ref="J15:J20" si="7">E15/G15*1000</f>
        <v>8.2265445558426933</v>
      </c>
      <c r="K15" s="45">
        <f>F15/G15*1000</f>
        <v>7.9877274414069923</v>
      </c>
      <c r="L15" s="46">
        <v>4</v>
      </c>
      <c r="M15" s="47">
        <f t="shared" si="0"/>
        <v>0.80322297494992234</v>
      </c>
      <c r="N15" s="47">
        <f t="shared" si="1"/>
        <v>0.46109381486093814</v>
      </c>
    </row>
    <row r="16" spans="1:14" customFormat="1" ht="13.5" customHeight="1" x14ac:dyDescent="0.2">
      <c r="A16" s="41" t="s">
        <v>105</v>
      </c>
      <c r="B16" s="41" t="s">
        <v>106</v>
      </c>
      <c r="C16" s="43">
        <v>1117406</v>
      </c>
      <c r="D16" s="43">
        <v>268216</v>
      </c>
      <c r="E16" s="43">
        <v>253666</v>
      </c>
      <c r="F16" s="42" t="s">
        <v>173</v>
      </c>
      <c r="G16" s="42">
        <v>60340328</v>
      </c>
      <c r="H16" s="45">
        <f>C16/G16*1000</f>
        <v>18.518394530437419</v>
      </c>
      <c r="I16" s="45">
        <f t="shared" si="6"/>
        <v>4.4450537292405841</v>
      </c>
      <c r="J16" s="45">
        <f t="shared" si="7"/>
        <v>4.2039214636022528</v>
      </c>
      <c r="K16" s="104" t="s">
        <v>173</v>
      </c>
      <c r="L16" s="46">
        <v>4</v>
      </c>
      <c r="M16" s="104" t="s">
        <v>173</v>
      </c>
      <c r="N16" s="47">
        <f t="shared" si="1"/>
        <v>0.2400345084955692</v>
      </c>
    </row>
    <row r="17" spans="1:14" customFormat="1" ht="13.5" customHeight="1" x14ac:dyDescent="0.2">
      <c r="A17" s="41" t="s">
        <v>113</v>
      </c>
      <c r="B17" s="41" t="s">
        <v>114</v>
      </c>
      <c r="C17" s="42">
        <v>15290</v>
      </c>
      <c r="D17" s="43">
        <v>4287.3999999999996</v>
      </c>
      <c r="E17" s="43">
        <v>4170.2</v>
      </c>
      <c r="F17" s="43">
        <v>3613.6</v>
      </c>
      <c r="G17" s="43">
        <v>2248374</v>
      </c>
      <c r="H17" s="45">
        <f>C17/G17*1000</f>
        <v>6.800470028562863</v>
      </c>
      <c r="I17" s="45">
        <f t="shared" si="6"/>
        <v>1.906889156341427</v>
      </c>
      <c r="J17" s="45">
        <f t="shared" si="7"/>
        <v>1.8547625973258897</v>
      </c>
      <c r="K17" s="45">
        <f>F17/G17*1000</f>
        <v>1.6072059185882774</v>
      </c>
      <c r="L17" s="46">
        <v>4</v>
      </c>
      <c r="M17" s="47">
        <f t="shared" si="0"/>
        <v>0.84284181555254933</v>
      </c>
      <c r="N17" s="47">
        <f t="shared" si="1"/>
        <v>0.28040549378678875</v>
      </c>
    </row>
    <row r="18" spans="1:14" customFormat="1" ht="13.5" customHeight="1" x14ac:dyDescent="0.2">
      <c r="A18" s="41" t="s">
        <v>117</v>
      </c>
      <c r="B18" s="41" t="s">
        <v>118</v>
      </c>
      <c r="C18" s="42" t="s">
        <v>173</v>
      </c>
      <c r="D18" s="43">
        <v>61.2</v>
      </c>
      <c r="E18" s="43">
        <v>61.2</v>
      </c>
      <c r="F18" s="43">
        <v>61.2</v>
      </c>
      <c r="G18" s="43">
        <v>35894</v>
      </c>
      <c r="H18" s="104" t="s">
        <v>173</v>
      </c>
      <c r="I18" s="45">
        <f t="shared" si="6"/>
        <v>1.7050203376608906</v>
      </c>
      <c r="J18" s="45">
        <f t="shared" si="7"/>
        <v>1.7050203376608906</v>
      </c>
      <c r="K18" s="45">
        <f>F18/G18*1000</f>
        <v>1.7050203376608906</v>
      </c>
      <c r="L18" s="46">
        <v>4</v>
      </c>
      <c r="M18" s="47">
        <f t="shared" si="0"/>
        <v>1</v>
      </c>
      <c r="N18" s="104" t="s">
        <v>173</v>
      </c>
    </row>
    <row r="19" spans="1:14" customFormat="1" ht="13.5" customHeight="1" x14ac:dyDescent="0.2">
      <c r="A19" s="41" t="s">
        <v>87</v>
      </c>
      <c r="B19" s="41" t="s">
        <v>88</v>
      </c>
      <c r="C19" s="43">
        <v>23994</v>
      </c>
      <c r="D19" s="43">
        <v>8927.7000000000007</v>
      </c>
      <c r="E19" s="43">
        <v>8828.2000000000007</v>
      </c>
      <c r="F19" s="43">
        <v>6467.1</v>
      </c>
      <c r="G19" s="43">
        <v>3329039</v>
      </c>
      <c r="H19" s="45">
        <f>C19/G19*1000</f>
        <v>7.2074854034452587</v>
      </c>
      <c r="I19" s="45">
        <f t="shared" si="6"/>
        <v>2.6817649177435294</v>
      </c>
      <c r="J19" s="45">
        <f t="shared" si="7"/>
        <v>2.6518764123820722</v>
      </c>
      <c r="K19" s="45">
        <f>F19/G19*1000</f>
        <v>1.942632693699293</v>
      </c>
      <c r="L19" s="46">
        <v>4</v>
      </c>
      <c r="M19" s="47">
        <f t="shared" si="0"/>
        <v>0.72438590006384618</v>
      </c>
      <c r="N19" s="47">
        <f t="shared" si="1"/>
        <v>0.37208052013003257</v>
      </c>
    </row>
    <row r="20" spans="1:14" customFormat="1" ht="13.5" customHeight="1" x14ac:dyDescent="0.2">
      <c r="A20" s="41" t="s">
        <v>83</v>
      </c>
      <c r="B20" s="41" t="s">
        <v>84</v>
      </c>
      <c r="C20" s="42">
        <v>17020</v>
      </c>
      <c r="D20" s="43">
        <v>4823.1000000000004</v>
      </c>
      <c r="E20" s="43">
        <v>4747.3</v>
      </c>
      <c r="F20" s="43">
        <v>4133.3</v>
      </c>
      <c r="G20" s="43">
        <v>502066</v>
      </c>
      <c r="H20" s="45">
        <f>C20/G20*1000</f>
        <v>33.899925507801761</v>
      </c>
      <c r="I20" s="45">
        <f t="shared" si="6"/>
        <v>9.6065059175486898</v>
      </c>
      <c r="J20" s="45">
        <f t="shared" si="7"/>
        <v>9.4555297510685854</v>
      </c>
      <c r="K20" s="45">
        <f>F20/G20*1000</f>
        <v>8.2325829671796154</v>
      </c>
      <c r="L20" s="46">
        <v>4</v>
      </c>
      <c r="M20" s="47">
        <f t="shared" si="0"/>
        <v>0.85697995065414356</v>
      </c>
      <c r="N20" s="47">
        <f t="shared" si="1"/>
        <v>0.28337837837837843</v>
      </c>
    </row>
    <row r="21" spans="1:14" customFormat="1" ht="13.5" customHeight="1" x14ac:dyDescent="0.2">
      <c r="A21" s="41" t="s">
        <v>121</v>
      </c>
      <c r="B21" s="41" t="s">
        <v>122</v>
      </c>
      <c r="C21" s="42">
        <v>14291</v>
      </c>
      <c r="D21" s="43">
        <v>1535</v>
      </c>
      <c r="E21" s="43">
        <v>1394</v>
      </c>
      <c r="F21" s="42" t="s">
        <v>173</v>
      </c>
      <c r="G21" s="42">
        <v>414372</v>
      </c>
      <c r="H21" s="104" t="s">
        <v>173</v>
      </c>
      <c r="I21" s="104" t="s">
        <v>173</v>
      </c>
      <c r="J21" s="104" t="s">
        <v>173</v>
      </c>
      <c r="K21" s="104" t="s">
        <v>173</v>
      </c>
      <c r="L21" s="46">
        <v>4</v>
      </c>
      <c r="M21" s="104" t="s">
        <v>173</v>
      </c>
      <c r="N21" s="47">
        <f t="shared" si="1"/>
        <v>0.10741025820446434</v>
      </c>
    </row>
    <row r="22" spans="1:14" customFormat="1" ht="13.5" customHeight="1" x14ac:dyDescent="0.2">
      <c r="A22" s="41" t="s">
        <v>99</v>
      </c>
      <c r="B22" s="41" t="s">
        <v>100</v>
      </c>
      <c r="C22" s="42" t="s">
        <v>173</v>
      </c>
      <c r="D22" s="43">
        <v>129747</v>
      </c>
      <c r="E22" s="43">
        <v>121069</v>
      </c>
      <c r="F22" s="43">
        <v>103837</v>
      </c>
      <c r="G22" s="43">
        <v>16574989</v>
      </c>
      <c r="H22" s="104" t="s">
        <v>173</v>
      </c>
      <c r="I22" s="45">
        <f t="shared" ref="I22:I27" si="8">D22/G22*1000</f>
        <v>7.8278784981395768</v>
      </c>
      <c r="J22" s="45">
        <f t="shared" ref="J22:J27" si="9">E22/G22*1000</f>
        <v>7.3043185730017681</v>
      </c>
      <c r="K22" s="45">
        <f t="shared" ref="K22:K27" si="10">F22/G22*1000</f>
        <v>6.2646798739956928</v>
      </c>
      <c r="L22" s="46">
        <v>4</v>
      </c>
      <c r="M22" s="47">
        <f t="shared" si="0"/>
        <v>0.80030366790754315</v>
      </c>
      <c r="N22" s="104" t="s">
        <v>173</v>
      </c>
    </row>
    <row r="23" spans="1:14" customFormat="1" ht="13.5" customHeight="1" x14ac:dyDescent="0.2">
      <c r="A23" s="41" t="s">
        <v>63</v>
      </c>
      <c r="B23" s="41" t="s">
        <v>64</v>
      </c>
      <c r="C23" s="42">
        <v>181579</v>
      </c>
      <c r="D23" s="43">
        <v>107767</v>
      </c>
      <c r="E23" s="43">
        <v>77238</v>
      </c>
      <c r="F23" s="43">
        <v>87876</v>
      </c>
      <c r="G23" s="43">
        <v>4858199</v>
      </c>
      <c r="H23" s="45">
        <f>C23/G23*1000</f>
        <v>37.375784730102652</v>
      </c>
      <c r="I23" s="45">
        <f t="shared" si="8"/>
        <v>22.182500140484159</v>
      </c>
      <c r="J23" s="45">
        <f t="shared" si="9"/>
        <v>15.898484191363918</v>
      </c>
      <c r="K23" s="45">
        <f t="shared" si="10"/>
        <v>18.0881845309342</v>
      </c>
      <c r="L23" s="46">
        <v>4</v>
      </c>
      <c r="M23" s="47">
        <f t="shared" si="0"/>
        <v>0.81542587248415566</v>
      </c>
      <c r="N23" s="47">
        <f t="shared" si="1"/>
        <v>0.59349924826108746</v>
      </c>
    </row>
    <row r="24" spans="1:14" customFormat="1" ht="13.5" customHeight="1" x14ac:dyDescent="0.2">
      <c r="A24" s="41" t="s">
        <v>75</v>
      </c>
      <c r="B24" s="41" t="s">
        <v>76</v>
      </c>
      <c r="C24" s="43">
        <v>487108</v>
      </c>
      <c r="D24" s="43">
        <v>112246.1</v>
      </c>
      <c r="E24" s="43">
        <v>106557.7</v>
      </c>
      <c r="F24" s="43">
        <v>88162.4</v>
      </c>
      <c r="G24" s="43">
        <v>38167329</v>
      </c>
      <c r="H24" s="45">
        <f>C24/G24*1000</f>
        <v>12.762433546240556</v>
      </c>
      <c r="I24" s="45">
        <f t="shared" si="8"/>
        <v>2.9408948160873405</v>
      </c>
      <c r="J24" s="45">
        <f t="shared" si="9"/>
        <v>2.7918563544229147</v>
      </c>
      <c r="K24" s="45">
        <f t="shared" si="10"/>
        <v>2.3098917925328228</v>
      </c>
      <c r="L24" s="46">
        <v>4</v>
      </c>
      <c r="M24" s="47">
        <f t="shared" si="0"/>
        <v>0.78543842503213912</v>
      </c>
      <c r="N24" s="47">
        <f t="shared" si="1"/>
        <v>0.23043370258751653</v>
      </c>
    </row>
    <row r="25" spans="1:14" customFormat="1" ht="13.5" customHeight="1" x14ac:dyDescent="0.2">
      <c r="A25" s="41" t="s">
        <v>97</v>
      </c>
      <c r="B25" s="41" t="s">
        <v>98</v>
      </c>
      <c r="C25" s="43">
        <v>157065</v>
      </c>
      <c r="D25" s="43">
        <v>46672.6</v>
      </c>
      <c r="E25" s="43">
        <v>46652.800000000003</v>
      </c>
      <c r="F25" s="43">
        <v>39658</v>
      </c>
      <c r="G25" s="43">
        <v>10637713</v>
      </c>
      <c r="H25" s="45">
        <f>C25/G25*1000</f>
        <v>14.764921745867744</v>
      </c>
      <c r="I25" s="45">
        <f t="shared" si="8"/>
        <v>4.3874656140845305</v>
      </c>
      <c r="J25" s="45">
        <f t="shared" si="9"/>
        <v>4.385604311753851</v>
      </c>
      <c r="K25" s="45">
        <f t="shared" si="10"/>
        <v>3.728056961115608</v>
      </c>
      <c r="L25" s="46">
        <v>4</v>
      </c>
      <c r="M25" s="47">
        <f t="shared" si="0"/>
        <v>0.84970625163372093</v>
      </c>
      <c r="N25" s="47">
        <f t="shared" si="1"/>
        <v>0.29715468118294974</v>
      </c>
    </row>
    <row r="26" spans="1:14" customFormat="1" ht="13.5" customHeight="1" x14ac:dyDescent="0.2">
      <c r="A26" s="41" t="s">
        <v>103</v>
      </c>
      <c r="B26" s="41" t="s">
        <v>104</v>
      </c>
      <c r="C26" s="42">
        <v>151317</v>
      </c>
      <c r="D26" s="43">
        <v>26246.6</v>
      </c>
      <c r="E26" s="43">
        <v>23237.3</v>
      </c>
      <c r="F26" s="43">
        <v>22238</v>
      </c>
      <c r="G26" s="43">
        <v>21462186</v>
      </c>
      <c r="H26" s="45">
        <f>C26/G26*1000</f>
        <v>7.0504001782483856</v>
      </c>
      <c r="I26" s="45">
        <f t="shared" si="8"/>
        <v>1.2229229585467203</v>
      </c>
      <c r="J26" s="45">
        <f t="shared" si="9"/>
        <v>1.0827089095211455</v>
      </c>
      <c r="K26" s="45">
        <f t="shared" si="10"/>
        <v>1.0361479487690584</v>
      </c>
      <c r="L26" s="46">
        <v>4</v>
      </c>
      <c r="M26" s="47">
        <f t="shared" si="0"/>
        <v>0.8472716466132757</v>
      </c>
      <c r="N26" s="47">
        <f t="shared" si="1"/>
        <v>0.17345440366911846</v>
      </c>
    </row>
    <row r="27" spans="1:14" customFormat="1" ht="13.5" customHeight="1" x14ac:dyDescent="0.2">
      <c r="A27" s="41" t="s">
        <v>101</v>
      </c>
      <c r="B27" s="41" t="s">
        <v>102</v>
      </c>
      <c r="C27" s="42">
        <v>49252</v>
      </c>
      <c r="D27" s="43">
        <v>21916.3</v>
      </c>
      <c r="E27" s="43">
        <v>21360.3</v>
      </c>
      <c r="F27" s="43">
        <v>19088.900000000001</v>
      </c>
      <c r="G27" s="43">
        <v>5424925</v>
      </c>
      <c r="H27" s="45">
        <f>C27/G27*1000</f>
        <v>9.0788351912699259</v>
      </c>
      <c r="I27" s="45">
        <f t="shared" si="8"/>
        <v>4.0399268192647817</v>
      </c>
      <c r="J27" s="45">
        <f t="shared" si="9"/>
        <v>3.9374369230911026</v>
      </c>
      <c r="K27" s="45">
        <f t="shared" si="10"/>
        <v>3.5187398904132317</v>
      </c>
      <c r="L27" s="46">
        <v>4</v>
      </c>
      <c r="M27" s="47">
        <f t="shared" si="0"/>
        <v>0.87099099756802023</v>
      </c>
      <c r="N27" s="47">
        <f t="shared" si="1"/>
        <v>0.44498294485503126</v>
      </c>
    </row>
    <row r="28" spans="1:14" customFormat="1" ht="13.5" customHeight="1" x14ac:dyDescent="0.2">
      <c r="A28" s="41" t="s">
        <v>91</v>
      </c>
      <c r="B28" s="41" t="s">
        <v>92</v>
      </c>
      <c r="C28" s="42">
        <v>28441</v>
      </c>
      <c r="D28" s="43">
        <v>8673.6</v>
      </c>
      <c r="E28" s="43">
        <v>8255.2999999999993</v>
      </c>
      <c r="F28" s="43">
        <v>6805.5</v>
      </c>
      <c r="G28" s="43">
        <v>2046976</v>
      </c>
      <c r="H28" s="104" t="s">
        <v>173</v>
      </c>
      <c r="I28" s="104" t="s">
        <v>173</v>
      </c>
      <c r="J28" s="104" t="s">
        <v>173</v>
      </c>
      <c r="K28" s="104" t="s">
        <v>173</v>
      </c>
      <c r="L28" s="46">
        <v>4</v>
      </c>
      <c r="M28" s="47">
        <f t="shared" si="0"/>
        <v>0.78462230215827333</v>
      </c>
      <c r="N28" s="47">
        <f t="shared" si="1"/>
        <v>0.30496817974051549</v>
      </c>
    </row>
    <row r="29" spans="1:14" customFormat="1" ht="13.5" customHeight="1" x14ac:dyDescent="0.2">
      <c r="A29" s="41" t="s">
        <v>95</v>
      </c>
      <c r="B29" s="41" t="s">
        <v>96</v>
      </c>
      <c r="C29" s="42" t="s">
        <v>173</v>
      </c>
      <c r="D29" s="42" t="s">
        <v>173</v>
      </c>
      <c r="E29" s="42" t="s">
        <v>173</v>
      </c>
      <c r="F29" s="42" t="s">
        <v>173</v>
      </c>
      <c r="G29" s="42">
        <v>45989016</v>
      </c>
      <c r="H29" s="104" t="s">
        <v>173</v>
      </c>
      <c r="I29" s="104" t="s">
        <v>173</v>
      </c>
      <c r="J29" s="104" t="s">
        <v>173</v>
      </c>
      <c r="K29" s="104" t="s">
        <v>173</v>
      </c>
      <c r="L29" s="46">
        <v>4</v>
      </c>
      <c r="M29" s="104" t="s">
        <v>173</v>
      </c>
      <c r="N29" s="104" t="s">
        <v>173</v>
      </c>
    </row>
    <row r="30" spans="1:14" customFormat="1" ht="13.5" customHeight="1" x14ac:dyDescent="0.2">
      <c r="A30" s="41" t="s">
        <v>69</v>
      </c>
      <c r="B30" s="41" t="s">
        <v>70</v>
      </c>
      <c r="C30" s="43">
        <v>232403</v>
      </c>
      <c r="D30" s="43">
        <v>161444</v>
      </c>
      <c r="E30" s="43">
        <v>148895</v>
      </c>
      <c r="F30" s="43">
        <v>135490</v>
      </c>
      <c r="G30" s="43">
        <v>9340682</v>
      </c>
      <c r="H30" s="45">
        <f>C30/G30*1000</f>
        <v>24.880731406978633</v>
      </c>
      <c r="I30" s="45">
        <f>D30/G30*1000</f>
        <v>17.283962777022065</v>
      </c>
      <c r="J30" s="45">
        <f>E30/G30*1000</f>
        <v>15.940484859670846</v>
      </c>
      <c r="K30" s="45">
        <f>F30/G30*1000</f>
        <v>14.50536481169148</v>
      </c>
      <c r="L30" s="46">
        <v>4</v>
      </c>
      <c r="M30" s="47">
        <f t="shared" si="0"/>
        <v>0.83923837367756005</v>
      </c>
      <c r="N30" s="47">
        <f t="shared" si="1"/>
        <v>0.69467261610220177</v>
      </c>
    </row>
    <row r="31" spans="1:14" customFormat="1" ht="13.5" customHeight="1" x14ac:dyDescent="0.2">
      <c r="A31" s="41" t="s">
        <v>178</v>
      </c>
      <c r="B31" s="41" t="s">
        <v>179</v>
      </c>
      <c r="C31" s="42" t="s">
        <v>173</v>
      </c>
      <c r="D31" s="43">
        <v>107730</v>
      </c>
      <c r="E31" s="42" t="s">
        <v>173</v>
      </c>
      <c r="F31" s="42">
        <v>107730</v>
      </c>
      <c r="G31" s="42">
        <v>7785806</v>
      </c>
      <c r="H31" s="104" t="s">
        <v>173</v>
      </c>
      <c r="I31" s="45">
        <v>14</v>
      </c>
      <c r="J31" s="45" t="s">
        <v>173</v>
      </c>
      <c r="K31" s="45">
        <v>14</v>
      </c>
      <c r="L31" s="47" t="s">
        <v>173</v>
      </c>
      <c r="M31" s="47">
        <f t="shared" si="0"/>
        <v>1</v>
      </c>
      <c r="N31" s="104" t="s">
        <v>173</v>
      </c>
    </row>
    <row r="32" spans="1:14" customFormat="1" x14ac:dyDescent="0.2">
      <c r="A32" s="41" t="s">
        <v>109</v>
      </c>
      <c r="B32" s="50" t="s">
        <v>110</v>
      </c>
      <c r="C32" s="42">
        <v>1534579</v>
      </c>
      <c r="D32" s="43">
        <v>479356.4</v>
      </c>
      <c r="E32" s="43">
        <v>463157</v>
      </c>
      <c r="F32" s="43">
        <v>366218.4</v>
      </c>
      <c r="G32" s="43">
        <v>62026962</v>
      </c>
      <c r="H32" s="45">
        <f>C32/G32*1000</f>
        <v>24.740515261734082</v>
      </c>
      <c r="I32" s="45">
        <f>D32/G32*1000</f>
        <v>7.7281940714749178</v>
      </c>
      <c r="J32" s="45">
        <f>E32/G32*1000</f>
        <v>7.4670270002906154</v>
      </c>
      <c r="K32" s="45">
        <f>F32/G32*1000</f>
        <v>5.9041808302653935</v>
      </c>
      <c r="L32" s="46">
        <v>4</v>
      </c>
      <c r="M32" s="47">
        <f t="shared" si="0"/>
        <v>0.76397936900393948</v>
      </c>
      <c r="N32" s="47">
        <f t="shared" si="1"/>
        <v>0.31236997248105181</v>
      </c>
    </row>
    <row r="34" spans="1:2" x14ac:dyDescent="0.2">
      <c r="A34" s="53" t="s">
        <v>123</v>
      </c>
      <c r="B34" s="54" t="s">
        <v>189</v>
      </c>
    </row>
    <row r="35" spans="1:2" x14ac:dyDescent="0.2">
      <c r="B35" s="54" t="s">
        <v>188</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16" workbookViewId="0">
      <selection activeCell="B42" sqref="B42"/>
    </sheetView>
  </sheetViews>
  <sheetFormatPr defaultRowHeight="12.75" x14ac:dyDescent="0.2"/>
  <cols>
    <col min="3" max="3" width="10.5703125" customWidth="1"/>
    <col min="4" max="4" width="10.7109375" customWidth="1"/>
    <col min="5" max="5" width="11" customWidth="1"/>
    <col min="6" max="6" width="12" customWidth="1"/>
    <col min="7" max="7" width="3.140625" customWidth="1"/>
    <col min="8" max="8" width="11.7109375" customWidth="1"/>
    <col min="9" max="9" width="2.7109375" customWidth="1"/>
    <col min="10" max="10" width="11.42578125" customWidth="1"/>
    <col min="11" max="11" width="11.85546875" customWidth="1"/>
    <col min="12" max="12" width="11.7109375" customWidth="1"/>
    <col min="13" max="13" width="12.140625" customWidth="1"/>
    <col min="14" max="14" width="2.85546875" customWidth="1"/>
    <col min="15" max="15" width="11.28515625" customWidth="1"/>
    <col min="17" max="17" width="10.5703125" customWidth="1"/>
  </cols>
  <sheetData>
    <row r="1" spans="1:18" s="30" customFormat="1" ht="17.25" customHeight="1" x14ac:dyDescent="0.2">
      <c r="A1" s="55" t="s">
        <v>12</v>
      </c>
      <c r="B1" s="59" t="s">
        <v>194</v>
      </c>
      <c r="C1" s="56"/>
      <c r="D1" s="56"/>
      <c r="E1" s="56"/>
      <c r="F1" s="56"/>
      <c r="G1" s="56"/>
      <c r="H1" s="56"/>
      <c r="I1" s="56"/>
      <c r="J1" s="56"/>
      <c r="K1" s="56"/>
      <c r="L1" s="56"/>
      <c r="M1" s="56"/>
      <c r="N1" s="56"/>
      <c r="O1" s="56"/>
      <c r="P1" s="56"/>
      <c r="Q1" s="56"/>
    </row>
    <row r="2" spans="1:18" s="29" customFormat="1" x14ac:dyDescent="0.2">
      <c r="A2" s="55" t="s">
        <v>125</v>
      </c>
      <c r="B2" s="57">
        <v>2006</v>
      </c>
      <c r="C2" s="58"/>
      <c r="D2" s="58"/>
      <c r="E2" s="58"/>
      <c r="F2" s="58"/>
      <c r="G2" s="58"/>
      <c r="H2" s="58"/>
      <c r="I2" s="58"/>
      <c r="J2" s="58"/>
      <c r="K2" s="58"/>
      <c r="L2" s="58"/>
      <c r="M2" s="58"/>
      <c r="N2" s="58"/>
      <c r="O2" s="58"/>
      <c r="P2" s="58"/>
      <c r="Q2" s="58"/>
    </row>
    <row r="3" spans="1:18" s="29" customFormat="1" x14ac:dyDescent="0.2">
      <c r="A3" s="58"/>
      <c r="B3" s="59" t="s">
        <v>126</v>
      </c>
      <c r="C3" s="58"/>
      <c r="D3" s="58"/>
      <c r="E3" s="58"/>
      <c r="F3" s="58"/>
      <c r="G3" s="58"/>
      <c r="H3" s="58"/>
      <c r="I3" s="58"/>
      <c r="J3" s="58"/>
      <c r="K3" s="58"/>
      <c r="L3" s="58"/>
      <c r="M3" s="58"/>
      <c r="N3" s="58"/>
      <c r="O3" s="58"/>
      <c r="P3" s="58"/>
      <c r="Q3" s="58"/>
    </row>
    <row r="4" spans="1:18" s="29" customFormat="1" ht="38.25" x14ac:dyDescent="0.2">
      <c r="A4" s="60" t="s">
        <v>49</v>
      </c>
      <c r="B4" s="61" t="s">
        <v>50</v>
      </c>
      <c r="C4" s="61" t="s">
        <v>127</v>
      </c>
      <c r="D4" s="61" t="s">
        <v>128</v>
      </c>
      <c r="E4" s="61" t="s">
        <v>129</v>
      </c>
      <c r="F4" s="61" t="s">
        <v>130</v>
      </c>
      <c r="G4" s="62"/>
      <c r="H4" s="63" t="s">
        <v>131</v>
      </c>
      <c r="I4" s="64"/>
      <c r="J4" s="61" t="s">
        <v>132</v>
      </c>
      <c r="K4" s="61" t="s">
        <v>133</v>
      </c>
      <c r="L4" s="61" t="s">
        <v>129</v>
      </c>
      <c r="M4" s="61" t="s">
        <v>130</v>
      </c>
      <c r="N4" s="65"/>
      <c r="O4" s="61" t="s">
        <v>134</v>
      </c>
      <c r="P4" s="61" t="s">
        <v>135</v>
      </c>
      <c r="Q4" s="61" t="s">
        <v>136</v>
      </c>
    </row>
    <row r="5" spans="1:18" s="1" customFormat="1" ht="32.25" customHeight="1" x14ac:dyDescent="0.2">
      <c r="A5" s="60"/>
      <c r="B5" s="61"/>
      <c r="C5" s="61" t="s">
        <v>137</v>
      </c>
      <c r="D5" s="61" t="s">
        <v>137</v>
      </c>
      <c r="E5" s="61" t="s">
        <v>137</v>
      </c>
      <c r="F5" s="61" t="s">
        <v>137</v>
      </c>
      <c r="G5" s="62"/>
      <c r="H5" s="63" t="s">
        <v>138</v>
      </c>
      <c r="I5" s="64"/>
      <c r="J5" s="61" t="s">
        <v>139</v>
      </c>
      <c r="K5" s="61" t="s">
        <v>139</v>
      </c>
      <c r="L5" s="61" t="s">
        <v>139</v>
      </c>
      <c r="M5" s="61" t="s">
        <v>139</v>
      </c>
      <c r="N5" s="65"/>
      <c r="O5" s="61" t="s">
        <v>139</v>
      </c>
      <c r="P5" s="61"/>
      <c r="Q5" s="61" t="s">
        <v>140</v>
      </c>
      <c r="R5" s="66"/>
    </row>
    <row r="6" spans="1:18" x14ac:dyDescent="0.2">
      <c r="A6" s="67"/>
      <c r="B6" s="68"/>
      <c r="C6" s="68"/>
      <c r="D6" s="68"/>
      <c r="E6" s="68"/>
      <c r="F6" s="68"/>
      <c r="G6" s="68"/>
      <c r="H6" s="68"/>
      <c r="I6" s="68"/>
      <c r="J6" s="69"/>
      <c r="K6" s="69"/>
      <c r="L6" s="69"/>
      <c r="M6" s="69"/>
      <c r="N6" s="69"/>
      <c r="O6" s="69"/>
      <c r="P6" s="69"/>
      <c r="Q6" s="70"/>
      <c r="R6" s="71"/>
    </row>
    <row r="7" spans="1:18" s="76" customFormat="1" ht="25.5" customHeight="1" x14ac:dyDescent="0.2">
      <c r="A7" s="72" t="s">
        <v>141</v>
      </c>
      <c r="B7" s="73"/>
      <c r="C7" s="74" t="s">
        <v>142</v>
      </c>
      <c r="D7" s="74" t="s">
        <v>143</v>
      </c>
      <c r="E7" s="74" t="s">
        <v>144</v>
      </c>
      <c r="F7" s="74" t="s">
        <v>145</v>
      </c>
      <c r="G7" s="74"/>
      <c r="H7" s="74" t="s">
        <v>146</v>
      </c>
      <c r="I7" s="74"/>
      <c r="J7" s="74" t="s">
        <v>147</v>
      </c>
      <c r="K7" s="74" t="s">
        <v>148</v>
      </c>
      <c r="L7" s="74" t="s">
        <v>149</v>
      </c>
      <c r="M7" s="74" t="s">
        <v>150</v>
      </c>
      <c r="N7" s="73"/>
      <c r="O7" s="73"/>
      <c r="P7" s="75"/>
      <c r="Q7" s="75"/>
      <c r="R7" s="31"/>
    </row>
    <row r="8" spans="1:18" x14ac:dyDescent="0.2">
      <c r="A8" s="79" t="s">
        <v>123</v>
      </c>
      <c r="B8" s="54" t="s">
        <v>188</v>
      </c>
      <c r="C8" s="2"/>
      <c r="D8" s="2"/>
      <c r="E8" s="2"/>
      <c r="F8" s="2"/>
      <c r="G8" s="2"/>
      <c r="H8" s="2"/>
      <c r="I8" s="2"/>
      <c r="J8" s="2"/>
      <c r="K8" s="2"/>
      <c r="L8" s="2"/>
      <c r="M8" s="2"/>
      <c r="N8" s="2"/>
      <c r="O8" s="2"/>
      <c r="P8" s="2"/>
      <c r="Q8" s="2"/>
    </row>
    <row r="9" spans="1:18" ht="13.5" thickBot="1" x14ac:dyDescent="0.25">
      <c r="A9" s="77"/>
      <c r="B9" s="77"/>
      <c r="C9" s="77"/>
      <c r="D9" s="77"/>
      <c r="E9" s="77"/>
      <c r="F9" s="77"/>
      <c r="G9" s="77"/>
      <c r="H9" s="77"/>
      <c r="I9" s="77"/>
      <c r="J9" s="77"/>
      <c r="K9" s="77"/>
      <c r="L9" s="77"/>
      <c r="M9" s="77"/>
      <c r="N9" s="77"/>
      <c r="O9" s="77"/>
      <c r="P9" s="77"/>
      <c r="Q9" s="77"/>
    </row>
    <row r="10" spans="1:18" x14ac:dyDescent="0.2">
      <c r="A10" s="2"/>
      <c r="B10" s="2"/>
      <c r="C10" s="2"/>
      <c r="D10" s="2"/>
      <c r="E10" s="2"/>
      <c r="F10" s="2"/>
      <c r="G10" s="2"/>
      <c r="H10" s="2"/>
      <c r="I10" s="2"/>
      <c r="J10" s="2"/>
      <c r="K10" s="2"/>
      <c r="L10" s="2"/>
      <c r="M10" s="2"/>
      <c r="N10" s="2"/>
      <c r="O10" s="2"/>
      <c r="P10" s="2"/>
      <c r="Q10" s="2"/>
      <c r="R10" s="71"/>
    </row>
    <row r="11" spans="1:18" x14ac:dyDescent="0.2">
      <c r="A11" s="55" t="s">
        <v>12</v>
      </c>
      <c r="B11" s="59" t="s">
        <v>194</v>
      </c>
      <c r="C11" s="68"/>
      <c r="D11" s="2"/>
      <c r="E11" s="2"/>
      <c r="F11" s="2"/>
      <c r="G11" s="2"/>
      <c r="H11" s="2"/>
      <c r="I11" s="2"/>
      <c r="J11" s="2"/>
      <c r="K11" s="2"/>
      <c r="L11" s="2"/>
      <c r="M11" s="2"/>
      <c r="N11" s="2"/>
      <c r="O11" s="2"/>
      <c r="P11" s="2"/>
      <c r="Q11" s="2"/>
      <c r="R11" s="71"/>
    </row>
    <row r="12" spans="1:18" x14ac:dyDescent="0.2">
      <c r="A12" s="55" t="s">
        <v>125</v>
      </c>
      <c r="B12" s="57">
        <v>2008</v>
      </c>
      <c r="C12" s="2"/>
      <c r="D12" s="2"/>
      <c r="E12" s="2"/>
      <c r="F12" s="2"/>
      <c r="G12" s="2"/>
      <c r="H12" s="2"/>
      <c r="I12" s="2"/>
      <c r="J12" s="2"/>
      <c r="K12" s="2"/>
      <c r="L12" s="2"/>
      <c r="M12" s="2"/>
      <c r="N12" s="2"/>
      <c r="O12" s="2"/>
      <c r="P12" s="2"/>
      <c r="Q12" s="2"/>
      <c r="R12" s="71"/>
    </row>
    <row r="13" spans="1:18" x14ac:dyDescent="0.2">
      <c r="A13" s="2"/>
      <c r="B13" s="59" t="s">
        <v>126</v>
      </c>
      <c r="C13" s="2"/>
      <c r="D13" s="2"/>
      <c r="E13" s="2"/>
      <c r="F13" s="2"/>
      <c r="G13" s="2"/>
      <c r="H13" s="2"/>
      <c r="I13" s="2"/>
      <c r="J13" s="2"/>
      <c r="K13" s="2"/>
      <c r="L13" s="2"/>
      <c r="M13" s="2"/>
      <c r="N13" s="2"/>
      <c r="O13" s="2"/>
      <c r="P13" s="2"/>
      <c r="Q13" s="2"/>
      <c r="R13" s="71"/>
    </row>
    <row r="14" spans="1:18" ht="38.25" x14ac:dyDescent="0.2">
      <c r="A14" s="60" t="s">
        <v>49</v>
      </c>
      <c r="B14" s="61" t="s">
        <v>50</v>
      </c>
      <c r="C14" s="61" t="s">
        <v>127</v>
      </c>
      <c r="D14" s="61" t="s">
        <v>128</v>
      </c>
      <c r="E14" s="61" t="s">
        <v>129</v>
      </c>
      <c r="F14" s="61" t="s">
        <v>130</v>
      </c>
      <c r="G14" s="62"/>
      <c r="H14" s="78" t="s">
        <v>131</v>
      </c>
      <c r="I14" s="64"/>
      <c r="J14" s="61" t="s">
        <v>132</v>
      </c>
      <c r="K14" s="61" t="s">
        <v>133</v>
      </c>
      <c r="L14" s="61" t="s">
        <v>129</v>
      </c>
      <c r="M14" s="61" t="s">
        <v>130</v>
      </c>
      <c r="N14" s="65"/>
      <c r="O14" s="61" t="s">
        <v>134</v>
      </c>
      <c r="P14" s="61" t="s">
        <v>151</v>
      </c>
      <c r="Q14" s="61" t="s">
        <v>136</v>
      </c>
      <c r="R14" s="71"/>
    </row>
    <row r="15" spans="1:18" ht="25.5" x14ac:dyDescent="0.2">
      <c r="A15" s="60"/>
      <c r="B15" s="61"/>
      <c r="C15" s="61" t="s">
        <v>137</v>
      </c>
      <c r="D15" s="61" t="s">
        <v>137</v>
      </c>
      <c r="E15" s="61" t="s">
        <v>137</v>
      </c>
      <c r="F15" s="61" t="s">
        <v>137</v>
      </c>
      <c r="G15" s="62"/>
      <c r="H15" s="78" t="s">
        <v>138</v>
      </c>
      <c r="I15" s="64"/>
      <c r="J15" s="61" t="s">
        <v>139</v>
      </c>
      <c r="K15" s="61" t="s">
        <v>139</v>
      </c>
      <c r="L15" s="61" t="s">
        <v>139</v>
      </c>
      <c r="M15" s="61" t="s">
        <v>139</v>
      </c>
      <c r="N15" s="65"/>
      <c r="O15" s="61" t="s">
        <v>139</v>
      </c>
      <c r="P15" s="61" t="s">
        <v>140</v>
      </c>
      <c r="Q15" s="61" t="s">
        <v>140</v>
      </c>
      <c r="R15" s="71"/>
    </row>
    <row r="16" spans="1:18" x14ac:dyDescent="0.2">
      <c r="A16" s="2"/>
      <c r="B16" s="2"/>
      <c r="C16" s="2"/>
      <c r="D16" s="2"/>
      <c r="E16" s="2"/>
      <c r="F16" s="2"/>
      <c r="G16" s="2"/>
      <c r="H16" s="2"/>
      <c r="I16" s="2"/>
      <c r="J16" s="2"/>
      <c r="K16" s="2"/>
      <c r="L16" s="2"/>
      <c r="M16" s="2"/>
      <c r="N16" s="2"/>
      <c r="O16" s="2"/>
      <c r="P16" s="2"/>
      <c r="Q16" s="2"/>
    </row>
    <row r="17" spans="1:17" x14ac:dyDescent="0.2">
      <c r="A17" s="72" t="s">
        <v>141</v>
      </c>
      <c r="B17" s="73"/>
      <c r="C17" s="74" t="s">
        <v>142</v>
      </c>
      <c r="D17" s="74" t="s">
        <v>143</v>
      </c>
      <c r="E17" s="74" t="s">
        <v>144</v>
      </c>
      <c r="F17" s="74" t="s">
        <v>145</v>
      </c>
      <c r="G17" s="74"/>
      <c r="H17" s="74" t="s">
        <v>146</v>
      </c>
      <c r="I17" s="74"/>
      <c r="J17" s="74" t="s">
        <v>147</v>
      </c>
      <c r="K17" s="74" t="s">
        <v>148</v>
      </c>
      <c r="L17" s="74" t="s">
        <v>149</v>
      </c>
      <c r="M17" s="74" t="s">
        <v>150</v>
      </c>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79" t="s">
        <v>123</v>
      </c>
      <c r="B20" s="54" t="s">
        <v>124</v>
      </c>
      <c r="C20" s="80"/>
      <c r="D20" s="80"/>
      <c r="E20" s="80"/>
      <c r="F20" s="80"/>
      <c r="G20" s="80"/>
      <c r="H20" s="81"/>
      <c r="I20" s="80"/>
      <c r="J20" s="82"/>
      <c r="K20" s="82"/>
      <c r="L20" s="82"/>
      <c r="M20" s="82"/>
      <c r="N20" s="82"/>
      <c r="O20" s="82"/>
      <c r="P20" s="82"/>
      <c r="Q20" s="83"/>
    </row>
    <row r="21" spans="1:17" x14ac:dyDescent="0.2">
      <c r="A21" s="79"/>
      <c r="B21" s="54" t="s">
        <v>188</v>
      </c>
    </row>
    <row r="24" spans="1:17" ht="13.5" thickBot="1" x14ac:dyDescent="0.25">
      <c r="A24" s="77"/>
      <c r="B24" s="77"/>
      <c r="C24" s="77"/>
      <c r="D24" s="77"/>
      <c r="E24" s="77"/>
      <c r="F24" s="77"/>
      <c r="G24" s="77"/>
      <c r="H24" s="77"/>
      <c r="I24" s="77"/>
      <c r="J24" s="77"/>
      <c r="K24" s="77"/>
      <c r="L24" s="77"/>
      <c r="M24" s="77"/>
      <c r="N24" s="77"/>
      <c r="O24" s="77"/>
      <c r="P24" s="77"/>
      <c r="Q24" s="77"/>
    </row>
    <row r="26" spans="1:17" x14ac:dyDescent="0.2">
      <c r="A26" s="55" t="s">
        <v>12</v>
      </c>
      <c r="B26" s="59" t="s">
        <v>194</v>
      </c>
      <c r="C26" s="56"/>
      <c r="D26" s="56"/>
      <c r="E26" s="56"/>
      <c r="F26" s="56"/>
      <c r="G26" s="56"/>
      <c r="H26" s="56"/>
      <c r="I26" s="56"/>
      <c r="J26" s="56"/>
      <c r="K26" s="56"/>
      <c r="L26" s="56"/>
      <c r="M26" s="56"/>
      <c r="N26" s="56"/>
      <c r="O26" s="56"/>
      <c r="P26" s="56"/>
      <c r="Q26" s="56"/>
    </row>
    <row r="27" spans="1:17" x14ac:dyDescent="0.2">
      <c r="A27" s="55" t="s">
        <v>125</v>
      </c>
      <c r="B27" s="57">
        <v>2010</v>
      </c>
      <c r="C27" s="58"/>
      <c r="D27" s="58"/>
      <c r="E27" s="58"/>
      <c r="F27" s="58"/>
      <c r="G27" s="58"/>
      <c r="H27" s="58"/>
      <c r="I27" s="58"/>
      <c r="J27" s="58"/>
      <c r="K27" s="58"/>
      <c r="L27" s="58"/>
      <c r="M27" s="58"/>
      <c r="N27" s="58"/>
      <c r="O27" s="58"/>
      <c r="P27" s="58"/>
      <c r="Q27" s="58"/>
    </row>
    <row r="28" spans="1:17" x14ac:dyDescent="0.2">
      <c r="A28" s="58"/>
      <c r="B28" s="59" t="s">
        <v>126</v>
      </c>
      <c r="C28" s="58"/>
      <c r="D28" s="58"/>
      <c r="E28" s="58"/>
      <c r="F28" s="58"/>
      <c r="G28" s="58"/>
      <c r="H28" s="58"/>
      <c r="I28" s="58"/>
      <c r="J28" s="58"/>
      <c r="K28" s="58"/>
      <c r="L28" s="58"/>
      <c r="M28" s="58"/>
      <c r="N28" s="58"/>
      <c r="O28" s="58"/>
      <c r="P28" s="58"/>
      <c r="Q28" s="58"/>
    </row>
    <row r="29" spans="1:17" ht="38.25" x14ac:dyDescent="0.2">
      <c r="A29" s="60" t="s">
        <v>49</v>
      </c>
      <c r="B29" s="61" t="s">
        <v>50</v>
      </c>
      <c r="C29" s="61" t="s">
        <v>127</v>
      </c>
      <c r="D29" s="61" t="s">
        <v>128</v>
      </c>
      <c r="E29" s="61" t="s">
        <v>129</v>
      </c>
      <c r="F29" s="61" t="s">
        <v>130</v>
      </c>
      <c r="G29" s="62"/>
      <c r="H29" s="63" t="s">
        <v>131</v>
      </c>
      <c r="I29" s="64"/>
      <c r="J29" s="61" t="s">
        <v>132</v>
      </c>
      <c r="K29" s="61" t="s">
        <v>133</v>
      </c>
      <c r="L29" s="61" t="s">
        <v>129</v>
      </c>
      <c r="M29" s="61" t="s">
        <v>130</v>
      </c>
      <c r="N29" s="65"/>
      <c r="O29" s="61" t="s">
        <v>134</v>
      </c>
      <c r="P29" s="61" t="s">
        <v>135</v>
      </c>
      <c r="Q29" s="61" t="s">
        <v>136</v>
      </c>
    </row>
    <row r="30" spans="1:17" ht="25.5" x14ac:dyDescent="0.2">
      <c r="A30" s="60"/>
      <c r="B30" s="61"/>
      <c r="C30" s="61" t="s">
        <v>137</v>
      </c>
      <c r="D30" s="61" t="s">
        <v>137</v>
      </c>
      <c r="E30" s="61" t="s">
        <v>137</v>
      </c>
      <c r="F30" s="61" t="s">
        <v>137</v>
      </c>
      <c r="G30" s="62"/>
      <c r="H30" s="63" t="s">
        <v>138</v>
      </c>
      <c r="I30" s="64"/>
      <c r="J30" s="61" t="s">
        <v>139</v>
      </c>
      <c r="K30" s="61" t="s">
        <v>139</v>
      </c>
      <c r="L30" s="61" t="s">
        <v>139</v>
      </c>
      <c r="M30" s="61" t="s">
        <v>139</v>
      </c>
      <c r="N30" s="65"/>
      <c r="O30" s="61" t="s">
        <v>139</v>
      </c>
      <c r="P30" s="61"/>
      <c r="Q30" s="61" t="s">
        <v>140</v>
      </c>
    </row>
    <row r="31" spans="1:17" x14ac:dyDescent="0.2">
      <c r="A31" s="67"/>
      <c r="B31" s="68"/>
      <c r="C31" s="68"/>
      <c r="D31" s="68"/>
      <c r="E31" s="68"/>
      <c r="F31" s="68"/>
      <c r="G31" s="68"/>
      <c r="H31" s="68"/>
      <c r="I31" s="68"/>
      <c r="J31" s="69"/>
      <c r="K31" s="69"/>
      <c r="L31" s="69"/>
      <c r="M31" s="69"/>
      <c r="N31" s="69"/>
      <c r="O31" s="69"/>
      <c r="P31" s="69"/>
      <c r="Q31" s="70"/>
    </row>
    <row r="32" spans="1:17" x14ac:dyDescent="0.2">
      <c r="A32" s="72" t="s">
        <v>141</v>
      </c>
      <c r="B32" s="73"/>
      <c r="C32" s="74" t="s">
        <v>142</v>
      </c>
      <c r="D32" s="74" t="s">
        <v>143</v>
      </c>
      <c r="E32" s="74" t="s">
        <v>144</v>
      </c>
      <c r="F32" s="74" t="s">
        <v>145</v>
      </c>
      <c r="G32" s="74"/>
      <c r="H32" s="74" t="s">
        <v>146</v>
      </c>
      <c r="I32" s="74"/>
      <c r="J32" s="74" t="s">
        <v>147</v>
      </c>
      <c r="K32" s="74" t="s">
        <v>148</v>
      </c>
      <c r="L32" s="74" t="s">
        <v>149</v>
      </c>
      <c r="M32" s="74" t="s">
        <v>150</v>
      </c>
      <c r="N32" s="73"/>
      <c r="O32" s="73"/>
      <c r="P32" s="75"/>
      <c r="Q32" s="75"/>
    </row>
    <row r="33" spans="1:17" x14ac:dyDescent="0.2">
      <c r="A33" s="2"/>
      <c r="B33" s="2"/>
      <c r="C33" s="2"/>
      <c r="D33" s="2"/>
      <c r="E33" s="2"/>
      <c r="F33" s="2"/>
      <c r="G33" s="2"/>
      <c r="H33" s="2"/>
      <c r="I33" s="2"/>
      <c r="J33" s="2"/>
      <c r="K33" s="2"/>
      <c r="L33" s="2"/>
      <c r="M33" s="2"/>
      <c r="N33" s="2"/>
      <c r="O33" s="2"/>
      <c r="P33" s="2"/>
      <c r="Q33" s="2"/>
    </row>
    <row r="34" spans="1:17" x14ac:dyDescent="0.2">
      <c r="A34" s="79" t="s">
        <v>123</v>
      </c>
      <c r="B34" s="54" t="s">
        <v>188</v>
      </c>
    </row>
    <row r="35" spans="1:17" x14ac:dyDescent="0.2">
      <c r="A35" s="79"/>
      <c r="B35" s="54" t="s">
        <v>189</v>
      </c>
    </row>
    <row r="36" spans="1:17" ht="13.5" thickBot="1" x14ac:dyDescent="0.25">
      <c r="A36" s="77"/>
      <c r="B36" s="77"/>
      <c r="C36" s="77"/>
      <c r="D36" s="77"/>
      <c r="E36" s="77"/>
      <c r="F36" s="77"/>
      <c r="G36" s="77"/>
      <c r="H36" s="77"/>
      <c r="I36" s="77"/>
      <c r="J36" s="77"/>
      <c r="K36" s="77"/>
      <c r="L36" s="77"/>
      <c r="M36" s="77"/>
      <c r="N36" s="77"/>
      <c r="O36" s="77"/>
      <c r="P36" s="77"/>
      <c r="Q36" s="77"/>
    </row>
    <row r="37" spans="1:17" x14ac:dyDescent="0.2">
      <c r="C37" s="2"/>
      <c r="D37" s="2"/>
      <c r="E37" s="2"/>
      <c r="F37" s="2"/>
      <c r="G37" s="2"/>
      <c r="H37" s="2"/>
      <c r="I37" s="2"/>
      <c r="J37" s="2"/>
      <c r="K37" s="2"/>
      <c r="L37" s="2"/>
      <c r="M37" s="2"/>
      <c r="N37" s="2"/>
      <c r="O37" s="2"/>
      <c r="P37" s="2"/>
      <c r="Q37" s="2"/>
    </row>
    <row r="41" spans="1:17" x14ac:dyDescent="0.2">
      <c r="A41" t="s">
        <v>152</v>
      </c>
      <c r="B41" s="84" t="s">
        <v>180</v>
      </c>
    </row>
    <row r="42" spans="1:17" x14ac:dyDescent="0.2">
      <c r="B42" s="84" t="s">
        <v>191</v>
      </c>
    </row>
  </sheetData>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22" sqref="G22:O22"/>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3"/>
      <c r="B1" s="14"/>
      <c r="C1" s="14"/>
      <c r="D1" s="14"/>
      <c r="E1" s="14"/>
      <c r="F1" s="14"/>
      <c r="G1" s="14"/>
      <c r="H1" s="14"/>
      <c r="I1" s="14"/>
      <c r="J1" s="14"/>
      <c r="K1" s="14"/>
      <c r="L1" s="14"/>
      <c r="M1" s="14"/>
      <c r="N1" s="14"/>
      <c r="O1" s="14"/>
      <c r="P1" s="15"/>
      <c r="Q1" s="2"/>
    </row>
    <row r="2" spans="1:18" ht="15" customHeight="1" x14ac:dyDescent="0.2">
      <c r="A2" s="16"/>
      <c r="B2" s="138" t="s">
        <v>187</v>
      </c>
      <c r="C2" s="138"/>
      <c r="D2" s="139"/>
      <c r="E2" s="139"/>
      <c r="F2" s="139"/>
      <c r="G2" s="139"/>
      <c r="H2" s="139"/>
      <c r="I2" s="139"/>
      <c r="J2" s="139"/>
      <c r="K2" s="139"/>
      <c r="L2" s="139"/>
      <c r="M2" s="139"/>
      <c r="N2" s="139"/>
      <c r="O2" s="139"/>
      <c r="P2" s="17"/>
      <c r="Q2" s="2"/>
      <c r="R2" s="2"/>
    </row>
    <row r="3" spans="1:18" ht="19.5" customHeight="1" x14ac:dyDescent="0.2">
      <c r="A3" s="16"/>
      <c r="B3" s="140" t="s">
        <v>1</v>
      </c>
      <c r="C3" s="141"/>
      <c r="D3" s="141"/>
      <c r="E3" s="141"/>
      <c r="F3" s="141"/>
      <c r="G3" s="141"/>
      <c r="H3" s="141"/>
      <c r="I3" s="141"/>
      <c r="J3" s="141"/>
      <c r="K3" s="141"/>
      <c r="L3" s="141"/>
      <c r="M3" s="141"/>
      <c r="N3" s="141"/>
      <c r="O3" s="142"/>
      <c r="P3" s="17"/>
      <c r="Q3" s="2"/>
      <c r="R3" s="2"/>
    </row>
    <row r="4" spans="1:18" ht="15" customHeight="1" x14ac:dyDescent="0.2">
      <c r="A4" s="16"/>
      <c r="B4" s="143" t="s">
        <v>2</v>
      </c>
      <c r="C4" s="144"/>
      <c r="D4" s="144"/>
      <c r="E4" s="144"/>
      <c r="F4" s="144"/>
      <c r="G4" s="144"/>
      <c r="H4" s="144"/>
      <c r="I4" s="144"/>
      <c r="J4" s="144"/>
      <c r="K4" s="144"/>
      <c r="L4" s="144"/>
      <c r="M4" s="144"/>
      <c r="N4" s="144"/>
      <c r="O4" s="145"/>
      <c r="P4" s="17"/>
      <c r="Q4" s="2"/>
      <c r="R4" s="2"/>
    </row>
    <row r="5" spans="1:18" ht="15" customHeight="1" x14ac:dyDescent="0.2">
      <c r="A5" s="16"/>
      <c r="B5" s="146"/>
      <c r="C5" s="147"/>
      <c r="D5" s="147"/>
      <c r="E5" s="147"/>
      <c r="F5" s="147"/>
      <c r="G5" s="147"/>
      <c r="H5" s="147"/>
      <c r="I5" s="3" t="s">
        <v>3</v>
      </c>
      <c r="J5" s="148" t="s">
        <v>4</v>
      </c>
      <c r="K5" s="149"/>
      <c r="L5" s="149"/>
      <c r="M5" s="149"/>
      <c r="N5" s="149"/>
      <c r="O5" s="150"/>
      <c r="P5" s="17"/>
      <c r="Q5" s="2"/>
      <c r="R5" s="2"/>
    </row>
    <row r="6" spans="1:18" ht="6" customHeight="1" x14ac:dyDescent="0.2">
      <c r="A6" s="16"/>
      <c r="B6" s="151"/>
      <c r="C6" s="152"/>
      <c r="D6" s="152"/>
      <c r="E6" s="152"/>
      <c r="F6" s="152"/>
      <c r="G6" s="152"/>
      <c r="H6" s="152"/>
      <c r="I6" s="4"/>
      <c r="J6" s="153"/>
      <c r="K6" s="152"/>
      <c r="L6" s="152"/>
      <c r="M6" s="152"/>
      <c r="N6" s="152"/>
      <c r="O6" s="154"/>
      <c r="P6" s="17"/>
      <c r="Q6" s="2"/>
      <c r="R6" s="2"/>
    </row>
    <row r="7" spans="1:18" ht="6" customHeight="1" x14ac:dyDescent="0.2">
      <c r="A7" s="16"/>
      <c r="B7" s="6"/>
      <c r="C7" s="6"/>
      <c r="D7" s="6"/>
      <c r="E7" s="6"/>
      <c r="F7" s="6"/>
      <c r="G7" s="6"/>
      <c r="H7" s="6"/>
      <c r="I7" s="6"/>
      <c r="J7" s="6"/>
      <c r="K7" s="6"/>
      <c r="L7" s="6"/>
      <c r="M7" s="6"/>
      <c r="N7" s="6"/>
      <c r="O7" s="6"/>
      <c r="P7" s="17"/>
      <c r="Q7" s="2"/>
      <c r="R7" s="2"/>
    </row>
    <row r="8" spans="1:18" ht="15" customHeight="1" x14ac:dyDescent="0.2">
      <c r="A8" s="16"/>
      <c r="B8" s="125" t="s">
        <v>5</v>
      </c>
      <c r="C8" s="121"/>
      <c r="D8" s="121"/>
      <c r="E8" s="121"/>
      <c r="F8" s="121"/>
      <c r="G8" s="121"/>
      <c r="H8" s="121"/>
      <c r="I8" s="121"/>
      <c r="J8" s="121"/>
      <c r="K8" s="121"/>
      <c r="L8" s="121"/>
      <c r="M8" s="121"/>
      <c r="N8" s="121"/>
      <c r="O8" s="121"/>
      <c r="P8" s="17"/>
      <c r="Q8" s="2"/>
      <c r="R8" s="2"/>
    </row>
    <row r="9" spans="1:18" ht="15" customHeight="1" x14ac:dyDescent="0.2">
      <c r="A9" s="16"/>
      <c r="B9" s="6"/>
      <c r="C9" s="3" t="s">
        <v>3</v>
      </c>
      <c r="D9" s="24" t="s">
        <v>6</v>
      </c>
      <c r="E9" s="7"/>
      <c r="F9" s="25"/>
      <c r="G9" s="122" t="s">
        <v>153</v>
      </c>
      <c r="H9" s="123"/>
      <c r="I9" s="123"/>
      <c r="J9" s="123"/>
      <c r="K9" s="123"/>
      <c r="L9" s="123"/>
      <c r="M9" s="123"/>
      <c r="N9" s="123"/>
      <c r="O9" s="124"/>
      <c r="P9" s="17"/>
      <c r="Q9" s="2"/>
      <c r="R9" s="2"/>
    </row>
    <row r="10" spans="1:18" ht="15" customHeight="1" x14ac:dyDescent="0.2">
      <c r="A10" s="16"/>
      <c r="B10" s="6"/>
      <c r="C10" s="3" t="s">
        <v>3</v>
      </c>
      <c r="D10" s="24" t="s">
        <v>7</v>
      </c>
      <c r="E10" s="7"/>
      <c r="F10" s="25"/>
      <c r="G10" s="112" t="s">
        <v>154</v>
      </c>
      <c r="H10" s="113"/>
      <c r="I10" s="113"/>
      <c r="J10" s="113"/>
      <c r="K10" s="113"/>
      <c r="L10" s="113"/>
      <c r="M10" s="113"/>
      <c r="N10" s="113"/>
      <c r="O10" s="114"/>
      <c r="P10" s="17"/>
      <c r="Q10" s="2"/>
      <c r="R10" s="2"/>
    </row>
    <row r="11" spans="1:18" ht="15" customHeight="1" x14ac:dyDescent="0.2">
      <c r="A11" s="16"/>
      <c r="B11" s="6"/>
      <c r="C11" s="3" t="s">
        <v>3</v>
      </c>
      <c r="D11" s="24" t="s">
        <v>8</v>
      </c>
      <c r="E11" s="7"/>
      <c r="F11" s="25"/>
      <c r="G11" s="119" t="s">
        <v>155</v>
      </c>
      <c r="H11" s="113"/>
      <c r="I11" s="113"/>
      <c r="J11" s="113"/>
      <c r="K11" s="113"/>
      <c r="L11" s="113"/>
      <c r="M11" s="113"/>
      <c r="N11" s="113"/>
      <c r="O11" s="114"/>
      <c r="P11" s="17"/>
      <c r="Q11" s="2"/>
      <c r="R11" s="2"/>
    </row>
    <row r="12" spans="1:18" ht="15" customHeight="1" x14ac:dyDescent="0.2">
      <c r="A12" s="16"/>
      <c r="B12" s="6"/>
      <c r="C12" s="3" t="s">
        <v>3</v>
      </c>
      <c r="D12" s="24" t="s">
        <v>9</v>
      </c>
      <c r="E12" s="7"/>
      <c r="F12" s="25"/>
      <c r="G12" s="119" t="s">
        <v>156</v>
      </c>
      <c r="H12" s="113"/>
      <c r="I12" s="113"/>
      <c r="J12" s="113"/>
      <c r="K12" s="113"/>
      <c r="L12" s="113"/>
      <c r="M12" s="113"/>
      <c r="N12" s="113"/>
      <c r="O12" s="114"/>
      <c r="P12" s="17"/>
      <c r="Q12" s="2"/>
      <c r="R12" s="2"/>
    </row>
    <row r="13" spans="1:18" ht="15" customHeight="1" x14ac:dyDescent="0.2">
      <c r="A13" s="16"/>
      <c r="B13" s="6"/>
      <c r="C13" s="5"/>
      <c r="D13" s="24" t="s">
        <v>10</v>
      </c>
      <c r="E13" s="7"/>
      <c r="F13" s="25"/>
      <c r="G13" s="115" t="s">
        <v>186</v>
      </c>
      <c r="H13" s="116"/>
      <c r="I13" s="116"/>
      <c r="J13" s="116"/>
      <c r="K13" s="116"/>
      <c r="L13" s="116"/>
      <c r="M13" s="116"/>
      <c r="N13" s="116"/>
      <c r="O13" s="117"/>
      <c r="P13" s="17"/>
      <c r="Q13" s="2"/>
      <c r="R13" s="2"/>
    </row>
    <row r="14" spans="1:18" ht="15" customHeight="1" x14ac:dyDescent="0.2">
      <c r="A14" s="16"/>
      <c r="B14" s="6"/>
      <c r="C14" s="6"/>
      <c r="D14" s="7"/>
      <c r="E14" s="7"/>
      <c r="F14" s="7"/>
      <c r="G14" s="7"/>
      <c r="H14" s="7"/>
      <c r="I14" s="7"/>
      <c r="J14" s="7"/>
      <c r="K14" s="7"/>
      <c r="L14" s="7"/>
      <c r="M14" s="7"/>
      <c r="N14" s="7"/>
      <c r="O14" s="7"/>
      <c r="P14" s="17"/>
      <c r="Q14" s="2"/>
      <c r="R14" s="2"/>
    </row>
    <row r="15" spans="1:18" ht="15" customHeight="1" x14ac:dyDescent="0.2">
      <c r="A15" s="16"/>
      <c r="B15" s="125" t="s">
        <v>11</v>
      </c>
      <c r="C15" s="121"/>
      <c r="D15" s="121"/>
      <c r="E15" s="121"/>
      <c r="F15" s="121"/>
      <c r="G15" s="121"/>
      <c r="H15" s="121"/>
      <c r="I15" s="121"/>
      <c r="J15" s="121"/>
      <c r="K15" s="121"/>
      <c r="L15" s="121"/>
      <c r="M15" s="121"/>
      <c r="N15" s="121"/>
      <c r="O15" s="121"/>
      <c r="P15" s="17"/>
      <c r="Q15" s="2"/>
      <c r="R15" s="2"/>
    </row>
    <row r="16" spans="1:18" ht="15" customHeight="1" x14ac:dyDescent="0.2">
      <c r="A16" s="16"/>
      <c r="B16" s="6"/>
      <c r="C16" s="3" t="s">
        <v>3</v>
      </c>
      <c r="D16" s="7" t="s">
        <v>12</v>
      </c>
      <c r="E16" s="7"/>
      <c r="F16" s="7"/>
      <c r="G16" s="122" t="s">
        <v>183</v>
      </c>
      <c r="H16" s="134"/>
      <c r="I16" s="134"/>
      <c r="J16" s="134"/>
      <c r="K16" s="134"/>
      <c r="L16" s="134"/>
      <c r="M16" s="134"/>
      <c r="N16" s="134"/>
      <c r="O16" s="135"/>
      <c r="P16" s="17"/>
      <c r="Q16" s="2"/>
      <c r="R16" s="2"/>
    </row>
    <row r="17" spans="1:18" ht="34.5" customHeight="1" x14ac:dyDescent="0.2">
      <c r="A17" s="16"/>
      <c r="B17" s="6"/>
      <c r="C17" s="3" t="s">
        <v>3</v>
      </c>
      <c r="D17" s="7" t="s">
        <v>13</v>
      </c>
      <c r="E17" s="7"/>
      <c r="F17" s="7"/>
      <c r="G17" s="112" t="s">
        <v>196</v>
      </c>
      <c r="H17" s="136"/>
      <c r="I17" s="136"/>
      <c r="J17" s="136"/>
      <c r="K17" s="136"/>
      <c r="L17" s="136"/>
      <c r="M17" s="136"/>
      <c r="N17" s="136"/>
      <c r="O17" s="137"/>
      <c r="P17" s="17"/>
      <c r="Q17" s="2"/>
      <c r="R17" s="2"/>
    </row>
    <row r="18" spans="1:18" ht="28.5" customHeight="1" x14ac:dyDescent="0.2">
      <c r="A18" s="16"/>
      <c r="B18" s="6"/>
      <c r="C18" s="3" t="s">
        <v>3</v>
      </c>
      <c r="D18" s="7" t="s">
        <v>14</v>
      </c>
      <c r="E18" s="7"/>
      <c r="F18" s="7"/>
      <c r="G18" s="112" t="s">
        <v>157</v>
      </c>
      <c r="H18" s="136"/>
      <c r="I18" s="136"/>
      <c r="J18" s="136"/>
      <c r="K18" s="136"/>
      <c r="L18" s="136"/>
      <c r="M18" s="136"/>
      <c r="N18" s="136"/>
      <c r="O18" s="137"/>
      <c r="P18" s="17"/>
      <c r="Q18" s="2"/>
      <c r="R18" s="2"/>
    </row>
    <row r="19" spans="1:18" ht="15" customHeight="1" x14ac:dyDescent="0.2">
      <c r="A19" s="16"/>
      <c r="B19" s="6"/>
      <c r="C19" s="3" t="s">
        <v>3</v>
      </c>
      <c r="D19" s="7" t="s">
        <v>15</v>
      </c>
      <c r="E19" s="7"/>
      <c r="F19" s="7"/>
      <c r="G19" s="112" t="s">
        <v>182</v>
      </c>
      <c r="H19" s="136"/>
      <c r="I19" s="136"/>
      <c r="J19" s="136"/>
      <c r="K19" s="136"/>
      <c r="L19" s="136"/>
      <c r="M19" s="136"/>
      <c r="N19" s="136"/>
      <c r="O19" s="137"/>
      <c r="P19" s="17"/>
      <c r="Q19" s="2"/>
      <c r="R19" s="2"/>
    </row>
    <row r="20" spans="1:18" ht="27.75" customHeight="1" x14ac:dyDescent="0.2">
      <c r="A20" s="16"/>
      <c r="B20" s="6"/>
      <c r="C20" s="6"/>
      <c r="D20" s="7" t="s">
        <v>16</v>
      </c>
      <c r="E20" s="7"/>
      <c r="F20" s="7"/>
      <c r="G20" s="112" t="s">
        <v>195</v>
      </c>
      <c r="H20" s="136"/>
      <c r="I20" s="136"/>
      <c r="J20" s="136"/>
      <c r="K20" s="136"/>
      <c r="L20" s="136"/>
      <c r="M20" s="136"/>
      <c r="N20" s="136"/>
      <c r="O20" s="137"/>
      <c r="P20" s="17"/>
      <c r="Q20" s="2"/>
      <c r="R20" s="2"/>
    </row>
    <row r="21" spans="1:18" ht="15" customHeight="1" x14ac:dyDescent="0.2">
      <c r="A21" s="16"/>
      <c r="B21" s="6"/>
      <c r="C21" s="6"/>
      <c r="D21" s="7" t="s">
        <v>0</v>
      </c>
      <c r="E21" s="7"/>
      <c r="F21" s="7"/>
      <c r="G21" s="112" t="s">
        <v>158</v>
      </c>
      <c r="H21" s="136"/>
      <c r="I21" s="136"/>
      <c r="J21" s="136"/>
      <c r="K21" s="136"/>
      <c r="L21" s="136"/>
      <c r="M21" s="136"/>
      <c r="N21" s="136"/>
      <c r="O21" s="137"/>
      <c r="P21" s="17"/>
      <c r="Q21" s="2"/>
      <c r="R21" s="2"/>
    </row>
    <row r="22" spans="1:18" ht="57" customHeight="1" x14ac:dyDescent="0.2">
      <c r="A22" s="23"/>
      <c r="B22" s="26"/>
      <c r="C22" s="26"/>
      <c r="D22" s="7" t="s">
        <v>17</v>
      </c>
      <c r="E22" s="7"/>
      <c r="F22" s="7"/>
      <c r="G22" s="115" t="s">
        <v>197</v>
      </c>
      <c r="H22" s="127"/>
      <c r="I22" s="127"/>
      <c r="J22" s="127"/>
      <c r="K22" s="127"/>
      <c r="L22" s="127"/>
      <c r="M22" s="127"/>
      <c r="N22" s="127"/>
      <c r="O22" s="128"/>
      <c r="P22" s="17"/>
      <c r="Q22" s="2"/>
      <c r="R22" s="2"/>
    </row>
    <row r="23" spans="1:18" ht="15" customHeight="1" x14ac:dyDescent="0.2">
      <c r="A23" s="16"/>
      <c r="B23" s="6"/>
      <c r="C23" s="6"/>
      <c r="D23" s="7"/>
      <c r="E23" s="7"/>
      <c r="F23" s="7"/>
      <c r="G23" s="7"/>
      <c r="H23" s="7"/>
      <c r="I23" s="7"/>
      <c r="J23" s="7"/>
      <c r="K23" s="7"/>
      <c r="L23" s="7"/>
      <c r="M23" s="7"/>
      <c r="N23" s="7"/>
      <c r="O23" s="7"/>
      <c r="P23" s="17"/>
      <c r="Q23" s="2"/>
      <c r="R23" s="2"/>
    </row>
    <row r="24" spans="1:18" ht="15" customHeight="1" x14ac:dyDescent="0.2">
      <c r="A24" s="16"/>
      <c r="B24" s="125" t="s">
        <v>18</v>
      </c>
      <c r="C24" s="121"/>
      <c r="D24" s="121"/>
      <c r="E24" s="121"/>
      <c r="F24" s="121"/>
      <c r="G24" s="121"/>
      <c r="H24" s="121"/>
      <c r="I24" s="121"/>
      <c r="J24" s="121"/>
      <c r="K24" s="121"/>
      <c r="L24" s="121"/>
      <c r="M24" s="121"/>
      <c r="N24" s="121"/>
      <c r="O24" s="121"/>
      <c r="P24" s="17"/>
      <c r="Q24" s="2"/>
      <c r="R24" s="2"/>
    </row>
    <row r="25" spans="1:18" ht="15" customHeight="1" x14ac:dyDescent="0.2">
      <c r="A25" s="16"/>
      <c r="B25" s="6"/>
      <c r="C25" s="3" t="s">
        <v>3</v>
      </c>
      <c r="D25" s="7" t="s">
        <v>19</v>
      </c>
      <c r="E25" s="7"/>
      <c r="F25" s="7"/>
      <c r="G25" s="122" t="s">
        <v>159</v>
      </c>
      <c r="H25" s="134"/>
      <c r="I25" s="134"/>
      <c r="J25" s="134"/>
      <c r="K25" s="134"/>
      <c r="L25" s="134"/>
      <c r="M25" s="134"/>
      <c r="N25" s="134"/>
      <c r="O25" s="135"/>
      <c r="P25" s="17"/>
      <c r="Q25" s="2"/>
      <c r="R25" s="2"/>
    </row>
    <row r="26" spans="1:18" ht="15" customHeight="1" x14ac:dyDescent="0.2">
      <c r="A26" s="16"/>
      <c r="B26" s="6"/>
      <c r="C26" s="3" t="s">
        <v>3</v>
      </c>
      <c r="D26" s="7" t="s">
        <v>20</v>
      </c>
      <c r="E26" s="7"/>
      <c r="F26" s="7"/>
      <c r="G26" s="112" t="s">
        <v>160</v>
      </c>
      <c r="H26" s="136"/>
      <c r="I26" s="136"/>
      <c r="J26" s="136"/>
      <c r="K26" s="136"/>
      <c r="L26" s="136"/>
      <c r="M26" s="136"/>
      <c r="N26" s="136"/>
      <c r="O26" s="137"/>
      <c r="P26" s="17"/>
      <c r="Q26" s="2"/>
      <c r="R26" s="2"/>
    </row>
    <row r="27" spans="1:18" ht="23.25" customHeight="1" x14ac:dyDescent="0.2">
      <c r="A27" s="16"/>
      <c r="B27" s="6"/>
      <c r="C27" s="3" t="s">
        <v>3</v>
      </c>
      <c r="D27" s="7" t="s">
        <v>21</v>
      </c>
      <c r="E27" s="7"/>
      <c r="F27" s="7"/>
      <c r="G27" s="112" t="s">
        <v>193</v>
      </c>
      <c r="H27" s="113"/>
      <c r="I27" s="113"/>
      <c r="J27" s="113"/>
      <c r="K27" s="113"/>
      <c r="L27" s="113"/>
      <c r="M27" s="113"/>
      <c r="N27" s="113"/>
      <c r="O27" s="114"/>
      <c r="P27" s="17"/>
      <c r="Q27" s="2"/>
      <c r="R27" s="2"/>
    </row>
    <row r="28" spans="1:18" ht="21.75" customHeight="1" x14ac:dyDescent="0.2">
      <c r="A28" s="16"/>
      <c r="B28" s="6"/>
      <c r="C28" s="5"/>
      <c r="D28" s="7" t="s">
        <v>22</v>
      </c>
      <c r="E28" s="7"/>
      <c r="F28" s="7"/>
      <c r="G28" s="126"/>
      <c r="H28" s="127"/>
      <c r="I28" s="127"/>
      <c r="J28" s="127"/>
      <c r="K28" s="127"/>
      <c r="L28" s="127"/>
      <c r="M28" s="127"/>
      <c r="N28" s="127"/>
      <c r="O28" s="128"/>
      <c r="P28" s="17"/>
      <c r="Q28" s="2"/>
      <c r="R28" s="2"/>
    </row>
    <row r="29" spans="1:18" ht="15" customHeight="1" x14ac:dyDescent="0.2">
      <c r="A29" s="16"/>
      <c r="B29" s="6"/>
      <c r="C29" s="6"/>
      <c r="D29" s="7"/>
      <c r="E29" s="7"/>
      <c r="F29" s="7"/>
      <c r="G29" s="7"/>
      <c r="H29" s="7"/>
      <c r="I29" s="7"/>
      <c r="J29" s="7"/>
      <c r="K29" s="7"/>
      <c r="L29" s="7"/>
      <c r="M29" s="7"/>
      <c r="N29" s="7"/>
      <c r="O29" s="7"/>
      <c r="P29" s="17"/>
      <c r="Q29" s="2"/>
      <c r="R29" s="2"/>
    </row>
    <row r="30" spans="1:18" ht="15" customHeight="1" x14ac:dyDescent="0.2">
      <c r="A30" s="16"/>
      <c r="B30" s="125" t="s">
        <v>23</v>
      </c>
      <c r="C30" s="121"/>
      <c r="D30" s="121"/>
      <c r="E30" s="121"/>
      <c r="F30" s="121"/>
      <c r="G30" s="121"/>
      <c r="H30" s="121"/>
      <c r="I30" s="121"/>
      <c r="J30" s="121"/>
      <c r="K30" s="121"/>
      <c r="L30" s="121"/>
      <c r="M30" s="121"/>
      <c r="N30" s="121"/>
      <c r="O30" s="121"/>
      <c r="P30" s="17"/>
      <c r="Q30" s="2"/>
      <c r="R30" s="2"/>
    </row>
    <row r="31" spans="1:18" ht="15" customHeight="1" x14ac:dyDescent="0.2">
      <c r="A31" s="16"/>
      <c r="B31" s="6"/>
      <c r="C31" s="3" t="s">
        <v>3</v>
      </c>
      <c r="D31" s="7" t="s">
        <v>24</v>
      </c>
      <c r="E31" s="7"/>
      <c r="F31" s="7"/>
      <c r="G31" s="122" t="s">
        <v>161</v>
      </c>
      <c r="H31" s="123"/>
      <c r="I31" s="123"/>
      <c r="J31" s="123"/>
      <c r="K31" s="123"/>
      <c r="L31" s="123"/>
      <c r="M31" s="123"/>
      <c r="N31" s="123"/>
      <c r="O31" s="124"/>
      <c r="P31" s="17"/>
      <c r="Q31" s="2"/>
      <c r="R31" s="2"/>
    </row>
    <row r="32" spans="1:18" ht="15" customHeight="1" x14ac:dyDescent="0.2">
      <c r="A32" s="16"/>
      <c r="B32" s="6"/>
      <c r="C32" s="5"/>
      <c r="D32" s="7" t="s">
        <v>25</v>
      </c>
      <c r="E32" s="7"/>
      <c r="F32" s="7"/>
      <c r="G32" s="126"/>
      <c r="H32" s="127"/>
      <c r="I32" s="127"/>
      <c r="J32" s="127"/>
      <c r="K32" s="127"/>
      <c r="L32" s="127"/>
      <c r="M32" s="127"/>
      <c r="N32" s="127"/>
      <c r="O32" s="128"/>
      <c r="P32" s="17"/>
      <c r="Q32" s="2"/>
      <c r="R32" s="2"/>
    </row>
    <row r="33" spans="1:18" ht="15" customHeight="1" x14ac:dyDescent="0.2">
      <c r="A33" s="16"/>
      <c r="B33" s="6"/>
      <c r="C33" s="6"/>
      <c r="D33" s="7"/>
      <c r="E33" s="7"/>
      <c r="F33" s="7"/>
      <c r="G33" s="7"/>
      <c r="H33" s="7"/>
      <c r="I33" s="7"/>
      <c r="J33" s="7"/>
      <c r="K33" s="7"/>
      <c r="L33" s="7"/>
      <c r="M33" s="7"/>
      <c r="N33" s="7"/>
      <c r="O33" s="7"/>
      <c r="P33" s="17"/>
      <c r="Q33" s="2"/>
      <c r="R33" s="2"/>
    </row>
    <row r="34" spans="1:18" ht="15" customHeight="1" x14ac:dyDescent="0.2">
      <c r="A34" s="16"/>
      <c r="B34" s="125" t="s">
        <v>26</v>
      </c>
      <c r="C34" s="121"/>
      <c r="D34" s="121"/>
      <c r="E34" s="121"/>
      <c r="F34" s="121"/>
      <c r="G34" s="121"/>
      <c r="H34" s="121"/>
      <c r="I34" s="121"/>
      <c r="J34" s="121"/>
      <c r="K34" s="121"/>
      <c r="L34" s="121"/>
      <c r="M34" s="121"/>
      <c r="N34" s="121"/>
      <c r="O34" s="121"/>
      <c r="P34" s="17"/>
      <c r="Q34" s="2"/>
      <c r="R34" s="2"/>
    </row>
    <row r="35" spans="1:18" ht="15" customHeight="1" x14ac:dyDescent="0.2">
      <c r="A35" s="16"/>
      <c r="B35" s="129" t="s">
        <v>27</v>
      </c>
      <c r="C35" s="130"/>
      <c r="D35" s="130"/>
      <c r="E35" s="130"/>
      <c r="F35" s="130"/>
      <c r="G35" s="130"/>
      <c r="H35" s="130"/>
      <c r="I35" s="130"/>
      <c r="J35" s="130"/>
      <c r="K35" s="130"/>
      <c r="L35" s="130"/>
      <c r="M35" s="130"/>
      <c r="N35" s="130"/>
      <c r="O35" s="130"/>
      <c r="P35" s="17"/>
      <c r="Q35" s="2"/>
      <c r="R35" s="2"/>
    </row>
    <row r="36" spans="1:18" ht="5.25" customHeight="1" x14ac:dyDescent="0.2">
      <c r="A36" s="16"/>
      <c r="B36" s="6"/>
      <c r="C36" s="7"/>
      <c r="D36" s="8"/>
      <c r="E36" s="7"/>
      <c r="F36" s="7"/>
      <c r="G36" s="9"/>
      <c r="H36" s="9"/>
      <c r="I36" s="9"/>
      <c r="J36" s="9"/>
      <c r="K36" s="9"/>
      <c r="L36" s="9"/>
      <c r="M36" s="9"/>
      <c r="N36" s="9"/>
      <c r="O36" s="9"/>
      <c r="P36" s="17"/>
      <c r="Q36" s="2"/>
      <c r="R36" s="2"/>
    </row>
    <row r="37" spans="1:18" ht="12.75" customHeight="1" x14ac:dyDescent="0.2">
      <c r="A37" s="16"/>
      <c r="B37" s="6"/>
      <c r="C37" s="120" t="s">
        <v>28</v>
      </c>
      <c r="D37" s="121"/>
      <c r="E37" s="7"/>
      <c r="F37" s="7"/>
      <c r="G37" s="131" t="s">
        <v>29</v>
      </c>
      <c r="H37" s="132"/>
      <c r="I37" s="132"/>
      <c r="J37" s="132"/>
      <c r="K37" s="132"/>
      <c r="L37" s="132"/>
      <c r="M37" s="132"/>
      <c r="N37" s="132"/>
      <c r="O37" s="133"/>
      <c r="P37" s="17"/>
      <c r="Q37" s="2"/>
      <c r="R37" s="2"/>
    </row>
    <row r="38" spans="1:18" ht="6.75" customHeight="1" x14ac:dyDescent="0.2">
      <c r="A38" s="16"/>
      <c r="B38" s="6"/>
      <c r="C38" s="7"/>
      <c r="D38" s="8"/>
      <c r="E38" s="7"/>
      <c r="F38" s="7"/>
      <c r="G38" s="9"/>
      <c r="H38" s="9"/>
      <c r="I38" s="9"/>
      <c r="J38" s="9"/>
      <c r="K38" s="9"/>
      <c r="L38" s="9"/>
      <c r="M38" s="9"/>
      <c r="N38" s="9"/>
      <c r="O38" s="9"/>
      <c r="P38" s="17"/>
      <c r="Q38" s="2"/>
      <c r="R38" s="2"/>
    </row>
    <row r="39" spans="1:18" ht="17.25" customHeight="1" x14ac:dyDescent="0.2">
      <c r="A39" s="16"/>
      <c r="B39" s="6"/>
      <c r="C39" s="120" t="s">
        <v>30</v>
      </c>
      <c r="D39" s="121"/>
      <c r="E39" s="121"/>
      <c r="F39" s="121"/>
      <c r="G39" s="121"/>
      <c r="H39" s="121"/>
      <c r="I39" s="121"/>
      <c r="J39" s="121"/>
      <c r="K39" s="121"/>
      <c r="L39" s="121"/>
      <c r="M39" s="10" t="s">
        <v>31</v>
      </c>
      <c r="N39" s="8"/>
      <c r="O39" s="8"/>
      <c r="P39" s="17"/>
      <c r="Q39" s="2"/>
      <c r="R39" s="2"/>
    </row>
    <row r="40" spans="1:18" ht="15" customHeight="1" x14ac:dyDescent="0.2">
      <c r="A40" s="16"/>
      <c r="B40" s="6"/>
      <c r="C40" s="3" t="s">
        <v>3</v>
      </c>
      <c r="D40" s="120" t="s">
        <v>32</v>
      </c>
      <c r="E40" s="121"/>
      <c r="F40" s="121"/>
      <c r="G40" s="121"/>
      <c r="H40" s="121"/>
      <c r="I40" s="121"/>
      <c r="J40" s="121"/>
      <c r="K40" s="121"/>
      <c r="L40" s="121"/>
      <c r="M40" s="85" t="s">
        <v>162</v>
      </c>
      <c r="N40" s="7"/>
      <c r="O40" s="7"/>
      <c r="P40" s="17"/>
      <c r="Q40" s="2"/>
      <c r="R40" s="2"/>
    </row>
    <row r="41" spans="1:18" ht="15" customHeight="1" x14ac:dyDescent="0.2">
      <c r="A41" s="16"/>
      <c r="B41" s="6"/>
      <c r="C41" s="3" t="s">
        <v>3</v>
      </c>
      <c r="D41" s="120" t="s">
        <v>33</v>
      </c>
      <c r="E41" s="121"/>
      <c r="F41" s="121"/>
      <c r="G41" s="121"/>
      <c r="H41" s="121"/>
      <c r="I41" s="121"/>
      <c r="J41" s="121"/>
      <c r="K41" s="121"/>
      <c r="L41" s="121"/>
      <c r="M41" s="86" t="s">
        <v>162</v>
      </c>
      <c r="N41" s="7"/>
      <c r="O41" s="7"/>
      <c r="P41" s="17"/>
      <c r="Q41" s="2"/>
      <c r="R41" s="2"/>
    </row>
    <row r="42" spans="1:18" ht="15" customHeight="1" x14ac:dyDescent="0.2">
      <c r="A42" s="16"/>
      <c r="B42" s="6"/>
      <c r="C42" s="3" t="s">
        <v>3</v>
      </c>
      <c r="D42" s="120" t="s">
        <v>34</v>
      </c>
      <c r="E42" s="121"/>
      <c r="F42" s="121"/>
      <c r="G42" s="121"/>
      <c r="H42" s="121"/>
      <c r="I42" s="121"/>
      <c r="J42" s="121"/>
      <c r="K42" s="121"/>
      <c r="L42" s="121"/>
      <c r="M42" s="87" t="s">
        <v>162</v>
      </c>
      <c r="N42" s="7"/>
      <c r="O42" s="7"/>
      <c r="P42" s="17"/>
      <c r="Q42" s="2"/>
      <c r="R42" s="2"/>
    </row>
    <row r="43" spans="1:18" ht="15" customHeight="1" x14ac:dyDescent="0.2">
      <c r="A43" s="16"/>
      <c r="B43" s="6"/>
      <c r="C43" s="6"/>
      <c r="D43" s="7"/>
      <c r="E43" s="7"/>
      <c r="F43" s="7"/>
      <c r="G43" s="7"/>
      <c r="H43" s="7"/>
      <c r="I43" s="7"/>
      <c r="J43" s="7"/>
      <c r="K43" s="7"/>
      <c r="L43" s="7"/>
      <c r="M43" s="7"/>
      <c r="N43" s="7"/>
      <c r="O43" s="7"/>
      <c r="P43" s="17"/>
      <c r="Q43" s="2"/>
      <c r="R43" s="2"/>
    </row>
    <row r="44" spans="1:18" ht="15" customHeight="1" x14ac:dyDescent="0.2">
      <c r="A44" s="16"/>
      <c r="B44" s="125" t="s">
        <v>35</v>
      </c>
      <c r="C44" s="121"/>
      <c r="D44" s="121"/>
      <c r="E44" s="121"/>
      <c r="F44" s="121"/>
      <c r="G44" s="121"/>
      <c r="H44" s="121"/>
      <c r="I44" s="121"/>
      <c r="J44" s="121"/>
      <c r="K44" s="121"/>
      <c r="L44" s="121"/>
      <c r="M44" s="121"/>
      <c r="N44" s="121"/>
      <c r="O44" s="121"/>
      <c r="P44" s="17"/>
      <c r="Q44" s="2"/>
      <c r="R44" s="2"/>
    </row>
    <row r="45" spans="1:18" ht="15" customHeight="1" x14ac:dyDescent="0.2">
      <c r="A45" s="16"/>
      <c r="B45" s="120" t="s">
        <v>36</v>
      </c>
      <c r="C45" s="118"/>
      <c r="D45" s="118"/>
      <c r="E45" s="118"/>
      <c r="F45" s="118"/>
      <c r="G45" s="118"/>
      <c r="H45" s="118"/>
      <c r="I45" s="118"/>
      <c r="J45" s="118"/>
      <c r="K45" s="118"/>
      <c r="L45" s="118"/>
      <c r="M45" s="118"/>
      <c r="N45" s="118"/>
      <c r="O45" s="118"/>
      <c r="P45" s="17"/>
      <c r="Q45" s="2"/>
      <c r="R45" s="2"/>
    </row>
    <row r="46" spans="1:18" ht="15" customHeight="1" x14ac:dyDescent="0.2">
      <c r="A46" s="16"/>
      <c r="B46" s="6"/>
      <c r="C46" s="3" t="s">
        <v>3</v>
      </c>
      <c r="D46" s="7" t="s">
        <v>37</v>
      </c>
      <c r="E46" s="7"/>
      <c r="F46" s="7"/>
      <c r="G46" s="122" t="s">
        <v>163</v>
      </c>
      <c r="H46" s="123"/>
      <c r="I46" s="123"/>
      <c r="J46" s="123"/>
      <c r="K46" s="123"/>
      <c r="L46" s="123"/>
      <c r="M46" s="123"/>
      <c r="N46" s="123"/>
      <c r="O46" s="124"/>
      <c r="P46" s="17"/>
      <c r="Q46" s="2"/>
      <c r="R46" s="2"/>
    </row>
    <row r="47" spans="1:18" ht="15" customHeight="1" x14ac:dyDescent="0.2">
      <c r="A47" s="16"/>
      <c r="B47" s="6"/>
      <c r="C47" s="3" t="s">
        <v>3</v>
      </c>
      <c r="D47" s="7" t="s">
        <v>38</v>
      </c>
      <c r="E47" s="7"/>
      <c r="F47" s="7"/>
      <c r="G47" s="112" t="s">
        <v>164</v>
      </c>
      <c r="H47" s="113"/>
      <c r="I47" s="113"/>
      <c r="J47" s="113"/>
      <c r="K47" s="113"/>
      <c r="L47" s="113"/>
      <c r="M47" s="113"/>
      <c r="N47" s="113"/>
      <c r="O47" s="114"/>
      <c r="P47" s="17"/>
      <c r="Q47" s="2"/>
      <c r="R47" s="2"/>
    </row>
    <row r="48" spans="1:18" ht="15" customHeight="1" x14ac:dyDescent="0.2">
      <c r="A48" s="16"/>
      <c r="B48" s="6"/>
      <c r="C48" s="3" t="s">
        <v>3</v>
      </c>
      <c r="D48" s="7" t="s">
        <v>9</v>
      </c>
      <c r="E48" s="7"/>
      <c r="F48" s="7"/>
      <c r="G48" s="119" t="s">
        <v>165</v>
      </c>
      <c r="H48" s="113"/>
      <c r="I48" s="113"/>
      <c r="J48" s="113"/>
      <c r="K48" s="113"/>
      <c r="L48" s="113"/>
      <c r="M48" s="113"/>
      <c r="N48" s="113"/>
      <c r="O48" s="114"/>
      <c r="P48" s="17"/>
      <c r="Q48" s="2"/>
      <c r="R48" s="2"/>
    </row>
    <row r="49" spans="1:18" ht="15" customHeight="1" x14ac:dyDescent="0.2">
      <c r="A49" s="16"/>
      <c r="B49" s="6"/>
      <c r="C49" s="3" t="s">
        <v>3</v>
      </c>
      <c r="D49" s="7" t="s">
        <v>39</v>
      </c>
      <c r="E49" s="7"/>
      <c r="F49" s="7"/>
      <c r="G49" s="112" t="s">
        <v>181</v>
      </c>
      <c r="H49" s="113"/>
      <c r="I49" s="113"/>
      <c r="J49" s="113"/>
      <c r="K49" s="113"/>
      <c r="L49" s="113"/>
      <c r="M49" s="113"/>
      <c r="N49" s="113"/>
      <c r="O49" s="114"/>
      <c r="P49" s="17"/>
      <c r="Q49" s="2"/>
      <c r="R49" s="2"/>
    </row>
    <row r="50" spans="1:18" ht="15" customHeight="1" x14ac:dyDescent="0.2">
      <c r="A50" s="16"/>
      <c r="B50" s="6"/>
      <c r="C50" s="3" t="s">
        <v>3</v>
      </c>
      <c r="D50" s="7" t="s">
        <v>40</v>
      </c>
      <c r="E50" s="7"/>
      <c r="F50" s="7"/>
      <c r="G50" s="119" t="s">
        <v>166</v>
      </c>
      <c r="H50" s="113"/>
      <c r="I50" s="113"/>
      <c r="J50" s="113"/>
      <c r="K50" s="113"/>
      <c r="L50" s="113"/>
      <c r="M50" s="113"/>
      <c r="N50" s="113"/>
      <c r="O50" s="114"/>
      <c r="P50" s="17"/>
      <c r="Q50" s="2"/>
      <c r="R50" s="2"/>
    </row>
    <row r="51" spans="1:18" ht="15" customHeight="1" x14ac:dyDescent="0.2">
      <c r="A51" s="16"/>
      <c r="B51" s="18" t="s">
        <v>41</v>
      </c>
      <c r="C51" s="3" t="s">
        <v>3</v>
      </c>
      <c r="D51" s="7" t="s">
        <v>42</v>
      </c>
      <c r="E51" s="7"/>
      <c r="F51" s="7"/>
      <c r="G51" s="112" t="s">
        <v>174</v>
      </c>
      <c r="H51" s="113"/>
      <c r="I51" s="113"/>
      <c r="J51" s="113"/>
      <c r="K51" s="113"/>
      <c r="L51" s="113"/>
      <c r="M51" s="113"/>
      <c r="N51" s="113"/>
      <c r="O51" s="114"/>
      <c r="P51" s="17"/>
      <c r="Q51" s="2"/>
      <c r="R51" s="2"/>
    </row>
    <row r="52" spans="1:18" ht="15" customHeight="1" x14ac:dyDescent="0.2">
      <c r="A52" s="16"/>
      <c r="B52" s="18" t="s">
        <v>41</v>
      </c>
      <c r="C52" s="3" t="s">
        <v>3</v>
      </c>
      <c r="D52" s="7" t="s">
        <v>43</v>
      </c>
      <c r="E52" s="7"/>
      <c r="F52" s="7"/>
      <c r="G52" s="112"/>
      <c r="H52" s="113"/>
      <c r="I52" s="113"/>
      <c r="J52" s="113"/>
      <c r="K52" s="113"/>
      <c r="L52" s="113"/>
      <c r="M52" s="113"/>
      <c r="N52" s="113"/>
      <c r="O52" s="114"/>
      <c r="P52" s="17"/>
      <c r="Q52" s="2"/>
      <c r="R52" s="2"/>
    </row>
    <row r="53" spans="1:18" ht="15" customHeight="1" x14ac:dyDescent="0.2">
      <c r="A53" s="16"/>
      <c r="B53" s="6"/>
      <c r="C53" s="5"/>
      <c r="D53" s="7" t="s">
        <v>44</v>
      </c>
      <c r="E53" s="7"/>
      <c r="F53" s="7"/>
      <c r="G53" s="115"/>
      <c r="H53" s="116"/>
      <c r="I53" s="116"/>
      <c r="J53" s="116"/>
      <c r="K53" s="116"/>
      <c r="L53" s="116"/>
      <c r="M53" s="116"/>
      <c r="N53" s="116"/>
      <c r="O53" s="117"/>
      <c r="P53" s="17"/>
      <c r="Q53" s="2"/>
      <c r="R53" s="2"/>
    </row>
    <row r="54" spans="1:18" ht="15" customHeight="1" x14ac:dyDescent="0.2">
      <c r="A54" s="16"/>
      <c r="B54" s="6"/>
      <c r="C54" s="6"/>
      <c r="D54" s="7"/>
      <c r="E54" s="7"/>
      <c r="F54" s="7"/>
      <c r="G54" s="88"/>
      <c r="H54" s="88"/>
      <c r="I54" s="88"/>
      <c r="J54" s="88"/>
      <c r="K54" s="88"/>
      <c r="L54" s="88"/>
      <c r="M54" s="88"/>
      <c r="N54" s="88"/>
      <c r="O54" s="88"/>
      <c r="P54" s="17"/>
      <c r="Q54" s="2"/>
      <c r="R54" s="2"/>
    </row>
    <row r="55" spans="1:18" ht="22.5" customHeight="1" x14ac:dyDescent="0.2">
      <c r="A55" s="16"/>
      <c r="B55" s="6"/>
      <c r="C55" s="3" t="s">
        <v>3</v>
      </c>
      <c r="D55" s="7" t="s">
        <v>37</v>
      </c>
      <c r="E55" s="7"/>
      <c r="F55" s="7"/>
      <c r="G55" s="122" t="s">
        <v>167</v>
      </c>
      <c r="H55" s="123"/>
      <c r="I55" s="123"/>
      <c r="J55" s="123"/>
      <c r="K55" s="123"/>
      <c r="L55" s="123"/>
      <c r="M55" s="123"/>
      <c r="N55" s="123"/>
      <c r="O55" s="124"/>
      <c r="P55" s="17"/>
      <c r="Q55" s="2"/>
      <c r="R55" s="2"/>
    </row>
    <row r="56" spans="1:18" ht="15" customHeight="1" x14ac:dyDescent="0.2">
      <c r="A56" s="16"/>
      <c r="B56" s="6"/>
      <c r="C56" s="3" t="s">
        <v>3</v>
      </c>
      <c r="D56" s="7" t="s">
        <v>38</v>
      </c>
      <c r="E56" s="7"/>
      <c r="F56" s="7"/>
      <c r="G56" s="112" t="s">
        <v>164</v>
      </c>
      <c r="H56" s="113"/>
      <c r="I56" s="113"/>
      <c r="J56" s="113"/>
      <c r="K56" s="113"/>
      <c r="L56" s="113"/>
      <c r="M56" s="113"/>
      <c r="N56" s="113"/>
      <c r="O56" s="114"/>
      <c r="P56" s="17"/>
      <c r="Q56" s="2"/>
      <c r="R56" s="2"/>
    </row>
    <row r="57" spans="1:18" ht="15" customHeight="1" x14ac:dyDescent="0.2">
      <c r="A57" s="16"/>
      <c r="B57" s="6"/>
      <c r="C57" s="3" t="s">
        <v>3</v>
      </c>
      <c r="D57" s="7" t="s">
        <v>9</v>
      </c>
      <c r="E57" s="7"/>
      <c r="F57" s="7"/>
      <c r="G57" s="119" t="s">
        <v>165</v>
      </c>
      <c r="H57" s="113"/>
      <c r="I57" s="113"/>
      <c r="J57" s="113"/>
      <c r="K57" s="113"/>
      <c r="L57" s="113"/>
      <c r="M57" s="113"/>
      <c r="N57" s="113"/>
      <c r="O57" s="114"/>
      <c r="P57" s="17"/>
      <c r="Q57" s="2"/>
      <c r="R57" s="2"/>
    </row>
    <row r="58" spans="1:18" ht="15" customHeight="1" x14ac:dyDescent="0.2">
      <c r="A58" s="16"/>
      <c r="B58" s="6"/>
      <c r="C58" s="3" t="s">
        <v>3</v>
      </c>
      <c r="D58" s="7" t="s">
        <v>39</v>
      </c>
      <c r="E58" s="7"/>
      <c r="F58" s="7"/>
      <c r="G58" s="112" t="s">
        <v>181</v>
      </c>
      <c r="H58" s="113"/>
      <c r="I58" s="113"/>
      <c r="J58" s="113"/>
      <c r="K58" s="113"/>
      <c r="L58" s="113"/>
      <c r="M58" s="113"/>
      <c r="N58" s="113"/>
      <c r="O58" s="114"/>
      <c r="P58" s="17"/>
      <c r="Q58" s="2"/>
      <c r="R58" s="2"/>
    </row>
    <row r="59" spans="1:18" ht="35.25" customHeight="1" x14ac:dyDescent="0.2">
      <c r="A59" s="16"/>
      <c r="B59" s="6"/>
      <c r="C59" s="3" t="s">
        <v>3</v>
      </c>
      <c r="D59" s="7" t="s">
        <v>40</v>
      </c>
      <c r="E59" s="7"/>
      <c r="F59" s="7"/>
      <c r="G59" s="119" t="s">
        <v>168</v>
      </c>
      <c r="H59" s="113"/>
      <c r="I59" s="113"/>
      <c r="J59" s="113"/>
      <c r="K59" s="113"/>
      <c r="L59" s="113"/>
      <c r="M59" s="113"/>
      <c r="N59" s="113"/>
      <c r="O59" s="114"/>
      <c r="P59" s="17"/>
      <c r="Q59" s="2"/>
      <c r="R59" s="2"/>
    </row>
    <row r="60" spans="1:18" ht="15" customHeight="1" x14ac:dyDescent="0.2">
      <c r="A60" s="16"/>
      <c r="B60" s="18" t="s">
        <v>41</v>
      </c>
      <c r="C60" s="3" t="s">
        <v>3</v>
      </c>
      <c r="D60" s="7" t="s">
        <v>42</v>
      </c>
      <c r="E60" s="7"/>
      <c r="F60" s="7"/>
      <c r="G60" s="112"/>
      <c r="H60" s="113"/>
      <c r="I60" s="113"/>
      <c r="J60" s="113"/>
      <c r="K60" s="113"/>
      <c r="L60" s="113"/>
      <c r="M60" s="113"/>
      <c r="N60" s="113"/>
      <c r="O60" s="114"/>
      <c r="P60" s="17"/>
      <c r="Q60" s="2"/>
      <c r="R60" s="2"/>
    </row>
    <row r="61" spans="1:18" ht="15" customHeight="1" x14ac:dyDescent="0.2">
      <c r="A61" s="16"/>
      <c r="B61" s="18" t="s">
        <v>41</v>
      </c>
      <c r="C61" s="3" t="s">
        <v>3</v>
      </c>
      <c r="D61" s="7" t="s">
        <v>43</v>
      </c>
      <c r="E61" s="7"/>
      <c r="F61" s="7"/>
      <c r="G61" s="112"/>
      <c r="H61" s="113"/>
      <c r="I61" s="113"/>
      <c r="J61" s="113"/>
      <c r="K61" s="113"/>
      <c r="L61" s="113"/>
      <c r="M61" s="113"/>
      <c r="N61" s="113"/>
      <c r="O61" s="114"/>
      <c r="P61" s="17"/>
      <c r="Q61" s="2"/>
      <c r="R61" s="2"/>
    </row>
    <row r="62" spans="1:18" ht="15" customHeight="1" x14ac:dyDescent="0.2">
      <c r="A62" s="16"/>
      <c r="B62" s="6"/>
      <c r="C62" s="5"/>
      <c r="D62" s="7" t="s">
        <v>44</v>
      </c>
      <c r="E62" s="7"/>
      <c r="F62" s="7"/>
      <c r="G62" s="115"/>
      <c r="H62" s="116"/>
      <c r="I62" s="116"/>
      <c r="J62" s="116"/>
      <c r="K62" s="116"/>
      <c r="L62" s="116"/>
      <c r="M62" s="116"/>
      <c r="N62" s="116"/>
      <c r="O62" s="117"/>
      <c r="P62" s="17"/>
      <c r="Q62" s="2"/>
      <c r="R62" s="2"/>
    </row>
    <row r="63" spans="1:18" ht="15" customHeight="1" x14ac:dyDescent="0.2">
      <c r="A63" s="16"/>
      <c r="B63" s="6"/>
      <c r="C63" s="6"/>
      <c r="D63" s="7"/>
      <c r="E63" s="7"/>
      <c r="F63" s="7"/>
      <c r="G63" s="7"/>
      <c r="H63" s="7"/>
      <c r="I63" s="7"/>
      <c r="J63" s="7"/>
      <c r="K63" s="7"/>
      <c r="L63" s="7"/>
      <c r="M63" s="7"/>
      <c r="N63" s="7"/>
      <c r="O63" s="7"/>
      <c r="P63" s="17"/>
      <c r="Q63" s="2"/>
      <c r="R63" s="2"/>
    </row>
    <row r="64" spans="1:18" ht="22.5" customHeight="1" x14ac:dyDescent="0.2">
      <c r="A64" s="16"/>
      <c r="B64" s="6"/>
      <c r="C64" s="3" t="s">
        <v>3</v>
      </c>
      <c r="D64" s="7" t="s">
        <v>37</v>
      </c>
      <c r="E64" s="7"/>
      <c r="F64" s="7"/>
      <c r="G64" s="112" t="s">
        <v>192</v>
      </c>
      <c r="H64" s="113"/>
      <c r="I64" s="113"/>
      <c r="J64" s="113"/>
      <c r="K64" s="113"/>
      <c r="L64" s="113"/>
      <c r="M64" s="113"/>
      <c r="N64" s="113"/>
      <c r="O64" s="114"/>
      <c r="P64" s="17"/>
      <c r="Q64" s="2"/>
      <c r="R64" s="2"/>
    </row>
    <row r="65" spans="1:18" ht="15" customHeight="1" x14ac:dyDescent="0.2">
      <c r="A65" s="16"/>
      <c r="B65" s="6"/>
      <c r="C65" s="3" t="s">
        <v>3</v>
      </c>
      <c r="D65" s="7" t="s">
        <v>38</v>
      </c>
      <c r="E65" s="7"/>
      <c r="F65" s="7"/>
      <c r="G65" s="112" t="s">
        <v>175</v>
      </c>
      <c r="H65" s="113"/>
      <c r="I65" s="113"/>
      <c r="J65" s="113"/>
      <c r="K65" s="113"/>
      <c r="L65" s="113"/>
      <c r="M65" s="113"/>
      <c r="N65" s="113"/>
      <c r="O65" s="114"/>
      <c r="P65" s="17"/>
      <c r="Q65" s="2"/>
      <c r="R65" s="2"/>
    </row>
    <row r="66" spans="1:18" ht="15" customHeight="1" x14ac:dyDescent="0.2">
      <c r="A66" s="16"/>
      <c r="B66" s="6"/>
      <c r="C66" s="3" t="s">
        <v>3</v>
      </c>
      <c r="D66" s="7" t="s">
        <v>9</v>
      </c>
      <c r="E66" s="7"/>
      <c r="F66" s="7"/>
      <c r="G66" s="119"/>
      <c r="H66" s="113"/>
      <c r="I66" s="113"/>
      <c r="J66" s="113"/>
      <c r="K66" s="113"/>
      <c r="L66" s="113"/>
      <c r="M66" s="113"/>
      <c r="N66" s="113"/>
      <c r="O66" s="114"/>
      <c r="P66" s="17"/>
      <c r="Q66" s="2"/>
      <c r="R66" s="2"/>
    </row>
    <row r="67" spans="1:18" ht="15" customHeight="1" x14ac:dyDescent="0.2">
      <c r="A67" s="16"/>
      <c r="B67" s="6"/>
      <c r="C67" s="3" t="s">
        <v>3</v>
      </c>
      <c r="D67" s="7" t="s">
        <v>39</v>
      </c>
      <c r="E67" s="7"/>
      <c r="F67" s="7"/>
      <c r="G67" s="112" t="s">
        <v>176</v>
      </c>
      <c r="H67" s="113"/>
      <c r="I67" s="113"/>
      <c r="J67" s="113"/>
      <c r="K67" s="113"/>
      <c r="L67" s="113"/>
      <c r="M67" s="113"/>
      <c r="N67" s="113"/>
      <c r="O67" s="114"/>
      <c r="P67" s="17"/>
      <c r="Q67" s="2"/>
      <c r="R67" s="2"/>
    </row>
    <row r="68" spans="1:18" ht="15" customHeight="1" x14ac:dyDescent="0.2">
      <c r="A68" s="16"/>
      <c r="B68" s="6"/>
      <c r="C68" s="3" t="s">
        <v>3</v>
      </c>
      <c r="D68" s="7" t="s">
        <v>40</v>
      </c>
      <c r="E68" s="7"/>
      <c r="F68" s="7"/>
      <c r="G68" s="119"/>
      <c r="H68" s="113"/>
      <c r="I68" s="113"/>
      <c r="J68" s="113"/>
      <c r="K68" s="113"/>
      <c r="L68" s="113"/>
      <c r="M68" s="113"/>
      <c r="N68" s="113"/>
      <c r="O68" s="114"/>
      <c r="P68" s="17"/>
      <c r="Q68" s="2"/>
      <c r="R68" s="2"/>
    </row>
    <row r="69" spans="1:18" ht="15" customHeight="1" x14ac:dyDescent="0.2">
      <c r="A69" s="16"/>
      <c r="B69" s="18" t="s">
        <v>41</v>
      </c>
      <c r="C69" s="3" t="s">
        <v>3</v>
      </c>
      <c r="D69" s="7" t="s">
        <v>42</v>
      </c>
      <c r="E69" s="7"/>
      <c r="F69" s="7"/>
      <c r="G69" s="112"/>
      <c r="H69" s="113"/>
      <c r="I69" s="113"/>
      <c r="J69" s="113"/>
      <c r="K69" s="113"/>
      <c r="L69" s="113"/>
      <c r="M69" s="113"/>
      <c r="N69" s="113"/>
      <c r="O69" s="114"/>
      <c r="P69" s="17"/>
      <c r="Q69" s="2"/>
      <c r="R69" s="2"/>
    </row>
    <row r="70" spans="1:18" ht="15" customHeight="1" x14ac:dyDescent="0.2">
      <c r="A70" s="16"/>
      <c r="B70" s="18" t="s">
        <v>41</v>
      </c>
      <c r="C70" s="3" t="s">
        <v>3</v>
      </c>
      <c r="D70" s="7" t="s">
        <v>43</v>
      </c>
      <c r="E70" s="7"/>
      <c r="F70" s="7"/>
      <c r="G70" s="112"/>
      <c r="H70" s="113"/>
      <c r="I70" s="113"/>
      <c r="J70" s="113"/>
      <c r="K70" s="113"/>
      <c r="L70" s="113"/>
      <c r="M70" s="113"/>
      <c r="N70" s="113"/>
      <c r="O70" s="114"/>
      <c r="P70" s="17"/>
      <c r="Q70" s="2"/>
      <c r="R70" s="2"/>
    </row>
    <row r="71" spans="1:18" ht="41.25" customHeight="1" x14ac:dyDescent="0.2">
      <c r="A71" s="16"/>
      <c r="B71" s="6"/>
      <c r="C71" s="5"/>
      <c r="D71" s="7" t="s">
        <v>44</v>
      </c>
      <c r="E71" s="7"/>
      <c r="F71" s="7"/>
      <c r="G71" s="115" t="s">
        <v>177</v>
      </c>
      <c r="H71" s="116"/>
      <c r="I71" s="116"/>
      <c r="J71" s="116"/>
      <c r="K71" s="116"/>
      <c r="L71" s="116"/>
      <c r="M71" s="116"/>
      <c r="N71" s="116"/>
      <c r="O71" s="117"/>
      <c r="P71" s="17"/>
      <c r="Q71" s="2"/>
      <c r="R71" s="2"/>
    </row>
    <row r="72" spans="1:18" ht="15" customHeight="1" x14ac:dyDescent="0.2">
      <c r="A72" s="16"/>
      <c r="B72" s="6"/>
      <c r="C72" s="6"/>
      <c r="D72" s="7"/>
      <c r="E72" s="7"/>
      <c r="F72" s="7"/>
      <c r="G72" s="7"/>
      <c r="H72" s="7"/>
      <c r="I72" s="7"/>
      <c r="J72" s="7"/>
      <c r="K72" s="7"/>
      <c r="L72" s="7"/>
      <c r="M72" s="7"/>
      <c r="N72" s="7"/>
      <c r="O72" s="7"/>
      <c r="P72" s="17"/>
      <c r="Q72" s="2"/>
      <c r="R72" s="2"/>
    </row>
    <row r="73" spans="1:18" ht="15" customHeight="1" x14ac:dyDescent="0.2">
      <c r="A73" s="16"/>
      <c r="B73" s="18"/>
      <c r="C73" s="6"/>
      <c r="D73" s="19" t="s">
        <v>45</v>
      </c>
      <c r="E73" s="11"/>
      <c r="F73" s="11"/>
      <c r="G73" s="118" t="s">
        <v>46</v>
      </c>
      <c r="H73" s="118"/>
      <c r="I73" s="118"/>
      <c r="J73" s="118"/>
      <c r="K73" s="118"/>
      <c r="L73" s="118"/>
      <c r="M73" s="118"/>
      <c r="N73" s="118"/>
      <c r="O73" s="118"/>
      <c r="P73" s="17"/>
      <c r="Q73" s="2"/>
      <c r="R73" s="2"/>
    </row>
    <row r="74" spans="1:18" ht="15" customHeight="1" x14ac:dyDescent="0.2">
      <c r="A74" s="16"/>
      <c r="B74" s="6"/>
      <c r="C74" s="6"/>
      <c r="D74" s="12" t="s">
        <v>47</v>
      </c>
      <c r="E74" s="11"/>
      <c r="F74" s="11"/>
      <c r="G74" s="118" t="s">
        <v>48</v>
      </c>
      <c r="H74" s="118"/>
      <c r="I74" s="118"/>
      <c r="J74" s="118"/>
      <c r="K74" s="118"/>
      <c r="L74" s="118"/>
      <c r="M74" s="118"/>
      <c r="N74" s="118"/>
      <c r="O74" s="118"/>
      <c r="P74" s="17"/>
      <c r="Q74" s="2"/>
      <c r="R74" s="2"/>
    </row>
    <row r="75" spans="1:18" ht="3.75" customHeight="1" thickBot="1" x14ac:dyDescent="0.25">
      <c r="A75" s="20"/>
      <c r="B75" s="21"/>
      <c r="C75" s="21"/>
      <c r="D75" s="21"/>
      <c r="E75" s="21"/>
      <c r="F75" s="21"/>
      <c r="G75" s="21"/>
      <c r="H75" s="21"/>
      <c r="I75" s="21"/>
      <c r="J75" s="21"/>
      <c r="K75" s="21"/>
      <c r="L75" s="21"/>
      <c r="M75" s="21"/>
      <c r="N75" s="21"/>
      <c r="O75" s="21"/>
      <c r="P75" s="22"/>
      <c r="Q75" s="2"/>
    </row>
    <row r="76" spans="1:18" ht="13.5" thickTop="1" x14ac:dyDescent="0.2">
      <c r="A76" s="2"/>
      <c r="B76" s="2"/>
      <c r="C76" s="2"/>
      <c r="D76" s="2"/>
      <c r="E76" s="2"/>
      <c r="F76" s="2"/>
      <c r="G76" s="2"/>
      <c r="H76" s="2"/>
      <c r="I76" s="2"/>
      <c r="J76" s="2"/>
      <c r="K76" s="2"/>
      <c r="L76" s="2"/>
      <c r="M76" s="2"/>
      <c r="N76" s="2"/>
      <c r="O76" s="2"/>
      <c r="P76" s="2"/>
      <c r="Q76" s="2"/>
    </row>
  </sheetData>
  <mergeCells count="65">
    <mergeCell ref="B8:O8"/>
    <mergeCell ref="B2:O2"/>
    <mergeCell ref="B3:O3"/>
    <mergeCell ref="B4:O4"/>
    <mergeCell ref="B5:H5"/>
    <mergeCell ref="J5:O5"/>
    <mergeCell ref="B6:H6"/>
    <mergeCell ref="J6:O6"/>
    <mergeCell ref="G9:O9"/>
    <mergeCell ref="G10:O10"/>
    <mergeCell ref="G11:O11"/>
    <mergeCell ref="G26:O26"/>
    <mergeCell ref="G25:O25"/>
    <mergeCell ref="G12:O12"/>
    <mergeCell ref="G13:O13"/>
    <mergeCell ref="G27:O27"/>
    <mergeCell ref="B15:O15"/>
    <mergeCell ref="G16:O16"/>
    <mergeCell ref="G17:O17"/>
    <mergeCell ref="G18:O18"/>
    <mergeCell ref="G19:O19"/>
    <mergeCell ref="G20:O20"/>
    <mergeCell ref="G21:O21"/>
    <mergeCell ref="G22:O22"/>
    <mergeCell ref="B24:O24"/>
    <mergeCell ref="D41:L41"/>
    <mergeCell ref="D42:L42"/>
    <mergeCell ref="G28:O28"/>
    <mergeCell ref="B30:O30"/>
    <mergeCell ref="G31:O31"/>
    <mergeCell ref="G32:O32"/>
    <mergeCell ref="B34:O34"/>
    <mergeCell ref="B35:O35"/>
    <mergeCell ref="C37:D37"/>
    <mergeCell ref="G37:O37"/>
    <mergeCell ref="C39:L39"/>
    <mergeCell ref="D40:L40"/>
    <mergeCell ref="G55:O55"/>
    <mergeCell ref="G56:O56"/>
    <mergeCell ref="B44:O44"/>
    <mergeCell ref="B45:O45"/>
    <mergeCell ref="G46:O46"/>
    <mergeCell ref="G47:O47"/>
    <mergeCell ref="G48:O48"/>
    <mergeCell ref="G49:O49"/>
    <mergeCell ref="G64:O64"/>
    <mergeCell ref="G65:O65"/>
    <mergeCell ref="G50:O50"/>
    <mergeCell ref="G51:O51"/>
    <mergeCell ref="G52:O52"/>
    <mergeCell ref="G53:O53"/>
    <mergeCell ref="G57:O57"/>
    <mergeCell ref="G58:O58"/>
    <mergeCell ref="G59:O59"/>
    <mergeCell ref="G60:O60"/>
    <mergeCell ref="G61:O61"/>
    <mergeCell ref="G62:O62"/>
    <mergeCell ref="G73:O73"/>
    <mergeCell ref="G74:O74"/>
    <mergeCell ref="G66:O66"/>
    <mergeCell ref="G67:O67"/>
    <mergeCell ref="G70:O70"/>
    <mergeCell ref="G71:O71"/>
    <mergeCell ref="G68:O68"/>
    <mergeCell ref="G69:O69"/>
  </mergeCells>
  <phoneticPr fontId="22" type="noConversion"/>
  <hyperlinks>
    <hyperlink ref="G11" r:id="rId1"/>
    <hyperlink ref="G12" r:id="rId2"/>
    <hyperlink ref="G48" r:id="rId3"/>
    <hyperlink ref="G50" r:id="rId4"/>
    <hyperlink ref="G57" r:id="rId5"/>
    <hyperlink ref="G59" r:id="rId6"/>
  </hyperlinks>
  <pageMargins left="0.7" right="0.7" top="0.75" bottom="0.75" header="0.3" footer="0.3"/>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B28" sqref="B28"/>
    </sheetView>
  </sheetViews>
  <sheetFormatPr defaultRowHeight="12.75" x14ac:dyDescent="0.2"/>
  <cols>
    <col min="1" max="1" width="17.7109375" style="91" customWidth="1"/>
    <col min="2" max="2" width="17.85546875" style="91" customWidth="1"/>
    <col min="3" max="3" width="21.28515625" style="91" customWidth="1"/>
    <col min="4" max="4" width="20.5703125" style="91" customWidth="1"/>
    <col min="5" max="5" width="18.5703125" style="91" customWidth="1"/>
    <col min="6" max="6" width="23" style="91" customWidth="1"/>
    <col min="7" max="16384" width="9.140625" style="91"/>
  </cols>
  <sheetData>
    <row r="1" spans="1:7" ht="25.5" x14ac:dyDescent="0.2">
      <c r="A1" s="92" t="s">
        <v>49</v>
      </c>
      <c r="B1" s="92" t="s">
        <v>50</v>
      </c>
      <c r="C1" s="93" t="s">
        <v>171</v>
      </c>
      <c r="D1" s="92" t="s">
        <v>172</v>
      </c>
      <c r="E1" s="92" t="s">
        <v>184</v>
      </c>
      <c r="F1" s="92"/>
      <c r="G1" s="92"/>
    </row>
    <row r="2" spans="1:7" x14ac:dyDescent="0.2">
      <c r="A2" s="94" t="s">
        <v>81</v>
      </c>
      <c r="B2" s="94" t="s">
        <v>82</v>
      </c>
      <c r="C2" s="95">
        <v>6.0215886304315607</v>
      </c>
      <c r="D2" s="95">
        <v>8.966674287381224</v>
      </c>
      <c r="E2" s="95">
        <v>7.0859038910891448</v>
      </c>
      <c r="F2" s="95"/>
      <c r="G2" s="96"/>
    </row>
    <row r="3" spans="1:7" x14ac:dyDescent="0.2">
      <c r="A3" s="94" t="s">
        <v>71</v>
      </c>
      <c r="B3" s="94" t="s">
        <v>72</v>
      </c>
      <c r="C3" s="95">
        <v>5.5621610935650523</v>
      </c>
      <c r="D3" s="95">
        <v>8.3071628658634342</v>
      </c>
      <c r="E3" s="95">
        <v>7.8088507233227595</v>
      </c>
      <c r="F3" s="95"/>
      <c r="G3" s="96"/>
    </row>
    <row r="4" spans="1:7" x14ac:dyDescent="0.2">
      <c r="A4" s="94" t="s">
        <v>115</v>
      </c>
      <c r="B4" s="94" t="s">
        <v>116</v>
      </c>
      <c r="C4" s="95"/>
      <c r="D4" s="95">
        <v>9.0033259459860062</v>
      </c>
      <c r="E4" s="95">
        <v>4.6676697017733364</v>
      </c>
      <c r="F4" s="95"/>
      <c r="G4" s="96"/>
    </row>
    <row r="5" spans="1:7" x14ac:dyDescent="0.2">
      <c r="A5" s="94" t="s">
        <v>111</v>
      </c>
      <c r="B5" s="94" t="s">
        <v>112</v>
      </c>
      <c r="C5" s="95"/>
      <c r="D5" s="95">
        <v>3.287365257604896</v>
      </c>
      <c r="E5" s="95">
        <v>4.3729435367318326</v>
      </c>
      <c r="F5" s="95"/>
      <c r="G5" s="96"/>
    </row>
    <row r="6" spans="1:7" x14ac:dyDescent="0.2">
      <c r="A6" s="94" t="s">
        <v>65</v>
      </c>
      <c r="B6" s="94" t="s">
        <v>66</v>
      </c>
      <c r="C6" s="95">
        <v>8.869159582780819</v>
      </c>
      <c r="D6" s="95">
        <v>15.759004853083239</v>
      </c>
      <c r="E6" s="95">
        <v>12.517485019164411</v>
      </c>
      <c r="F6" s="95"/>
      <c r="G6" s="96"/>
    </row>
    <row r="7" spans="1:7" x14ac:dyDescent="0.2">
      <c r="A7" s="94" t="s">
        <v>89</v>
      </c>
      <c r="B7" s="94" t="s">
        <v>90</v>
      </c>
      <c r="C7" s="95"/>
      <c r="D7" s="95">
        <v>3.7428347660693304</v>
      </c>
      <c r="E7" s="95">
        <v>3.4731782883264049</v>
      </c>
      <c r="F7" s="95"/>
      <c r="G7" s="96"/>
    </row>
    <row r="8" spans="1:7" x14ac:dyDescent="0.2">
      <c r="A8" s="94" t="s">
        <v>67</v>
      </c>
      <c r="B8" s="94" t="s">
        <v>68</v>
      </c>
      <c r="C8" s="95">
        <v>5.9502471658694187</v>
      </c>
      <c r="D8" s="95">
        <v>10.281177829859946</v>
      </c>
      <c r="E8" s="95">
        <v>8.4096821277763869</v>
      </c>
      <c r="F8" s="95"/>
      <c r="G8" s="96"/>
    </row>
    <row r="9" spans="1:7" x14ac:dyDescent="0.2">
      <c r="A9" s="94" t="s">
        <v>73</v>
      </c>
      <c r="B9" s="94" t="s">
        <v>74</v>
      </c>
      <c r="C9" s="95">
        <v>6.4779039426688514E-2</v>
      </c>
      <c r="D9" s="95">
        <v>4.3446757729794614</v>
      </c>
      <c r="E9" s="95">
        <v>5.1935020068244748</v>
      </c>
      <c r="F9" s="95"/>
      <c r="G9" s="96"/>
    </row>
    <row r="10" spans="1:7" x14ac:dyDescent="0.2">
      <c r="A10" s="94" t="s">
        <v>77</v>
      </c>
      <c r="B10" s="94" t="s">
        <v>78</v>
      </c>
      <c r="C10" s="95">
        <v>7.2789737304989037</v>
      </c>
      <c r="D10" s="95">
        <v>8.3422870636725719</v>
      </c>
      <c r="E10" s="95">
        <v>7.8613857805903811</v>
      </c>
      <c r="F10" s="95"/>
      <c r="G10" s="96"/>
    </row>
    <row r="11" spans="1:7" x14ac:dyDescent="0.2">
      <c r="A11" s="94" t="s">
        <v>85</v>
      </c>
      <c r="B11" s="94" t="s">
        <v>86</v>
      </c>
      <c r="C11" s="95">
        <v>0.84178420859565506</v>
      </c>
      <c r="D11" s="95">
        <v>4.2056994450700502</v>
      </c>
      <c r="E11" s="95">
        <v>4.0333944325039326</v>
      </c>
      <c r="F11" s="95"/>
      <c r="G11" s="96"/>
    </row>
    <row r="12" spans="1:7" x14ac:dyDescent="0.2">
      <c r="A12" s="94" t="s">
        <v>93</v>
      </c>
      <c r="B12" s="94" t="s">
        <v>94</v>
      </c>
      <c r="C12" s="95">
        <v>1.8308789459440657</v>
      </c>
      <c r="D12" s="95">
        <v>4.4259880368847453</v>
      </c>
      <c r="E12" s="95">
        <v>3.330349607222614</v>
      </c>
      <c r="F12" s="95"/>
      <c r="G12" s="96"/>
    </row>
    <row r="13" spans="1:7" x14ac:dyDescent="0.2">
      <c r="A13" s="94" t="s">
        <v>107</v>
      </c>
      <c r="B13" s="94" t="s">
        <v>108</v>
      </c>
      <c r="C13" s="95"/>
      <c r="D13" s="95">
        <v>8.8919608566632551</v>
      </c>
      <c r="E13" s="95">
        <v>7.9877274414069923</v>
      </c>
      <c r="F13" s="95"/>
      <c r="G13" s="96"/>
    </row>
    <row r="14" spans="1:7" x14ac:dyDescent="0.2">
      <c r="A14" s="94" t="s">
        <v>105</v>
      </c>
      <c r="B14" s="94" t="s">
        <v>106</v>
      </c>
      <c r="C14" s="95">
        <v>5.0125008274227119</v>
      </c>
      <c r="D14" s="95">
        <v>6.8323267985944494</v>
      </c>
      <c r="E14" s="95" t="s">
        <v>173</v>
      </c>
      <c r="F14" s="95"/>
      <c r="G14" s="96"/>
    </row>
    <row r="15" spans="1:7" x14ac:dyDescent="0.2">
      <c r="A15" s="94" t="s">
        <v>113</v>
      </c>
      <c r="B15" s="94" t="s">
        <v>114</v>
      </c>
      <c r="C15" s="95"/>
      <c r="D15" s="95">
        <v>2.003846265865405</v>
      </c>
      <c r="E15" s="95">
        <v>1.6072059185882774</v>
      </c>
      <c r="F15" s="95"/>
      <c r="G15" s="96"/>
    </row>
    <row r="16" spans="1:7" x14ac:dyDescent="0.2">
      <c r="A16" s="94" t="s">
        <v>117</v>
      </c>
      <c r="B16" s="94" t="s">
        <v>118</v>
      </c>
      <c r="C16" s="95"/>
      <c r="D16" s="95">
        <v>1.3926084627745046</v>
      </c>
      <c r="E16" s="95">
        <v>1.7050203376608906</v>
      </c>
      <c r="F16" s="95"/>
      <c r="G16" s="96"/>
    </row>
    <row r="17" spans="1:11" x14ac:dyDescent="0.2">
      <c r="A17" s="94" t="s">
        <v>87</v>
      </c>
      <c r="B17" s="94" t="s">
        <v>88</v>
      </c>
      <c r="C17" s="95">
        <v>1.7342073127014965</v>
      </c>
      <c r="D17" s="95">
        <v>3.4415140636934707</v>
      </c>
      <c r="E17" s="95">
        <v>1.942632693699293</v>
      </c>
      <c r="F17" s="95"/>
      <c r="G17" s="96"/>
    </row>
    <row r="18" spans="1:11" x14ac:dyDescent="0.2">
      <c r="A18" s="94" t="s">
        <v>83</v>
      </c>
      <c r="B18" s="94" t="s">
        <v>84</v>
      </c>
      <c r="C18" s="95">
        <v>7.2630605048967567</v>
      </c>
      <c r="D18" s="95">
        <v>8.6827115522357499</v>
      </c>
      <c r="E18" s="95">
        <v>8.2325829671796154</v>
      </c>
      <c r="F18" s="95"/>
      <c r="G18" s="96"/>
    </row>
    <row r="19" spans="1:11" x14ac:dyDescent="0.2">
      <c r="A19" s="94" t="s">
        <v>99</v>
      </c>
      <c r="B19" s="94" t="s">
        <v>100</v>
      </c>
      <c r="C19" s="95">
        <v>4.4982279522548074</v>
      </c>
      <c r="D19" s="95">
        <v>6.2824733653569069</v>
      </c>
      <c r="E19" s="95">
        <v>6.2646798739956928</v>
      </c>
      <c r="F19" s="95"/>
      <c r="G19" s="96"/>
    </row>
    <row r="20" spans="1:11" x14ac:dyDescent="0.2">
      <c r="A20" s="94" t="s">
        <v>63</v>
      </c>
      <c r="B20" s="94" t="s">
        <v>64</v>
      </c>
      <c r="C20" s="95">
        <v>17.543137511397628</v>
      </c>
      <c r="D20" s="95">
        <v>23.254209334652067</v>
      </c>
      <c r="E20" s="95">
        <v>18.0881845309342</v>
      </c>
      <c r="F20" s="95"/>
      <c r="G20" s="96"/>
    </row>
    <row r="21" spans="1:11" x14ac:dyDescent="0.2">
      <c r="A21" s="94" t="s">
        <v>75</v>
      </c>
      <c r="B21" s="94" t="s">
        <v>76</v>
      </c>
      <c r="C21" s="95">
        <v>0.21401022694230465</v>
      </c>
      <c r="D21" s="95">
        <v>1.3059433124990376</v>
      </c>
      <c r="E21" s="95">
        <v>2.3098917925328228</v>
      </c>
      <c r="F21" s="95"/>
      <c r="G21" s="96"/>
    </row>
    <row r="22" spans="1:11" x14ac:dyDescent="0.2">
      <c r="A22" s="94" t="s">
        <v>97</v>
      </c>
      <c r="B22" s="94" t="s">
        <v>98</v>
      </c>
      <c r="C22" s="95">
        <v>0.35696742125902309</v>
      </c>
      <c r="D22" s="95">
        <v>3.8816387575967912</v>
      </c>
      <c r="E22" s="95">
        <v>3.728056961115608</v>
      </c>
      <c r="F22" s="95"/>
      <c r="G22" s="96"/>
    </row>
    <row r="23" spans="1:11" x14ac:dyDescent="0.2">
      <c r="A23" s="94" t="s">
        <v>103</v>
      </c>
      <c r="B23" s="94" t="s">
        <v>104</v>
      </c>
      <c r="C23" s="95"/>
      <c r="D23" s="95">
        <v>0.36782695168670343</v>
      </c>
      <c r="E23" s="95">
        <v>1.0361479487690584</v>
      </c>
      <c r="F23" s="95"/>
      <c r="G23" s="96"/>
    </row>
    <row r="24" spans="1:11" x14ac:dyDescent="0.2">
      <c r="A24" s="94" t="s">
        <v>101</v>
      </c>
      <c r="B24" s="94" t="s">
        <v>102</v>
      </c>
      <c r="C24" s="95">
        <v>1.3367525300695096</v>
      </c>
      <c r="D24" s="95">
        <v>3.5859571200227278</v>
      </c>
      <c r="E24" s="95">
        <v>3.5187398904132317</v>
      </c>
      <c r="F24" s="95"/>
      <c r="G24" s="96"/>
    </row>
    <row r="25" spans="1:11" x14ac:dyDescent="0.2">
      <c r="A25" s="94" t="s">
        <v>95</v>
      </c>
      <c r="B25" s="94" t="s">
        <v>96</v>
      </c>
      <c r="C25" s="95">
        <v>2.536458839190324</v>
      </c>
      <c r="D25" s="95">
        <v>6.4977356518773632</v>
      </c>
      <c r="E25" s="95" t="s">
        <v>173</v>
      </c>
      <c r="F25" s="95"/>
      <c r="G25" s="96"/>
    </row>
    <row r="26" spans="1:11" x14ac:dyDescent="0.2">
      <c r="A26" s="94" t="s">
        <v>69</v>
      </c>
      <c r="B26" s="94" t="s">
        <v>70</v>
      </c>
      <c r="C26" s="95">
        <v>13.560053370163107</v>
      </c>
      <c r="D26" s="95">
        <v>15.932731407971918</v>
      </c>
      <c r="E26" s="95">
        <v>14.50536481169148</v>
      </c>
      <c r="F26" s="95"/>
      <c r="G26" s="96"/>
    </row>
    <row r="27" spans="1:11" x14ac:dyDescent="0.2">
      <c r="A27" s="94" t="s">
        <v>109</v>
      </c>
      <c r="B27" s="94" t="s">
        <v>110</v>
      </c>
      <c r="C27" s="95"/>
      <c r="D27" s="95">
        <v>5.5480098136088323</v>
      </c>
      <c r="E27" s="95">
        <v>4</v>
      </c>
      <c r="F27" s="95"/>
      <c r="G27" s="96"/>
    </row>
    <row r="28" spans="1:11" x14ac:dyDescent="0.2">
      <c r="A28" s="109" t="s">
        <v>178</v>
      </c>
      <c r="B28" s="109" t="s">
        <v>179</v>
      </c>
      <c r="C28" s="95">
        <v>13.2</v>
      </c>
      <c r="D28" s="95">
        <v>14.5</v>
      </c>
      <c r="E28" s="95">
        <v>14</v>
      </c>
      <c r="I28" s="96"/>
      <c r="J28" s="95"/>
      <c r="K28" s="96"/>
    </row>
    <row r="29" spans="1:11" x14ac:dyDescent="0.2">
      <c r="I29" s="96"/>
      <c r="J29" s="95"/>
      <c r="K29" s="96"/>
    </row>
    <row r="30" spans="1:11" x14ac:dyDescent="0.2">
      <c r="A30" s="89" t="s">
        <v>12</v>
      </c>
      <c r="B30" s="90" t="s">
        <v>169</v>
      </c>
    </row>
    <row r="31" spans="1:11" x14ac:dyDescent="0.2">
      <c r="A31" s="89" t="s">
        <v>125</v>
      </c>
      <c r="B31" s="90" t="s">
        <v>185</v>
      </c>
    </row>
    <row r="33" spans="1:2" x14ac:dyDescent="0.2">
      <c r="A33" s="91" t="s">
        <v>123</v>
      </c>
      <c r="B33" s="54" t="s">
        <v>190</v>
      </c>
    </row>
  </sheetData>
  <phoneticPr fontId="22"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00" workbookViewId="0">
      <selection activeCell="D40" sqref="D40"/>
    </sheetView>
  </sheetViews>
  <sheetFormatPr defaultRowHeight="12.75" x14ac:dyDescent="0.2"/>
  <sheetData>
    <row r="1" spans="1:15" ht="15" x14ac:dyDescent="0.2">
      <c r="A1" s="79" t="s">
        <v>12</v>
      </c>
      <c r="B1" s="97" t="s">
        <v>170</v>
      </c>
    </row>
    <row r="8" spans="1:15" ht="15" x14ac:dyDescent="0.25">
      <c r="O8" s="27"/>
    </row>
    <row r="9" spans="1:15" ht="15" x14ac:dyDescent="0.25">
      <c r="O9" s="27"/>
    </row>
    <row r="10" spans="1:15" ht="15" x14ac:dyDescent="0.25">
      <c r="O10" s="27"/>
    </row>
    <row r="35" spans="1:2" x14ac:dyDescent="0.2">
      <c r="A35" s="91" t="s">
        <v>123</v>
      </c>
      <c r="B35" s="54" t="s">
        <v>190</v>
      </c>
    </row>
  </sheetData>
  <phoneticPr fontId="2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Drill down data 2006</vt:lpstr>
      <vt:lpstr>Drill down data 2008</vt:lpstr>
      <vt:lpstr>Drill down data 2010</vt:lpstr>
      <vt:lpstr>Drill down data info</vt:lpstr>
      <vt:lpstr>Metadata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Almut Reichel</cp:lastModifiedBy>
  <dcterms:created xsi:type="dcterms:W3CDTF">2010-04-29T14:21:09Z</dcterms:created>
  <dcterms:modified xsi:type="dcterms:W3CDTF">2012-10-02T06:49:13Z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-948644269</vt:i4>
  </property>
  <property fmtid="{D5CDD505-2E9C-101B-9397-08002B2CF9AE}" pid="4" name="_NewReviewCycle">
    <vt:lpwstr/>
  </property>
  <property fmtid="{D5CDD505-2E9C-101B-9397-08002B2CF9AE}" pid="5" name="_EmailSubject">
    <vt:lpwstr>Update for WEEE indicator</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-631600603</vt:i4>
  </property>
</Properties>
</file>