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<sst xmlns="http://schemas.openxmlformats.org/spreadsheetml/2006/main" count="13" uniqueCount="12">
  <si>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Bodensee (AT)</t>
  </si>
  <si>
    <t>Source</t>
  </si>
  <si>
    <t>EWN</t>
  </si>
  <si>
    <t>Neagh</t>
  </si>
  <si>
    <t>Erne</t>
  </si>
  <si>
    <t>Neagh (GB)</t>
  </si>
  <si>
    <t>Erne (GB)</t>
  </si>
  <si>
    <t>Department of Agriculture and Rural Development (NI) http://www.afsni.ac.uk/Research/P_sources/index.htm</t>
  </si>
  <si>
    <t>NIVA http://www.niva.no/diverse_fagartikler/KJE_mjoesa_2001.htm</t>
  </si>
  <si>
    <t>Ijsselmeer (NL)</t>
  </si>
  <si>
    <t>RIVM http://arch.rivm.nl/milieucompendium/tabellen/0299pxx1.htm</t>
  </si>
  <si>
    <t>Mjøsa (NO)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</si>
</sst>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0.000"/>
    <numFmt numFmtId="171" formatCode="0.0"/>
    <numFmt numFmtId="172" formatCode="0.000000"/>
    <numFmt numFmtId="173" formatCode="0.00000"/>
    <numFmt numFmtId="174" formatCode="0.0000"/>
  </numFmts>
  <fonts count="3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RawData!$C$2:$AG$2</c:f>
              <c:numCache/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RawData!$C$3:$AG$3</c:f>
              <c:numCache/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RawData!$C$4:$AG$4</c:f>
              <c:numCache/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RawData!$C$5:$AG$5</c:f>
              <c:numCache/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/>
            </c:numRef>
          </c:xVal>
          <c:yVal>
            <c:numRef>
              <c:f>RawData!$C$6:$AG$6</c:f>
              <c:numCache/>
            </c:numRef>
          </c:yVal>
          <c:smooth val="0"/>
        </c:ser>
        <c:axId val="58719673"/>
        <c:axId val="58715010"/>
      </c:scatterChart>
      <c:valAx>
        <c:axId val="58719673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15010"/>
        <c:crosses val="autoZero"/>
        <c:crossBetween val="midCat"/>
        <c:dispUnits/>
      </c:valAx>
      <c:valAx>
        <c:axId val="58715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196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3"/>
          <c:order val="0"/>
          <c:tx>
            <c:strRef>
              <c:f>RawData!$A$2</c:f>
              <c:strCache>
                <c:ptCount val="1"/>
                <c:pt idx="0">
                  <c:v>Bodensee (AT)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RawData!$C$2:$AG$2</c:f>
              <c:numCache>
                <c:ptCount val="31"/>
                <c:pt idx="0">
                  <c:v>52</c:v>
                </c:pt>
                <c:pt idx="1">
                  <c:v>65</c:v>
                </c:pt>
                <c:pt idx="2">
                  <c:v>75</c:v>
                </c:pt>
                <c:pt idx="3">
                  <c:v>77</c:v>
                </c:pt>
                <c:pt idx="4">
                  <c:v>80</c:v>
                </c:pt>
                <c:pt idx="5">
                  <c:v>82</c:v>
                </c:pt>
                <c:pt idx="6">
                  <c:v>85</c:v>
                </c:pt>
                <c:pt idx="7">
                  <c:v>77</c:v>
                </c:pt>
                <c:pt idx="8">
                  <c:v>87</c:v>
                </c:pt>
                <c:pt idx="9">
                  <c:v>82</c:v>
                </c:pt>
                <c:pt idx="10">
                  <c:v>88</c:v>
                </c:pt>
                <c:pt idx="11">
                  <c:v>78</c:v>
                </c:pt>
                <c:pt idx="12">
                  <c:v>76</c:v>
                </c:pt>
                <c:pt idx="13">
                  <c:v>70</c:v>
                </c:pt>
                <c:pt idx="14">
                  <c:v>65</c:v>
                </c:pt>
                <c:pt idx="15">
                  <c:v>62</c:v>
                </c:pt>
                <c:pt idx="16">
                  <c:v>58</c:v>
                </c:pt>
                <c:pt idx="17">
                  <c:v>47</c:v>
                </c:pt>
                <c:pt idx="18">
                  <c:v>43</c:v>
                </c:pt>
                <c:pt idx="19">
                  <c:v>38</c:v>
                </c:pt>
                <c:pt idx="20">
                  <c:v>33</c:v>
                </c:pt>
                <c:pt idx="21">
                  <c:v>32</c:v>
                </c:pt>
                <c:pt idx="22">
                  <c:v>30</c:v>
                </c:pt>
                <c:pt idx="23">
                  <c:v>29</c:v>
                </c:pt>
                <c:pt idx="24">
                  <c:v>24</c:v>
                </c:pt>
                <c:pt idx="25">
                  <c:v>22</c:v>
                </c:pt>
                <c:pt idx="26">
                  <c:v>18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RawData!$A$3</c:f>
              <c:strCache>
                <c:ptCount val="1"/>
                <c:pt idx="0">
                  <c:v>Neagh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RawData!$C$3:$AG$3</c:f>
              <c:numCache>
                <c:ptCount val="31"/>
                <c:pt idx="16">
                  <c:v>59.530141843971634</c:v>
                </c:pt>
                <c:pt idx="17">
                  <c:v>56.02836879432625</c:v>
                </c:pt>
                <c:pt idx="18">
                  <c:v>80.54078014184398</c:v>
                </c:pt>
                <c:pt idx="19">
                  <c:v>66.53368794326242</c:v>
                </c:pt>
                <c:pt idx="20">
                  <c:v>73.5372340425532</c:v>
                </c:pt>
                <c:pt idx="21">
                  <c:v>80.54078014184398</c:v>
                </c:pt>
                <c:pt idx="22">
                  <c:v>98.04964539007094</c:v>
                </c:pt>
                <c:pt idx="23">
                  <c:v>84.04255319148936</c:v>
                </c:pt>
                <c:pt idx="24">
                  <c:v>112.0567375886525</c:v>
                </c:pt>
                <c:pt idx="25">
                  <c:v>147.0744680851064</c:v>
                </c:pt>
                <c:pt idx="26">
                  <c:v>164.58333333333334</c:v>
                </c:pt>
                <c:pt idx="27">
                  <c:v>161.08156028368796</c:v>
                </c:pt>
                <c:pt idx="28">
                  <c:v>164.58333333333334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RawData!$A$4</c:f>
              <c:strCache>
                <c:ptCount val="1"/>
                <c:pt idx="0">
                  <c:v>Erne (GB)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RawData!$C$4:$AG$4</c:f>
              <c:numCache>
                <c:ptCount val="31"/>
                <c:pt idx="16">
                  <c:v>38.54166666666667</c:v>
                </c:pt>
                <c:pt idx="17">
                  <c:v>43.075980392156865</c:v>
                </c:pt>
                <c:pt idx="18">
                  <c:v>27.20588235294118</c:v>
                </c:pt>
                <c:pt idx="19">
                  <c:v>18.137254901960787</c:v>
                </c:pt>
                <c:pt idx="20">
                  <c:v>40.80882352941177</c:v>
                </c:pt>
                <c:pt idx="21">
                  <c:v>43.075980392156865</c:v>
                </c:pt>
                <c:pt idx="22">
                  <c:v>56.67892156862746</c:v>
                </c:pt>
                <c:pt idx="23">
                  <c:v>63.48039215686275</c:v>
                </c:pt>
                <c:pt idx="24">
                  <c:v>47.610294117647065</c:v>
                </c:pt>
                <c:pt idx="25">
                  <c:v>63.48039215686275</c:v>
                </c:pt>
                <c:pt idx="26">
                  <c:v>72.54901960784315</c:v>
                </c:pt>
                <c:pt idx="27">
                  <c:v>88.41911764705884</c:v>
                </c:pt>
                <c:pt idx="28">
                  <c:v>77.08333333333334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RawData!$A$5</c:f>
              <c:strCache>
                <c:ptCount val="1"/>
                <c:pt idx="0">
                  <c:v>Mjøsa (NO)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RawData!$C$5:$AG$5</c:f>
              <c:numCache>
                <c:ptCount val="31"/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RawData!$A$6</c:f>
              <c:strCache>
                <c:ptCount val="1"/>
                <c:pt idx="0">
                  <c:v>Ijsselmeer (NL)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RawData!$C$1:$AG$1</c:f>
              <c:numCache>
                <c:ptCount val="31"/>
                <c:pt idx="0">
                  <c:v>1971</c:v>
                </c:pt>
                <c:pt idx="1">
                  <c:v>1972</c:v>
                </c:pt>
                <c:pt idx="2">
                  <c:v>1973</c:v>
                </c:pt>
                <c:pt idx="3">
                  <c:v>1974</c:v>
                </c:pt>
                <c:pt idx="4">
                  <c:v>1975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</c:numCache>
            </c:numRef>
          </c:xVal>
          <c:yVal>
            <c:numRef>
              <c:f>RawData!$C$6:$AG$6</c:f>
              <c:numCache>
                <c:ptCount val="31"/>
                <c:pt idx="14">
                  <c:v>297</c:v>
                </c:pt>
                <c:pt idx="15">
                  <c:v>218</c:v>
                </c:pt>
                <c:pt idx="16">
                  <c:v>213</c:v>
                </c:pt>
                <c:pt idx="17">
                  <c:v>169</c:v>
                </c:pt>
                <c:pt idx="18">
                  <c:v>214</c:v>
                </c:pt>
                <c:pt idx="19">
                  <c:v>153</c:v>
                </c:pt>
                <c:pt idx="20">
                  <c:v>158</c:v>
                </c:pt>
                <c:pt idx="21">
                  <c:v>131</c:v>
                </c:pt>
                <c:pt idx="22">
                  <c:v>107</c:v>
                </c:pt>
                <c:pt idx="23">
                  <c:v>147</c:v>
                </c:pt>
                <c:pt idx="24">
                  <c:v>114</c:v>
                </c:pt>
                <c:pt idx="25">
                  <c:v>112</c:v>
                </c:pt>
                <c:pt idx="26">
                  <c:v>129</c:v>
                </c:pt>
                <c:pt idx="27">
                  <c:v>105</c:v>
                </c:pt>
                <c:pt idx="28">
                  <c:v>121</c:v>
                </c:pt>
                <c:pt idx="29">
                  <c:v>111</c:v>
                </c:pt>
              </c:numCache>
            </c:numRef>
          </c:yVal>
          <c:smooth val="0"/>
        </c:ser>
        <c:axId val="58673043"/>
        <c:axId val="58295340"/>
      </c:scatterChart>
      <c:valAx>
        <c:axId val="58673043"/>
        <c:scaling>
          <c:orientation val="minMax"/>
          <c:max val="2002"/>
          <c:min val="197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95340"/>
        <c:crosses val="autoZero"/>
        <c:crossBetween val="midCat"/>
        <c:dispUnits/>
      </c:valAx>
      <c:valAx>
        <c:axId val="58295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6730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6</xdr:row>
      <xdr:rowOff>123825</xdr:rowOff>
    </xdr:from>
    <xdr:to>
      <xdr:col>5</xdr:col>
      <xdr:colOff>276225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390650" y="1095375"/>
        <a:ext cx="5048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180975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50577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"/>
  <sheetViews>
    <sheetView tabSelected="1" workbookViewId="0" topLeftCell="A1">
      <selection activeCell="A19" sqref="A19"/>
    </sheetView>
  </sheetViews>
  <sheetFormatPr defaultColWidth="9.140625" defaultRowHeight="12.75"/>
  <cols>
    <col min="1" max="2" width="29.28125" style="0" customWidth="1"/>
    <col min="3" max="7" width="11.28125" style="0" customWidth="1"/>
    <col min="19" max="26" width="9.57421875" style="0" bestFit="1" customWidth="1"/>
    <col min="27" max="31" width="10.57421875" style="0" bestFit="1" customWidth="1"/>
  </cols>
  <sheetData>
    <row r="1" spans="2:33" ht="12.75">
      <c r="B1" t="s">
        <v>1</v>
      </c>
      <c r="C1" s="1">
        <v>1971</v>
      </c>
      <c r="D1" s="1">
        <v>1972</v>
      </c>
      <c r="E1" s="1">
        <v>1973</v>
      </c>
      <c r="F1" s="1">
        <v>1974</v>
      </c>
      <c r="G1" s="1">
        <v>1975</v>
      </c>
      <c r="H1" s="1">
        <v>1976</v>
      </c>
      <c r="I1" s="1">
        <v>1977</v>
      </c>
      <c r="J1" s="1">
        <v>1978</v>
      </c>
      <c r="K1" s="1">
        <v>1979</v>
      </c>
      <c r="L1" s="1">
        <v>1980</v>
      </c>
      <c r="M1" s="1">
        <v>1981</v>
      </c>
      <c r="N1" s="1">
        <v>1982</v>
      </c>
      <c r="O1" s="1">
        <v>1983</v>
      </c>
      <c r="P1" s="1">
        <v>1984</v>
      </c>
      <c r="Q1" s="1">
        <v>1985</v>
      </c>
      <c r="R1" s="1">
        <v>1986</v>
      </c>
      <c r="S1" s="1">
        <v>1987</v>
      </c>
      <c r="T1" s="1">
        <v>1988</v>
      </c>
      <c r="U1" s="1">
        <v>1989</v>
      </c>
      <c r="V1" s="1">
        <v>1990</v>
      </c>
      <c r="W1" s="1">
        <v>1991</v>
      </c>
      <c r="X1" s="1">
        <v>1992</v>
      </c>
      <c r="Y1" s="1">
        <v>1993</v>
      </c>
      <c r="Z1" s="1">
        <v>1994</v>
      </c>
      <c r="AA1" s="1">
        <v>1995</v>
      </c>
      <c r="AB1" s="1">
        <v>1996</v>
      </c>
      <c r="AC1" s="1">
        <v>1997</v>
      </c>
      <c r="AD1" s="1">
        <v>1998</v>
      </c>
      <c r="AE1" s="1">
        <v>1999</v>
      </c>
      <c r="AF1" s="1">
        <v>2000</v>
      </c>
      <c r="AG1">
        <v>2001</v>
      </c>
    </row>
    <row r="2" spans="1:32" ht="12.75">
      <c r="A2" s="2" t="s">
        <v>0</v>
      </c>
      <c r="B2" s="2" t="s">
        <v>2</v>
      </c>
      <c r="C2" s="2">
        <v>52</v>
      </c>
      <c r="D2" s="2">
        <v>65</v>
      </c>
      <c r="E2" s="2">
        <v>75</v>
      </c>
      <c r="F2" s="2">
        <v>77</v>
      </c>
      <c r="G2" s="2">
        <v>80</v>
      </c>
      <c r="H2" s="2">
        <v>82</v>
      </c>
      <c r="I2" s="2">
        <v>85</v>
      </c>
      <c r="J2" s="2">
        <v>77</v>
      </c>
      <c r="K2" s="2">
        <v>87</v>
      </c>
      <c r="L2" s="2">
        <v>82</v>
      </c>
      <c r="M2" s="2">
        <v>88</v>
      </c>
      <c r="N2" s="2">
        <v>78</v>
      </c>
      <c r="O2" s="2">
        <v>76</v>
      </c>
      <c r="P2" s="2">
        <v>70</v>
      </c>
      <c r="Q2" s="2">
        <v>65</v>
      </c>
      <c r="R2" s="2">
        <v>62</v>
      </c>
      <c r="S2" s="2">
        <v>58</v>
      </c>
      <c r="T2" s="2">
        <v>47</v>
      </c>
      <c r="U2" s="2">
        <v>43</v>
      </c>
      <c r="V2" s="2">
        <v>38</v>
      </c>
      <c r="W2" s="2">
        <v>33</v>
      </c>
      <c r="X2" s="2">
        <v>32</v>
      </c>
      <c r="Y2" s="2">
        <v>30</v>
      </c>
      <c r="Z2" s="2">
        <v>29</v>
      </c>
      <c r="AA2" s="2">
        <v>24</v>
      </c>
      <c r="AB2" s="2">
        <v>22</v>
      </c>
      <c r="AC2" s="2">
        <v>18</v>
      </c>
      <c r="AD2" s="2">
        <v>17</v>
      </c>
      <c r="AE2" s="2">
        <v>15</v>
      </c>
      <c r="AF2" s="2">
        <v>14</v>
      </c>
    </row>
    <row r="3" spans="1:32" ht="12.75">
      <c r="A3" s="2" t="s">
        <v>5</v>
      </c>
      <c r="B3" s="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">
        <v>59.530141843971634</v>
      </c>
      <c r="T3" s="3">
        <v>56.02836879432625</v>
      </c>
      <c r="U3" s="3">
        <v>80.54078014184398</v>
      </c>
      <c r="V3" s="3">
        <v>66.53368794326242</v>
      </c>
      <c r="W3" s="3">
        <v>73.5372340425532</v>
      </c>
      <c r="X3" s="3">
        <v>80.54078014184398</v>
      </c>
      <c r="Y3" s="3">
        <v>98.04964539007094</v>
      </c>
      <c r="Z3" s="3">
        <v>84.04255319148936</v>
      </c>
      <c r="AA3" s="3">
        <v>112.0567375886525</v>
      </c>
      <c r="AB3" s="3">
        <v>147.0744680851064</v>
      </c>
      <c r="AC3" s="3">
        <v>164.58333333333334</v>
      </c>
      <c r="AD3" s="3">
        <v>161.08156028368796</v>
      </c>
      <c r="AE3" s="3">
        <v>164.58333333333334</v>
      </c>
      <c r="AF3" s="1"/>
    </row>
    <row r="4" spans="1:32" ht="12.75">
      <c r="A4" s="2" t="s">
        <v>6</v>
      </c>
      <c r="B4" s="2" t="s">
        <v>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>
        <v>38.54166666666667</v>
      </c>
      <c r="T4" s="3">
        <v>43.075980392156865</v>
      </c>
      <c r="U4" s="3">
        <v>27.20588235294118</v>
      </c>
      <c r="V4" s="3">
        <v>18.137254901960787</v>
      </c>
      <c r="W4" s="3">
        <v>40.80882352941177</v>
      </c>
      <c r="X4" s="3">
        <v>43.075980392156865</v>
      </c>
      <c r="Y4" s="3">
        <v>56.67892156862746</v>
      </c>
      <c r="Z4" s="3">
        <v>63.48039215686275</v>
      </c>
      <c r="AA4" s="3">
        <v>47.610294117647065</v>
      </c>
      <c r="AB4" s="3">
        <v>63.48039215686275</v>
      </c>
      <c r="AC4" s="3">
        <v>72.54901960784315</v>
      </c>
      <c r="AD4" s="3">
        <v>88.41911764705884</v>
      </c>
      <c r="AE4" s="3">
        <v>77.08333333333334</v>
      </c>
      <c r="AF4" s="1"/>
    </row>
    <row r="5" spans="1:33" ht="12.75">
      <c r="A5" s="2" t="s">
        <v>11</v>
      </c>
      <c r="B5" s="2" t="s">
        <v>8</v>
      </c>
      <c r="C5" s="1"/>
      <c r="D5" s="1">
        <v>12</v>
      </c>
      <c r="E5" s="1">
        <v>10</v>
      </c>
      <c r="F5" s="1">
        <v>11</v>
      </c>
      <c r="G5" s="1">
        <v>13</v>
      </c>
      <c r="H5" s="1">
        <v>12</v>
      </c>
      <c r="I5" s="1">
        <v>10</v>
      </c>
      <c r="J5" s="1">
        <v>10</v>
      </c>
      <c r="K5" s="1">
        <v>10</v>
      </c>
      <c r="L5" s="1">
        <v>8</v>
      </c>
      <c r="M5" s="1">
        <v>9</v>
      </c>
      <c r="N5" s="1">
        <v>9</v>
      </c>
      <c r="O5" s="1">
        <v>9</v>
      </c>
      <c r="P5" s="1">
        <v>10</v>
      </c>
      <c r="Q5" s="1">
        <v>12</v>
      </c>
      <c r="R5" s="1">
        <v>9</v>
      </c>
      <c r="S5" s="1">
        <v>10</v>
      </c>
      <c r="T5" s="1">
        <v>11</v>
      </c>
      <c r="U5" s="1">
        <v>10</v>
      </c>
      <c r="V5" s="1">
        <v>7</v>
      </c>
      <c r="W5" s="1">
        <v>6</v>
      </c>
      <c r="X5" s="1">
        <v>5</v>
      </c>
      <c r="Y5" s="1">
        <v>6</v>
      </c>
      <c r="Z5" s="1">
        <v>6</v>
      </c>
      <c r="AA5" s="1">
        <v>6</v>
      </c>
      <c r="AB5" s="1">
        <v>7</v>
      </c>
      <c r="AC5" s="1">
        <v>7</v>
      </c>
      <c r="AD5" s="1">
        <v>5</v>
      </c>
      <c r="AE5" s="1">
        <v>5</v>
      </c>
      <c r="AF5" s="1">
        <v>5</v>
      </c>
      <c r="AG5">
        <v>6</v>
      </c>
    </row>
    <row r="6" spans="1:32" ht="12.75">
      <c r="A6" s="2" t="s">
        <v>9</v>
      </c>
      <c r="B6" s="2" t="s">
        <v>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>
        <v>297</v>
      </c>
      <c r="R6" s="1">
        <v>218</v>
      </c>
      <c r="S6" s="1">
        <v>213</v>
      </c>
      <c r="T6" s="1">
        <v>169</v>
      </c>
      <c r="U6" s="1">
        <v>214</v>
      </c>
      <c r="V6" s="1">
        <v>153</v>
      </c>
      <c r="W6" s="1">
        <v>158</v>
      </c>
      <c r="X6" s="1">
        <v>131</v>
      </c>
      <c r="Y6" s="1">
        <v>107</v>
      </c>
      <c r="Z6" s="1">
        <v>147</v>
      </c>
      <c r="AA6" s="1">
        <v>114</v>
      </c>
      <c r="AB6" s="1">
        <v>112</v>
      </c>
      <c r="AC6" s="1">
        <v>129</v>
      </c>
      <c r="AD6" s="1">
        <v>105</v>
      </c>
      <c r="AE6" s="1">
        <v>121</v>
      </c>
      <c r="AF6" s="1">
        <v>111</v>
      </c>
    </row>
    <row r="7" spans="1:32" ht="12.7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9:31" ht="12.75">
      <c r="S11" s="3">
        <f aca="true" t="shared" si="0" ref="S11:AD11">S13*$AG13/$AE13</f>
        <v>59.530141843971634</v>
      </c>
      <c r="T11" s="3">
        <f t="shared" si="0"/>
        <v>56.02836879432625</v>
      </c>
      <c r="U11" s="3">
        <f t="shared" si="0"/>
        <v>80.54078014184398</v>
      </c>
      <c r="V11" s="3">
        <f t="shared" si="0"/>
        <v>66.53368794326242</v>
      </c>
      <c r="W11" s="3">
        <f t="shared" si="0"/>
        <v>73.5372340425532</v>
      </c>
      <c r="X11" s="3">
        <f t="shared" si="0"/>
        <v>80.54078014184398</v>
      </c>
      <c r="Y11" s="3">
        <f t="shared" si="0"/>
        <v>98.04964539007094</v>
      </c>
      <c r="Z11" s="3">
        <f t="shared" si="0"/>
        <v>84.04255319148936</v>
      </c>
      <c r="AA11" s="3">
        <f t="shared" si="0"/>
        <v>112.0567375886525</v>
      </c>
      <c r="AB11" s="3">
        <f t="shared" si="0"/>
        <v>147.0744680851064</v>
      </c>
      <c r="AC11" s="3">
        <f t="shared" si="0"/>
        <v>164.58333333333334</v>
      </c>
      <c r="AD11" s="3">
        <f t="shared" si="0"/>
        <v>161.08156028368796</v>
      </c>
      <c r="AE11" s="3">
        <f>AE13*$AG13/$AE13</f>
        <v>164.58333333333334</v>
      </c>
    </row>
    <row r="12" spans="19:31" ht="12.75">
      <c r="S12" s="3">
        <f aca="true" t="shared" si="1" ref="S12:AD12">S14*$AG14/$AE14</f>
        <v>38.54166666666667</v>
      </c>
      <c r="T12" s="3">
        <f t="shared" si="1"/>
        <v>43.075980392156865</v>
      </c>
      <c r="U12" s="3">
        <f t="shared" si="1"/>
        <v>27.20588235294118</v>
      </c>
      <c r="V12" s="3">
        <f t="shared" si="1"/>
        <v>18.137254901960787</v>
      </c>
      <c r="W12" s="3">
        <f t="shared" si="1"/>
        <v>40.80882352941177</v>
      </c>
      <c r="X12" s="3">
        <f t="shared" si="1"/>
        <v>43.075980392156865</v>
      </c>
      <c r="Y12" s="3">
        <f t="shared" si="1"/>
        <v>56.67892156862746</v>
      </c>
      <c r="Z12" s="3">
        <f t="shared" si="1"/>
        <v>63.48039215686275</v>
      </c>
      <c r="AA12" s="3">
        <f t="shared" si="1"/>
        <v>47.610294117647065</v>
      </c>
      <c r="AB12" s="3">
        <f t="shared" si="1"/>
        <v>63.48039215686275</v>
      </c>
      <c r="AC12" s="3">
        <f t="shared" si="1"/>
        <v>72.54901960784315</v>
      </c>
      <c r="AD12" s="3">
        <f t="shared" si="1"/>
        <v>88.41911764705884</v>
      </c>
      <c r="AE12" s="3">
        <f>AE14*$AG14/$AE14</f>
        <v>77.08333333333334</v>
      </c>
    </row>
    <row r="13" spans="1:33" ht="12.75">
      <c r="A13" t="s">
        <v>3</v>
      </c>
      <c r="S13">
        <v>17</v>
      </c>
      <c r="T13">
        <v>16</v>
      </c>
      <c r="U13">
        <v>23</v>
      </c>
      <c r="V13">
        <v>19</v>
      </c>
      <c r="W13">
        <v>21</v>
      </c>
      <c r="X13">
        <v>23</v>
      </c>
      <c r="Y13">
        <v>28</v>
      </c>
      <c r="Z13">
        <v>24</v>
      </c>
      <c r="AA13">
        <v>32</v>
      </c>
      <c r="AB13">
        <v>42</v>
      </c>
      <c r="AC13">
        <v>47</v>
      </c>
      <c r="AD13">
        <v>46</v>
      </c>
      <c r="AE13">
        <v>47</v>
      </c>
      <c r="AG13">
        <f>100/48*79</f>
        <v>164.58333333333334</v>
      </c>
    </row>
    <row r="14" spans="1:33" ht="12.75">
      <c r="A14" t="s">
        <v>4</v>
      </c>
      <c r="S14">
        <v>17</v>
      </c>
      <c r="T14">
        <v>19</v>
      </c>
      <c r="U14">
        <v>12</v>
      </c>
      <c r="V14">
        <v>8</v>
      </c>
      <c r="W14">
        <v>18</v>
      </c>
      <c r="X14">
        <v>19</v>
      </c>
      <c r="Y14">
        <v>25</v>
      </c>
      <c r="Z14">
        <v>28</v>
      </c>
      <c r="AA14">
        <v>21</v>
      </c>
      <c r="AB14">
        <v>28</v>
      </c>
      <c r="AC14">
        <v>32</v>
      </c>
      <c r="AD14">
        <v>39</v>
      </c>
      <c r="AE14">
        <v>34</v>
      </c>
      <c r="AG14">
        <f>100/48*37</f>
        <v>77.08333333333334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7" sqref="J1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2002-11-04T09:56:42Z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