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20" windowHeight="12150"/>
  </bookViews>
  <sheets>
    <sheet name="T&amp;D losses 09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  <c r="C60" i="1"/>
  <c r="K60" i="1" s="1"/>
  <c r="T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T53" i="1" s="1"/>
  <c r="C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S51" i="1"/>
  <c r="R51" i="1"/>
  <c r="M64" i="1" s="1"/>
  <c r="Q51" i="1"/>
  <c r="K64" i="1" s="1"/>
  <c r="P51" i="1"/>
  <c r="L64" i="1" s="1"/>
  <c r="O51" i="1"/>
  <c r="N51" i="1"/>
  <c r="J64" i="1" s="1"/>
  <c r="M51" i="1"/>
  <c r="H64" i="1" s="1"/>
  <c r="L51" i="1"/>
  <c r="I64" i="1" s="1"/>
  <c r="K51" i="1"/>
  <c r="J51" i="1"/>
  <c r="J55" i="1" s="1"/>
  <c r="I51" i="1"/>
  <c r="H51" i="1"/>
  <c r="G51" i="1"/>
  <c r="F51" i="1"/>
  <c r="F64" i="1" s="1"/>
  <c r="E51" i="1"/>
  <c r="D51" i="1"/>
  <c r="T51" i="1" s="1"/>
  <c r="C51" i="1"/>
  <c r="J60" i="1" s="1"/>
  <c r="Q60" i="1" s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T49" i="1" s="1"/>
  <c r="C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T47" i="1" s="1"/>
  <c r="C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T45" i="1" s="1"/>
  <c r="C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T43" i="1" s="1"/>
  <c r="C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T41" i="1" s="1"/>
  <c r="C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T39" i="1" s="1"/>
  <c r="C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T37" i="1" s="1"/>
  <c r="C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T35" i="1" s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T33" i="1" s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T31" i="1" s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T29" i="1" s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T27" i="1" s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T25" i="1" s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T23" i="1" s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T21" i="1" s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T19" i="1" s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T17" i="1" s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T15" i="1" s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T13" i="1" s="1"/>
  <c r="C13" i="1"/>
  <c r="U30" i="1" l="1"/>
  <c r="U34" i="1"/>
  <c r="U38" i="1"/>
  <c r="U42" i="1"/>
  <c r="U46" i="1"/>
  <c r="U50" i="1"/>
  <c r="U14" i="1"/>
  <c r="T14" i="1"/>
  <c r="V14" i="1" s="1"/>
  <c r="T16" i="1"/>
  <c r="U16" i="1" s="1"/>
  <c r="T18" i="1"/>
  <c r="V18" i="1" s="1"/>
  <c r="T20" i="1"/>
  <c r="U20" i="1" s="1"/>
  <c r="T22" i="1"/>
  <c r="U22" i="1" s="1"/>
  <c r="T24" i="1"/>
  <c r="U24" i="1" s="1"/>
  <c r="T26" i="1"/>
  <c r="U26" i="1" s="1"/>
  <c r="T28" i="1"/>
  <c r="U28" i="1" s="1"/>
  <c r="T30" i="1"/>
  <c r="T32" i="1"/>
  <c r="U32" i="1" s="1"/>
  <c r="T34" i="1"/>
  <c r="T36" i="1"/>
  <c r="U36" i="1" s="1"/>
  <c r="T38" i="1"/>
  <c r="T40" i="1"/>
  <c r="U40" i="1" s="1"/>
  <c r="T42" i="1"/>
  <c r="T44" i="1"/>
  <c r="U44" i="1" s="1"/>
  <c r="T46" i="1"/>
  <c r="T48" i="1"/>
  <c r="U48" i="1" s="1"/>
  <c r="T50" i="1"/>
  <c r="T52" i="1"/>
  <c r="U52" i="1" s="1"/>
  <c r="C64" i="1"/>
  <c r="U13" i="1"/>
  <c r="V13" i="1"/>
  <c r="U15" i="1"/>
  <c r="U17" i="1"/>
  <c r="U19" i="1"/>
  <c r="V19" i="1"/>
  <c r="U21" i="1"/>
  <c r="U23" i="1"/>
  <c r="U25" i="1"/>
  <c r="U27" i="1"/>
  <c r="U29" i="1"/>
  <c r="U31" i="1"/>
  <c r="U33" i="1"/>
  <c r="U35" i="1"/>
  <c r="U37" i="1"/>
  <c r="U39" i="1"/>
  <c r="U41" i="1"/>
  <c r="U43" i="1"/>
  <c r="U45" i="1"/>
  <c r="U47" i="1"/>
  <c r="U49" i="1"/>
  <c r="U53" i="1"/>
  <c r="L60" i="1"/>
  <c r="U51" i="1"/>
  <c r="V54" i="1"/>
  <c r="E64" i="1"/>
  <c r="G64" i="1"/>
  <c r="Q61" i="1" s="1"/>
  <c r="V15" i="1"/>
  <c r="V17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U54" i="1"/>
  <c r="D64" i="1"/>
  <c r="V20" i="1" l="1"/>
  <c r="U18" i="1"/>
  <c r="V16" i="1"/>
</calcChain>
</file>

<file path=xl/sharedStrings.xml><?xml version="1.0" encoding="utf-8"?>
<sst xmlns="http://schemas.openxmlformats.org/spreadsheetml/2006/main" count="163" uniqueCount="142">
  <si>
    <t>Date of extraction: 20-08-2011</t>
  </si>
  <si>
    <t>Unit</t>
  </si>
  <si>
    <t>1000TOE - Thousand tonnes of oil equivalent (TOE)</t>
  </si>
  <si>
    <t>table</t>
  </si>
  <si>
    <t>nrg_100a</t>
  </si>
  <si>
    <t>Supply, transformation, consumption - all products - annual data</t>
  </si>
  <si>
    <t>From above (final + losses)</t>
  </si>
  <si>
    <t>Gross inland consumption</t>
  </si>
  <si>
    <t>Transformation input</t>
  </si>
  <si>
    <t>Transformation output</t>
  </si>
  <si>
    <t>Exchanges, transfers, returns</t>
  </si>
  <si>
    <t>Consumption - Energy sector</t>
  </si>
  <si>
    <t>Distribution losses</t>
  </si>
  <si>
    <t>Energy available for final consumption</t>
  </si>
  <si>
    <t>Final non-energy consumption</t>
  </si>
  <si>
    <t>Final energy consumption</t>
  </si>
  <si>
    <t>Final energy consumption - Industry</t>
  </si>
  <si>
    <t>Final energy consumption - Transport</t>
  </si>
  <si>
    <t>Final energy consumption - Households</t>
  </si>
  <si>
    <t>Final energy consumption - Fisheries</t>
  </si>
  <si>
    <t>Final energy consumption - Agriculture</t>
  </si>
  <si>
    <t>Final energy consumption - Services</t>
  </si>
  <si>
    <t>Final energy consumption - Other Sectors</t>
  </si>
  <si>
    <t>Statistical difference</t>
  </si>
  <si>
    <t>Transformation losses</t>
  </si>
  <si>
    <t>Check</t>
  </si>
  <si>
    <t>AT</t>
  </si>
  <si>
    <t>Austria</t>
  </si>
  <si>
    <t>BE</t>
  </si>
  <si>
    <t>Belgium</t>
  </si>
  <si>
    <t>BG</t>
  </si>
  <si>
    <t>Bulgaria</t>
  </si>
  <si>
    <t>CH</t>
  </si>
  <si>
    <t>Switzerland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</si>
  <si>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</si>
  <si>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</si>
  <si>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</si>
  <si>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</si>
  <si>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</si>
  <si>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</si>
  <si>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</si>
  <si>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</si>
  <si>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EA</t>
  </si>
  <si>
    <t>Euro area (EA11-2000, EA12-2006, EA13-2007, EA15-2008, EA16)</t>
  </si>
  <si>
    <t>EE</t>
  </si>
  <si>
    <t>Estonia</t>
  </si>
  <si>
    <t>ES</t>
  </si>
  <si>
    <t>Spain</t>
  </si>
  <si>
    <t>FI</t>
  </si>
  <si>
    <t>Finland</t>
  </si>
  <si>
    <t>FR</t>
  </si>
  <si>
    <t>France</t>
  </si>
  <si>
    <t>GR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</si>
  <si>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</si>
  <si>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</si>
  <si>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</si>
  <si>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</si>
  <si>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</si>
  <si>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</si>
  <si>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</si>
  <si>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</si>
  <si>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</si>
  <si>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</si>
  <si>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</si>
  <si>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</si>
  <si>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</si>
  <si>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</si>
  <si>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</si>
  <si>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</si>
  <si>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</si>
  <si>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</si>
  <si>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</si>
  <si>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NO</t>
  </si>
  <si>
    <t>Norway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</si>
  <si>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</si>
  <si>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</si>
  <si>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</si>
  <si>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</si>
  <si>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</si>
  <si>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</si>
  <si>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</si>
  <si>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</si>
  <si>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</si>
  <si>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</si>
  <si>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</si>
  <si>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</si>
  <si>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TR</t>
  </si>
  <si>
    <t>Turkey</t>
  </si>
  <si>
    <t>UK</t>
  </si>
  <si>
    <t>United Kingdom</t>
  </si>
  <si>
    <t>EA12</t>
  </si>
  <si>
    <t>Euro area (BE, DE, IE, GR, ES, FR, IT, LU, NL, AT, PT, FI)</t>
  </si>
  <si>
    <t>EA13</t>
  </si>
  <si>
    <t>Euro area (BE, DE, IE, GR, ES, FR, IT, LU, NL, AT, PT, SI, FI)</t>
  </si>
  <si>
    <t>EA15</t>
  </si>
  <si>
    <t>Euro area (BE, DE, IE, GR, ES, FR, IT, CY, LU, MT, NL, AT, PT, SI, FI)</t>
  </si>
  <si>
    <t>EA16</t>
  </si>
  <si>
    <t>Euro area (BE, DE, IE, GR, ES, FR, IT, CY, LU, MT, NL, AT, PT, SK, SI, FI)</t>
  </si>
  <si>
    <t>EU15</t>
  </si>
  <si>
    <t>European Union (15 countries)</t>
  </si>
  <si>
    <t>EU25</t>
  </si>
  <si>
    <t>European Union (25 countries)</t>
  </si>
  <si>
    <t>EU27</t>
  </si>
  <si>
    <t>European Union (27 countries)</t>
  </si>
  <si>
    <t>EEA18</t>
  </si>
  <si>
    <t>European Economic Area (EEA) (EU-15 plus IS, LI, NO)</t>
  </si>
  <si>
    <t>NMS10</t>
  </si>
  <si>
    <t>New Member States (CZ, EE, CY, LV, LT, HU, MT, PL, SI, SK)</t>
  </si>
  <si>
    <t>IS</t>
  </si>
  <si>
    <t>Iceland</t>
  </si>
  <si>
    <t>:</t>
  </si>
  <si>
    <t>From Eurostat: Gross Inland Consumption</t>
  </si>
  <si>
    <t>nrg_101a</t>
  </si>
  <si>
    <t>nrg_102a</t>
  </si>
  <si>
    <t>nrg_103a</t>
  </si>
  <si>
    <t>nrg_104a</t>
  </si>
  <si>
    <t>nrg_1071a</t>
  </si>
  <si>
    <t>from above</t>
  </si>
  <si>
    <t>k TOE in 2009</t>
  </si>
  <si>
    <t>Coal and lignite</t>
  </si>
  <si>
    <t>Oil</t>
  </si>
  <si>
    <t>Gas</t>
  </si>
  <si>
    <t>Nuclear</t>
  </si>
  <si>
    <t>Renewables</t>
  </si>
  <si>
    <t>Industrial waste</t>
  </si>
  <si>
    <t>Imports-exports of electricity</t>
  </si>
  <si>
    <t>Total</t>
  </si>
  <si>
    <t>Sum</t>
  </si>
  <si>
    <t>Statistical Difference</t>
  </si>
  <si>
    <t>EU-27</t>
  </si>
  <si>
    <t>Fossil in GIC</t>
  </si>
  <si>
    <t>Feedstocks</t>
  </si>
  <si>
    <t>k TOE in 2008</t>
  </si>
  <si>
    <t>Consumption of the energy sector</t>
  </si>
  <si>
    <t>Non energy purposes (e.g. chemical industry)</t>
  </si>
  <si>
    <t>Transport</t>
  </si>
  <si>
    <t>Industry</t>
  </si>
  <si>
    <t>Households</t>
  </si>
  <si>
    <t>Services</t>
  </si>
  <si>
    <t>Agriculture</t>
  </si>
  <si>
    <t>Other sectors</t>
  </si>
  <si>
    <t>EU-27 in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</si>
</sst>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rgb="FFFF0000"/>
      <name val="Calibri"/>
      <family val="2"/>
      <scheme val="minor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9"/>
      <name val="Times New Roman"/>
      <family val="1"/>
    </font>
    <font>
      <sz val="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10" fillId="0" borderId="2" applyNumberFormat="0" applyFont="0" applyFill="0" applyBorder="0" applyProtection="0">
      <alignment horizontal="left" vertical="center" indent="5"/>
    </xf>
    <xf numFmtId="4" fontId="10" fillId="0" borderId="3" applyFill="0" applyBorder="0" applyProtection="0">
      <alignment horizontal="right" vertical="center"/>
    </xf>
    <xf numFmtId="0" fontId="10" fillId="0" borderId="3" applyNumberFormat="0" applyFill="0" applyAlignment="0" applyProtection="0"/>
    <xf numFmtId="0" fontId="11" fillId="6" borderId="0" applyNumberFormat="0" applyFont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Font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1" xfId="0" applyNumberFormat="1" applyFont="1" applyFill="1" applyBorder="1" applyAlignment="1">
      <alignment horizontal="left"/>
    </xf>
    <xf numFmtId="0" fontId="2" fillId="4" borderId="1" xfId="0" applyNumberFormat="1" applyFont="1" applyFill="1" applyBorder="1" applyAlignment="1">
      <alignment horizontal="left"/>
    </xf>
    <xf numFmtId="3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0" fontId="3" fillId="0" borderId="0" xfId="0" applyFont="1" applyAlignment="1">
      <alignment wrapText="1"/>
    </xf>
    <xf numFmtId="3" fontId="0" fillId="0" borderId="0" xfId="0" applyNumberFormat="1"/>
    <xf numFmtId="0" fontId="4" fillId="4" borderId="1" xfId="0" applyNumberFormat="1" applyFont="1" applyFill="1" applyBorder="1" applyAlignment="1">
      <alignment horizontal="left"/>
    </xf>
    <xf numFmtId="0" fontId="5" fillId="4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6" fillId="0" borderId="0" xfId="0" applyFont="1" applyAlignment="1">
      <alignment wrapText="1"/>
    </xf>
    <xf numFmtId="3" fontId="4" fillId="0" borderId="0" xfId="0" applyNumberFormat="1" applyFont="1"/>
    <xf numFmtId="0" fontId="4" fillId="0" borderId="0" xfId="0" applyFont="1"/>
    <xf numFmtId="10" fontId="0" fillId="0" borderId="0" xfId="1" applyNumberFormat="1" applyFont="1"/>
    <xf numFmtId="0" fontId="3" fillId="5" borderId="0" xfId="0" applyFont="1" applyFill="1"/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wrapText="1"/>
    </xf>
    <xf numFmtId="0" fontId="0" fillId="5" borderId="0" xfId="0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3" fontId="0" fillId="5" borderId="0" xfId="0" applyNumberFormat="1" applyFill="1"/>
    <xf numFmtId="0" fontId="0" fillId="5" borderId="0" xfId="0" applyFill="1" applyAlignment="1">
      <alignment wrapText="1"/>
    </xf>
    <xf numFmtId="0" fontId="7" fillId="5" borderId="0" xfId="0" applyFont="1" applyFill="1" applyAlignment="1">
      <alignment wrapText="1"/>
    </xf>
    <xf numFmtId="3" fontId="7" fillId="5" borderId="0" xfId="0" applyNumberFormat="1" applyFont="1" applyFill="1"/>
    <xf numFmtId="164" fontId="0" fillId="0" borderId="0" xfId="0" applyNumberFormat="1"/>
    <xf numFmtId="0" fontId="8" fillId="0" borderId="0" xfId="0" applyFont="1"/>
    <xf numFmtId="0" fontId="0" fillId="0" borderId="0" xfId="0" applyFill="1" applyBorder="1"/>
    <xf numFmtId="0" fontId="9" fillId="0" borderId="0" xfId="0" applyFont="1" applyFill="1" applyBorder="1"/>
  </cellXfs>
  <cellStyles count="6">
    <cellStyle name="5x indented GHG Textfiels" xfId="2"/>
    <cellStyle name="Normal" xfId="0" builtinId="0"/>
    <cellStyle name="Normal GHG Numbers (0.00)" xfId="3"/>
    <cellStyle name="Normal GHG whole table" xfId="4"/>
    <cellStyle name="Normal GHG-Shade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Primary energy use by fuel</a:t>
            </a:r>
          </a:p>
        </c:rich>
      </c:tx>
      <c:layout>
        <c:manualLayout>
          <c:xMode val="edge"/>
          <c:yMode val="edge"/>
          <c:x val="0.30868539974423054"/>
          <c:y val="2.3654378228102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53697234355436"/>
          <c:y val="0.2095105518951503"/>
          <c:w val="0.58636745685186797"/>
          <c:h val="0.734976532857986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gCheck">
                <a:fgClr>
                  <a:srgbClr val="00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wdUpDiag">
                <a:fgClr>
                  <a:srgbClr val="33996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278187685222875"/>
                  <c:y val="1.99417777556121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3091158988109358"/>
                  <c:y val="-7.12932483136007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0610581581866832E-2"/>
                  <c:y val="-3.68071296778244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5191574451337473"/>
                  <c:y val="-5.53145074090587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'T&amp;D losses 09'!$C$59:$I$59</c:f>
              <c:strCache>
                <c:ptCount val="7"/>
                <c:pt idx="0">
                  <c:v>Coal and lignite</c:v>
                </c:pt>
                <c:pt idx="1">
                  <c:v>Oil</c:v>
                </c:pt>
                <c:pt idx="2">
                  <c:v>Gas</c:v>
                </c:pt>
                <c:pt idx="3">
                  <c:v>Nuclear</c:v>
                </c:pt>
                <c:pt idx="4">
                  <c:v>Renewables</c:v>
                </c:pt>
                <c:pt idx="5">
                  <c:v>Industrial waste</c:v>
                </c:pt>
                <c:pt idx="6">
                  <c:v>Imports-exports of electricity</c:v>
                </c:pt>
              </c:strCache>
            </c:strRef>
          </c:cat>
          <c:val>
            <c:numRef>
              <c:f>'T&amp;D losses 09'!$C$60:$I$60</c:f>
              <c:numCache>
                <c:formatCode>#,##0</c:formatCode>
                <c:ptCount val="7"/>
                <c:pt idx="0">
                  <c:v>267914</c:v>
                </c:pt>
                <c:pt idx="1">
                  <c:v>622858</c:v>
                </c:pt>
                <c:pt idx="2">
                  <c:v>416792</c:v>
                </c:pt>
                <c:pt idx="3">
                  <c:v>230767</c:v>
                </c:pt>
                <c:pt idx="4">
                  <c:v>152597</c:v>
                </c:pt>
                <c:pt idx="5">
                  <c:v>3415</c:v>
                </c:pt>
                <c:pt idx="6">
                  <c:v>1301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Final consumption by sector and energy losses (% primary energy  consumption)</a:t>
            </a:r>
          </a:p>
        </c:rich>
      </c:tx>
      <c:layout>
        <c:manualLayout>
          <c:xMode val="edge"/>
          <c:yMode val="edge"/>
          <c:x val="0.14819757771242467"/>
          <c:y val="1.6694490818030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762349799733002"/>
          <c:y val="0.2036727879799666"/>
          <c:w val="0.58477970627503362"/>
          <c:h val="0.731218697829716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pattFill prst="ltUp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ltUpDiag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UpDiag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gCheck">
                <a:fgClr>
                  <a:srgbClr val="99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2936916481301147"/>
                  <c:y val="3.44945362326906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4176207629059098E-2"/>
                  <c:y val="-4.32883612350356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9722318692712424E-3"/>
                  <c:y val="2.9505198537100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4653919667395045E-3"/>
                  <c:y val="5.16236520913809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3516854083064206"/>
                  <c:y val="-7.59540987250576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3852364539515261E-2"/>
                  <c:y val="-7.331824669508102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5.4080516860313788E-2"/>
                  <c:y val="-0.209594883019608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1466332988310705E-3"/>
                  <c:y val="-3.2945861808885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0.12076400174477514"/>
                  <c:y val="-5.44471179504985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('T&amp;D losses 09'!$C$63:$E$63,'T&amp;D losses 09'!$G$63:$M$63)</c:f>
              <c:strCache>
                <c:ptCount val="10"/>
                <c:pt idx="0">
                  <c:v>Transformation losses</c:v>
                </c:pt>
                <c:pt idx="1">
                  <c:v>Distribution losses</c:v>
                </c:pt>
                <c:pt idx="2">
                  <c:v>Consumption of the energy sector</c:v>
                </c:pt>
                <c:pt idx="3">
                  <c:v>Non energy purposes (e.g. chemical industry)</c:v>
                </c:pt>
                <c:pt idx="4">
                  <c:v>Transport</c:v>
                </c:pt>
                <c:pt idx="5">
                  <c:v>Industry</c:v>
                </c:pt>
                <c:pt idx="6">
                  <c:v>Households</c:v>
                </c:pt>
                <c:pt idx="7">
                  <c:v>Services</c:v>
                </c:pt>
                <c:pt idx="8">
                  <c:v>Agriculture</c:v>
                </c:pt>
                <c:pt idx="9">
                  <c:v>Other sectors</c:v>
                </c:pt>
              </c:strCache>
            </c:strRef>
          </c:cat>
          <c:val>
            <c:numRef>
              <c:f>('T&amp;D losses 09'!$C$64:$E$64,'T&amp;D losses 09'!$G$64:$M$64)</c:f>
              <c:numCache>
                <c:formatCode>#,##0</c:formatCode>
                <c:ptCount val="10"/>
                <c:pt idx="0">
                  <c:v>376627</c:v>
                </c:pt>
                <c:pt idx="1">
                  <c:v>24156</c:v>
                </c:pt>
                <c:pt idx="2">
                  <c:v>85159</c:v>
                </c:pt>
                <c:pt idx="3">
                  <c:v>106712</c:v>
                </c:pt>
                <c:pt idx="4">
                  <c:v>367636</c:v>
                </c:pt>
                <c:pt idx="5">
                  <c:v>269455</c:v>
                </c:pt>
                <c:pt idx="6">
                  <c:v>295206</c:v>
                </c:pt>
                <c:pt idx="7">
                  <c:v>140760</c:v>
                </c:pt>
                <c:pt idx="8">
                  <c:v>25893</c:v>
                </c:pt>
                <c:pt idx="9">
                  <c:v>18355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2572667</xdr:colOff>
      <xdr:row>67</xdr:row>
      <xdr:rowOff>76200</xdr:rowOff>
    </xdr:from>
    <xdr:to>
      <xdr:col>11</xdr:col>
      <xdr:colOff>68459</xdr:colOff>
      <xdr:row>101</xdr:row>
      <xdr:rowOff>177244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361771</xdr:colOff>
      <xdr:row>68</xdr:row>
      <xdr:rowOff>9179</xdr:rowOff>
    </xdr:from>
    <xdr:to>
      <xdr:col>19</xdr:col>
      <xdr:colOff>390525</xdr:colOff>
      <xdr:row>103</xdr:row>
      <xdr:rowOff>9525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0.7533</cdr:x>
      <cdr:y>0.56905</cdr:y>
    </cdr:from>
    <cdr:to>
      <cdr:x>0.93852</cdr:x>
      <cdr:y>0.63493</cdr:y>
    </cdr:to>
    <cdr:sp macro="" textlink="">
      <cdr:nvSpPr>
        <cdr:cNvPr id="1433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4587" y="3214664"/>
          <a:ext cx="1248001" cy="388716"/>
        </a:xfrm>
        <a:custGeom xmlns:a="http://schemas.openxmlformats.org/drawingml/2006/main">
          <a:avLst/>
          <a:gdLst>
            <a:gd name="G0" fmla="+- 16200 0 0"/>
            <a:gd name="G1" fmla="+- 5400 0 0"/>
            <a:gd name="G2" fmla="+- 21600 0 5400"/>
            <a:gd name="G3" fmla="+- 10800 0 5400"/>
            <a:gd name="G4" fmla="+- 21600 0 16200"/>
            <a:gd name="G5" fmla="*/ G4 G3 10800"/>
            <a:gd name="G6" fmla="+- 21600 0 G5"/>
            <a:gd name="T0" fmla="*/ 16200 w 21600"/>
            <a:gd name="T1" fmla="*/ 0 h 21600"/>
            <a:gd name="T2" fmla="*/ 0 w 21600"/>
            <a:gd name="T3" fmla="*/ 10800 h 21600"/>
            <a:gd name="T4" fmla="*/ 16200 w 21600"/>
            <a:gd name="T5" fmla="*/ 21600 h 21600"/>
            <a:gd name="T6" fmla="*/ 21600 w 21600"/>
            <a:gd name="T7" fmla="*/ 1080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G1 h 21600"/>
            <a:gd name="T14" fmla="*/ G6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0.79104</cdr:x>
      <cdr:y>0.37022</cdr:y>
    </cdr:from>
    <cdr:to>
      <cdr:x>0.98069</cdr:x>
      <cdr:y>0.59905</cdr:y>
    </cdr:to>
    <cdr:sp macro="" textlink="">
      <cdr:nvSpPr>
        <cdr:cNvPr id="143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7678" y="2020753"/>
          <a:ext cx="1275929" cy="1371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1" u="none" strike="noStrike" baseline="0">
              <a:solidFill>
                <a:srgbClr val="000000"/>
              </a:solidFill>
              <a:latin typeface="Arial"/>
              <a:cs typeface="Arial"/>
            </a:rPr>
            <a:t>Structure of primary consumption vs final  consumption and energy losses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11/ENER11_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&amp;D losses 09"/>
      <sheetName val="Structure CO2 power 09"/>
      <sheetName val="CO2 savings 2009"/>
      <sheetName val="100900"/>
      <sheetName val="101000"/>
      <sheetName val="101100"/>
      <sheetName val="101200"/>
      <sheetName val="101300"/>
      <sheetName val="101400"/>
      <sheetName val="101500"/>
      <sheetName val="101600"/>
      <sheetName val="101700"/>
      <sheetName val="101800"/>
      <sheetName val="101900"/>
      <sheetName val="102010"/>
      <sheetName val="102020"/>
      <sheetName val="102030"/>
      <sheetName val="102035"/>
      <sheetName val="102040"/>
      <sheetName val="102200"/>
      <sheetName val="Solid Fuels"/>
      <sheetName val="Oil"/>
      <sheetName val="Gas"/>
      <sheetName val="Nuclear"/>
      <sheetName val="RES"/>
      <sheetName val="Ind Waste"/>
      <sheetName val="EE Imports"/>
      <sheetName val="EE Exports"/>
      <sheetName val="T&amp;D losses 1990"/>
      <sheetName val="IEA EU27 2006"/>
      <sheetName val="Share EC in FEC"/>
      <sheetName val="B-101109-5200"/>
      <sheetName val="B-101121-5200"/>
      <sheetName val="B-101121-6000"/>
      <sheetName val="B-101009-0000"/>
      <sheetName val="B-101021-0000"/>
      <sheetName val="B-101001-2000"/>
      <sheetName val="B-101001-3000"/>
      <sheetName val="B-101001-4000"/>
      <sheetName val="B-101001-5540"/>
      <sheetName val="B-101001-7100"/>
      <sheetName val="B-101001-5500"/>
    </sheetNames>
    <sheetDataSet>
      <sheetData sheetId="0">
        <row r="59">
          <cell r="C59" t="str">
            <v>Coal and lignite</v>
          </cell>
          <cell r="D59" t="str">
            <v>Oil</v>
          </cell>
          <cell r="E59" t="str">
            <v>Gas</v>
          </cell>
          <cell r="F59" t="str">
            <v>Nuclear</v>
          </cell>
          <cell r="G59" t="str">
            <v>Renewables</v>
          </cell>
          <cell r="H59" t="str">
            <v>Industrial waste</v>
          </cell>
          <cell r="I59" t="str">
            <v>Imports-exports of electricity</v>
          </cell>
        </row>
        <row r="60">
          <cell r="C60">
            <v>267914</v>
          </cell>
          <cell r="D60">
            <v>622858</v>
          </cell>
          <cell r="E60">
            <v>416792</v>
          </cell>
          <cell r="F60">
            <v>230767</v>
          </cell>
          <cell r="G60">
            <v>152597</v>
          </cell>
          <cell r="H60">
            <v>3415</v>
          </cell>
          <cell r="I60">
            <v>1301</v>
          </cell>
        </row>
        <row r="63">
          <cell r="C63" t="str">
            <v>Transformation losses</v>
          </cell>
          <cell r="D63" t="str">
            <v>Distribution losses</v>
          </cell>
          <cell r="E63" t="str">
            <v>Consumption of the energy sector</v>
          </cell>
          <cell r="G63" t="str">
            <v>Non energy purposes (e.g. chemical industry)</v>
          </cell>
          <cell r="H63" t="str">
            <v>Transport</v>
          </cell>
          <cell r="I63" t="str">
            <v>Industry</v>
          </cell>
          <cell r="J63" t="str">
            <v>Households</v>
          </cell>
          <cell r="K63" t="str">
            <v>Services</v>
          </cell>
          <cell r="L63" t="str">
            <v>Agriculture</v>
          </cell>
          <cell r="M63" t="str">
            <v>Other sectors</v>
          </cell>
        </row>
        <row r="64">
          <cell r="C64">
            <v>376627</v>
          </cell>
          <cell r="D64">
            <v>24156</v>
          </cell>
          <cell r="E64">
            <v>85159</v>
          </cell>
          <cell r="G64">
            <v>106712</v>
          </cell>
          <cell r="H64">
            <v>367636</v>
          </cell>
          <cell r="I64">
            <v>269455</v>
          </cell>
          <cell r="J64">
            <v>295206</v>
          </cell>
          <cell r="K64">
            <v>140760</v>
          </cell>
          <cell r="L64">
            <v>25893</v>
          </cell>
          <cell r="M64">
            <v>18355</v>
          </cell>
        </row>
        <row r="109">
          <cell r="J109" t="str">
            <v>Consumption of the energy sector</v>
          </cell>
          <cell r="K109" t="str">
            <v>Distribution losses</v>
          </cell>
          <cell r="L109" t="str">
            <v>Energy available for end users</v>
          </cell>
          <cell r="M109" t="str">
            <v>Transformation losses</v>
          </cell>
        </row>
        <row r="113">
          <cell r="I113" t="str">
            <v>Norway</v>
          </cell>
          <cell r="J113">
            <v>17.691205567305722</v>
          </cell>
          <cell r="K113">
            <v>3.1589001842123219</v>
          </cell>
          <cell r="L113">
            <v>76.751722726342365</v>
          </cell>
          <cell r="M113">
            <v>2.3981715221395921</v>
          </cell>
        </row>
        <row r="114">
          <cell r="I114" t="str">
            <v>Switzerland</v>
          </cell>
          <cell r="J114">
            <v>2.1330120823441874</v>
          </cell>
          <cell r="K114">
            <v>1.4810615455479574</v>
          </cell>
          <cell r="L114">
            <v>76.990397902420014</v>
          </cell>
          <cell r="M114">
            <v>19.395528469687843</v>
          </cell>
        </row>
        <row r="115">
          <cell r="I115" t="str">
            <v>Turkey</v>
          </cell>
          <cell r="J115">
            <v>4.0131973605278946</v>
          </cell>
          <cell r="K115">
            <v>2.5744851029794042</v>
          </cell>
          <cell r="L115">
            <v>74.000199960008004</v>
          </cell>
          <cell r="M115">
            <v>19.412117576484704</v>
          </cell>
        </row>
        <row r="116">
          <cell r="I116" t="str">
            <v>Croatia</v>
          </cell>
          <cell r="J116">
            <v>9.1898705167869821</v>
          </cell>
          <cell r="K116">
            <v>2.8188380886902715</v>
          </cell>
          <cell r="L116">
            <v>79.592070585539133</v>
          </cell>
          <cell r="M116">
            <v>8.399220808983614</v>
          </cell>
        </row>
        <row r="117">
          <cell r="I117" t="str">
            <v>Non-EU-EEA</v>
          </cell>
        </row>
        <row r="119">
          <cell r="I119" t="str">
            <v>Luxembourg</v>
          </cell>
          <cell r="J119">
            <v>0.68760027504011001</v>
          </cell>
          <cell r="K119">
            <v>0.22920009168003666</v>
          </cell>
          <cell r="L119">
            <v>93.926197570479033</v>
          </cell>
          <cell r="M119">
            <v>5.1570020628008253</v>
          </cell>
        </row>
        <row r="120">
          <cell r="I120" t="str">
            <v>Latvia</v>
          </cell>
          <cell r="J120">
            <v>1.2939001848428835</v>
          </cell>
          <cell r="K120">
            <v>3.8817005545286505</v>
          </cell>
          <cell r="L120">
            <v>90.873382624768951</v>
          </cell>
          <cell r="M120">
            <v>3.9510166358595193</v>
          </cell>
        </row>
        <row r="121">
          <cell r="I121" t="str">
            <v>Austria</v>
          </cell>
          <cell r="J121">
            <v>5.0729350552819845</v>
          </cell>
          <cell r="K121">
            <v>1.4029545665706586</v>
          </cell>
          <cell r="L121">
            <v>86.184149400724706</v>
          </cell>
          <cell r="M121">
            <v>7.3399609774226517</v>
          </cell>
        </row>
        <row r="122">
          <cell r="I122" t="str">
            <v>Portugal</v>
          </cell>
          <cell r="J122">
            <v>4.2995672383394776</v>
          </cell>
          <cell r="K122">
            <v>1.4505529732328899</v>
          </cell>
          <cell r="L122">
            <v>79.636159640968103</v>
          </cell>
          <cell r="M122">
            <v>14.613720147459528</v>
          </cell>
        </row>
        <row r="123">
          <cell r="I123" t="str">
            <v>Ireland</v>
          </cell>
          <cell r="J123">
            <v>1.8444968024234265</v>
          </cell>
          <cell r="K123">
            <v>1.6560080780881858</v>
          </cell>
          <cell r="L123">
            <v>79.703803433187474</v>
          </cell>
          <cell r="M123">
            <v>16.795691686300909</v>
          </cell>
        </row>
        <row r="124">
          <cell r="I124" t="str">
            <v>Netherlands</v>
          </cell>
          <cell r="J124">
            <v>6.2304041771889374</v>
          </cell>
          <cell r="K124">
            <v>1.0796764630531055</v>
          </cell>
          <cell r="L124">
            <v>79.439788212616961</v>
          </cell>
          <cell r="M124">
            <v>13.250131147140992</v>
          </cell>
        </row>
        <row r="125">
          <cell r="I125" t="str">
            <v>Italy</v>
          </cell>
          <cell r="J125">
            <v>5.0611171649215896</v>
          </cell>
          <cell r="K125">
            <v>1.2566920926706779</v>
          </cell>
          <cell r="L125">
            <v>76.693750888330882</v>
          </cell>
          <cell r="M125">
            <v>16.988439854076848</v>
          </cell>
        </row>
        <row r="126">
          <cell r="I126" t="str">
            <v>Denmark</v>
          </cell>
          <cell r="J126">
            <v>6.4687387248079995</v>
          </cell>
          <cell r="K126">
            <v>4.1801968970671615</v>
          </cell>
          <cell r="L126">
            <v>77.578475336322867</v>
          </cell>
          <cell r="M126">
            <v>11.77258904180197</v>
          </cell>
        </row>
        <row r="127">
          <cell r="I127" t="str">
            <v>Finland</v>
          </cell>
          <cell r="J127">
            <v>3.8727038727038727</v>
          </cell>
          <cell r="K127">
            <v>1.597051597051597</v>
          </cell>
          <cell r="L127">
            <v>74.81572481572482</v>
          </cell>
          <cell r="M127">
            <v>19.714519714519714</v>
          </cell>
        </row>
        <row r="128">
          <cell r="I128" t="str">
            <v>Spain</v>
          </cell>
          <cell r="J128">
            <v>6.0478264543436344</v>
          </cell>
          <cell r="K128">
            <v>0.77124574624171338</v>
          </cell>
          <cell r="L128">
            <v>74.224721345224651</v>
          </cell>
          <cell r="M128">
            <v>18.956206454189999</v>
          </cell>
        </row>
        <row r="129">
          <cell r="I129" t="str">
            <v>Belgium</v>
          </cell>
          <cell r="J129">
            <v>4.0113438343526839</v>
          </cell>
          <cell r="K129">
            <v>0.59794307581918205</v>
          </cell>
          <cell r="L129">
            <v>72.298151501691322</v>
          </cell>
          <cell r="M129">
            <v>23.09256158813681</v>
          </cell>
        </row>
        <row r="130">
          <cell r="I130" t="str">
            <v>United Kingdom</v>
          </cell>
          <cell r="J130">
            <v>6.1242197102986191</v>
          </cell>
          <cell r="K130">
            <v>1.7507411245812345</v>
          </cell>
          <cell r="L130">
            <v>69.974693306982232</v>
          </cell>
          <cell r="M130">
            <v>22.150345858137911</v>
          </cell>
        </row>
        <row r="131">
          <cell r="I131" t="str">
            <v>Hungary</v>
          </cell>
          <cell r="J131">
            <v>4.6596114357921339</v>
          </cell>
          <cell r="K131">
            <v>1.9033328068235666</v>
          </cell>
          <cell r="L131">
            <v>72.184489022271364</v>
          </cell>
          <cell r="M131">
            <v>21.252566735112936</v>
          </cell>
        </row>
        <row r="132">
          <cell r="I132" t="str">
            <v>Cyprus</v>
          </cell>
          <cell r="J132">
            <v>0.89670014347202298</v>
          </cell>
          <cell r="K132">
            <v>0.57388809182209466</v>
          </cell>
          <cell r="L132">
            <v>70.911047345767571</v>
          </cell>
          <cell r="M132">
            <v>27.618364418938306</v>
          </cell>
        </row>
        <row r="133">
          <cell r="I133" t="str">
            <v>Slovenia</v>
          </cell>
          <cell r="J133">
            <v>1.574577726882336</v>
          </cell>
          <cell r="K133">
            <v>1.5173203549957057</v>
          </cell>
          <cell r="L133">
            <v>70.455196106498718</v>
          </cell>
          <cell r="M133">
            <v>26.452905811623246</v>
          </cell>
        </row>
        <row r="134">
          <cell r="I134" t="str">
            <v>Germany</v>
          </cell>
          <cell r="J134">
            <v>4.0352489267153722</v>
          </cell>
          <cell r="K134">
            <v>1.0137832341643445</v>
          </cell>
          <cell r="L134">
            <v>72.894780447390218</v>
          </cell>
          <cell r="M134">
            <v>22.056187391730059</v>
          </cell>
        </row>
        <row r="135">
          <cell r="I135" t="str">
            <v>Sweden</v>
          </cell>
          <cell r="J135">
            <v>3.227281635852878</v>
          </cell>
          <cell r="K135">
            <v>2.3932405653186994</v>
          </cell>
          <cell r="L135">
            <v>69.332113847694956</v>
          </cell>
          <cell r="M135">
            <v>25.04736395113347</v>
          </cell>
        </row>
        <row r="136">
          <cell r="I136" t="str">
            <v>Lithuania</v>
          </cell>
          <cell r="J136">
            <v>10.314224034540658</v>
          </cell>
          <cell r="K136">
            <v>2.710482130007196</v>
          </cell>
          <cell r="L136">
            <v>61.393619573039096</v>
          </cell>
          <cell r="M136">
            <v>25.581674262413049</v>
          </cell>
        </row>
        <row r="137">
          <cell r="I137" t="str">
            <v>Romania</v>
          </cell>
          <cell r="J137">
            <v>8.8491077479105495</v>
          </cell>
          <cell r="K137">
            <v>3.8259543709058055</v>
          </cell>
          <cell r="L137">
            <v>67.994691664784284</v>
          </cell>
          <cell r="M137">
            <v>19.330246216399367</v>
          </cell>
        </row>
        <row r="138">
          <cell r="I138" t="str">
            <v>Poland</v>
          </cell>
          <cell r="J138">
            <v>6.4409483527670783</v>
          </cell>
          <cell r="K138">
            <v>1.2699278974821844</v>
          </cell>
          <cell r="L138">
            <v>70.150397246040654</v>
          </cell>
          <cell r="M138">
            <v>22.138726503710078</v>
          </cell>
        </row>
        <row r="139">
          <cell r="I139" t="str">
            <v>Slovakia</v>
          </cell>
          <cell r="J139">
            <v>6.0632740505957621</v>
          </cell>
          <cell r="K139">
            <v>1.3969595586077361</v>
          </cell>
          <cell r="L139">
            <v>70.769501672829719</v>
          </cell>
          <cell r="M139">
            <v>21.770264717966779</v>
          </cell>
        </row>
        <row r="140">
          <cell r="I140" t="str">
            <v>Czech Republic</v>
          </cell>
          <cell r="J140">
            <v>4.1816122333396262</v>
          </cell>
          <cell r="K140">
            <v>2.418821974702662</v>
          </cell>
          <cell r="L140">
            <v>63.097036058146124</v>
          </cell>
          <cell r="M140">
            <v>30.302529733811593</v>
          </cell>
        </row>
        <row r="141">
          <cell r="I141" t="str">
            <v>Greece</v>
          </cell>
          <cell r="J141">
            <v>6.3345613405927033</v>
          </cell>
          <cell r="K141">
            <v>0.98131907540833962</v>
          </cell>
          <cell r="L141">
            <v>68.105499951097059</v>
          </cell>
          <cell r="M141">
            <v>24.578619632901901</v>
          </cell>
        </row>
        <row r="142">
          <cell r="I142" t="str">
            <v>France</v>
          </cell>
          <cell r="J142">
            <v>3.9671578530854195</v>
          </cell>
          <cell r="K142">
            <v>1.2962603630442144</v>
          </cell>
          <cell r="L142">
            <v>64.70116005220045</v>
          </cell>
          <cell r="M142">
            <v>30.035421731669921</v>
          </cell>
        </row>
        <row r="143">
          <cell r="I143" t="str">
            <v>Estonia</v>
          </cell>
          <cell r="J143">
            <v>3.1740034007179294</v>
          </cell>
          <cell r="K143">
            <v>3.0606461364065747</v>
          </cell>
          <cell r="L143">
            <v>48.290194596637065</v>
          </cell>
          <cell r="M143">
            <v>45.475155866238431</v>
          </cell>
        </row>
        <row r="144">
          <cell r="I144" t="str">
            <v>Bulgaria</v>
          </cell>
          <cell r="J144">
            <v>7.1298509161260952</v>
          </cell>
          <cell r="K144">
            <v>3.106862410378969</v>
          </cell>
          <cell r="L144">
            <v>53.425514965289629</v>
          </cell>
          <cell r="M144">
            <v>36.337771708205302</v>
          </cell>
        </row>
        <row r="145">
          <cell r="I145" t="str">
            <v>Malta</v>
          </cell>
          <cell r="J145">
            <v>1.2180267965895251</v>
          </cell>
          <cell r="K145">
            <v>3.5322777101096223</v>
          </cell>
          <cell r="L145">
            <v>47.503045066991476</v>
          </cell>
          <cell r="M145">
            <v>47.74665042630938</v>
          </cell>
        </row>
        <row r="147">
          <cell r="I147" t="str">
            <v>EU27</v>
          </cell>
          <cell r="J147">
            <v>4.9801778873060698</v>
          </cell>
          <cell r="K147">
            <v>1.4126654498733595</v>
          </cell>
          <cell r="L147">
            <v>71.581657805830432</v>
          </cell>
          <cell r="M147">
            <v>22.02549885699014</v>
          </cell>
        </row>
      </sheetData>
      <sheetData sheetId="1"/>
      <sheetData sheetId="2"/>
      <sheetData sheetId="3">
        <row r="12">
          <cell r="N12">
            <v>32289</v>
          </cell>
        </row>
        <row r="13">
          <cell r="N13">
            <v>58231</v>
          </cell>
        </row>
        <row r="14">
          <cell r="N14">
            <v>17570</v>
          </cell>
        </row>
        <row r="15">
          <cell r="N15">
            <v>28223</v>
          </cell>
        </row>
        <row r="16">
          <cell r="N16">
            <v>2788</v>
          </cell>
        </row>
        <row r="17">
          <cell r="N17">
            <v>42288</v>
          </cell>
        </row>
        <row r="18">
          <cell r="N18">
            <v>326598</v>
          </cell>
        </row>
        <row r="19">
          <cell r="N19">
            <v>19407</v>
          </cell>
        </row>
        <row r="20">
          <cell r="N20">
            <v>1196737</v>
          </cell>
        </row>
        <row r="21">
          <cell r="N21">
            <v>5292</v>
          </cell>
        </row>
        <row r="22">
          <cell r="N22">
            <v>130188</v>
          </cell>
        </row>
        <row r="23">
          <cell r="N23">
            <v>34009</v>
          </cell>
        </row>
        <row r="24">
          <cell r="N24">
            <v>262687</v>
          </cell>
        </row>
        <row r="25">
          <cell r="N25">
            <v>30629</v>
          </cell>
        </row>
        <row r="26">
          <cell r="N26">
            <v>8726</v>
          </cell>
        </row>
        <row r="27">
          <cell r="N27">
            <v>25308</v>
          </cell>
        </row>
        <row r="28">
          <cell r="N28">
            <v>14854</v>
          </cell>
        </row>
        <row r="29">
          <cell r="N29">
            <v>168916</v>
          </cell>
        </row>
        <row r="30">
          <cell r="N30">
            <v>8349</v>
          </cell>
        </row>
        <row r="31">
          <cell r="N31">
            <v>4363</v>
          </cell>
        </row>
        <row r="32">
          <cell r="N32">
            <v>4329</v>
          </cell>
        </row>
        <row r="33">
          <cell r="N33">
            <v>821</v>
          </cell>
        </row>
        <row r="34">
          <cell r="N34">
            <v>81599</v>
          </cell>
        </row>
        <row r="35">
          <cell r="N35">
            <v>28869</v>
          </cell>
        </row>
        <row r="36">
          <cell r="N36">
            <v>95309</v>
          </cell>
        </row>
        <row r="37">
          <cell r="N37">
            <v>24969</v>
          </cell>
        </row>
        <row r="38">
          <cell r="N38">
            <v>35427</v>
          </cell>
        </row>
        <row r="39">
          <cell r="N39">
            <v>45929</v>
          </cell>
        </row>
        <row r="40">
          <cell r="N40">
            <v>6986</v>
          </cell>
        </row>
        <row r="41">
          <cell r="N41">
            <v>16807</v>
          </cell>
        </row>
        <row r="42">
          <cell r="N42">
            <v>100025</v>
          </cell>
        </row>
        <row r="43">
          <cell r="N43">
            <v>206809</v>
          </cell>
        </row>
        <row r="44">
          <cell r="N44">
            <v>1169334</v>
          </cell>
        </row>
        <row r="45">
          <cell r="N45">
            <v>1176320</v>
          </cell>
        </row>
        <row r="46">
          <cell r="N46">
            <v>1179930</v>
          </cell>
        </row>
        <row r="47">
          <cell r="N47">
            <v>1196737</v>
          </cell>
        </row>
        <row r="48">
          <cell r="N48">
            <v>1441479</v>
          </cell>
        </row>
        <row r="49">
          <cell r="N49">
            <v>1649757</v>
          </cell>
        </row>
        <row r="50">
          <cell r="N50">
            <v>1702755</v>
          </cell>
        </row>
        <row r="51">
          <cell r="N51">
            <v>1470349</v>
          </cell>
        </row>
        <row r="52">
          <cell r="N52">
            <v>208278</v>
          </cell>
        </row>
      </sheetData>
      <sheetData sheetId="4">
        <row r="12">
          <cell r="N12">
            <v>16352</v>
          </cell>
        </row>
        <row r="13">
          <cell r="N13">
            <v>56893</v>
          </cell>
        </row>
        <row r="14">
          <cell r="N14">
            <v>18440</v>
          </cell>
        </row>
        <row r="15">
          <cell r="N15">
            <v>13522</v>
          </cell>
        </row>
        <row r="16">
          <cell r="N16">
            <v>1221</v>
          </cell>
        </row>
        <row r="17">
          <cell r="N17">
            <v>33334</v>
          </cell>
        </row>
        <row r="18">
          <cell r="N18">
            <v>250652</v>
          </cell>
        </row>
        <row r="19">
          <cell r="N19">
            <v>15685</v>
          </cell>
        </row>
        <row r="20">
          <cell r="N20">
            <v>972444</v>
          </cell>
        </row>
        <row r="21">
          <cell r="N21">
            <v>3903</v>
          </cell>
        </row>
        <row r="22">
          <cell r="N22">
            <v>103445</v>
          </cell>
        </row>
        <row r="23">
          <cell r="N23">
            <v>32290</v>
          </cell>
        </row>
        <row r="24">
          <cell r="N24">
            <v>206596</v>
          </cell>
        </row>
        <row r="25">
          <cell r="N25">
            <v>33637</v>
          </cell>
        </row>
        <row r="26">
          <cell r="N26">
            <v>6424</v>
          </cell>
        </row>
        <row r="27">
          <cell r="N27">
            <v>18320</v>
          </cell>
        </row>
        <row r="28">
          <cell r="N28">
            <v>7437</v>
          </cell>
        </row>
        <row r="29">
          <cell r="N29">
            <v>142639</v>
          </cell>
        </row>
        <row r="30">
          <cell r="N30">
            <v>13274</v>
          </cell>
        </row>
        <row r="31">
          <cell r="N31">
            <v>509</v>
          </cell>
        </row>
        <row r="32">
          <cell r="N32">
            <v>984</v>
          </cell>
        </row>
        <row r="33">
          <cell r="N33">
            <v>578</v>
          </cell>
        </row>
        <row r="34">
          <cell r="N34">
            <v>84428</v>
          </cell>
        </row>
        <row r="35">
          <cell r="N35">
            <v>16884</v>
          </cell>
        </row>
        <row r="36">
          <cell r="N36">
            <v>70331</v>
          </cell>
        </row>
        <row r="37">
          <cell r="N37">
            <v>17974</v>
          </cell>
        </row>
        <row r="38">
          <cell r="N38">
            <v>25858</v>
          </cell>
        </row>
        <row r="39">
          <cell r="N39">
            <v>42470</v>
          </cell>
        </row>
        <row r="40">
          <cell r="N40">
            <v>3070</v>
          </cell>
        </row>
        <row r="41">
          <cell r="N41">
            <v>14724</v>
          </cell>
        </row>
        <row r="42">
          <cell r="N42">
            <v>56735</v>
          </cell>
        </row>
        <row r="43">
          <cell r="N43">
            <v>158139</v>
          </cell>
        </row>
        <row r="44">
          <cell r="N44">
            <v>952852</v>
          </cell>
        </row>
        <row r="45">
          <cell r="N45">
            <v>955921</v>
          </cell>
        </row>
        <row r="46">
          <cell r="N46">
            <v>957720</v>
          </cell>
        </row>
        <row r="47">
          <cell r="N47">
            <v>972444</v>
          </cell>
        </row>
        <row r="48">
          <cell r="N48">
            <v>1169145</v>
          </cell>
        </row>
        <row r="49">
          <cell r="N49">
            <v>1328883</v>
          </cell>
        </row>
        <row r="50">
          <cell r="N50">
            <v>1373182</v>
          </cell>
        </row>
        <row r="51">
          <cell r="N51">
            <v>1186029</v>
          </cell>
        </row>
        <row r="52">
          <cell r="N52">
            <v>159738</v>
          </cell>
        </row>
      </sheetData>
      <sheetData sheetId="5">
        <row r="12">
          <cell r="N12">
            <v>13982</v>
          </cell>
        </row>
        <row r="13">
          <cell r="N13">
            <v>43376</v>
          </cell>
        </row>
        <row r="14">
          <cell r="N14">
            <v>12054</v>
          </cell>
        </row>
        <row r="15">
          <cell r="N15">
            <v>8048</v>
          </cell>
        </row>
        <row r="16">
          <cell r="N16">
            <v>451</v>
          </cell>
        </row>
        <row r="17">
          <cell r="N17">
            <v>20493</v>
          </cell>
        </row>
        <row r="18">
          <cell r="N18">
            <v>177442</v>
          </cell>
        </row>
        <row r="19">
          <cell r="N19">
            <v>13401</v>
          </cell>
        </row>
        <row r="20">
          <cell r="N20">
            <v>712815</v>
          </cell>
        </row>
        <row r="21">
          <cell r="N21">
            <v>1496</v>
          </cell>
        </row>
        <row r="22">
          <cell r="N22">
            <v>78768</v>
          </cell>
        </row>
        <row r="23">
          <cell r="N23">
            <v>25550</v>
          </cell>
        </row>
        <row r="24">
          <cell r="N24">
            <v>127653</v>
          </cell>
        </row>
        <row r="25">
          <cell r="N25">
            <v>26098</v>
          </cell>
        </row>
        <row r="26">
          <cell r="N26">
            <v>5691</v>
          </cell>
        </row>
        <row r="27">
          <cell r="N27">
            <v>12938</v>
          </cell>
        </row>
        <row r="28">
          <cell r="N28">
            <v>4942</v>
          </cell>
        </row>
        <row r="29">
          <cell r="N29">
            <v>113953</v>
          </cell>
        </row>
        <row r="30">
          <cell r="N30">
            <v>11141</v>
          </cell>
        </row>
        <row r="31">
          <cell r="N31">
            <v>284</v>
          </cell>
        </row>
        <row r="32">
          <cell r="N32">
            <v>813</v>
          </cell>
        </row>
        <row r="33">
          <cell r="N33">
            <v>186</v>
          </cell>
        </row>
        <row r="34">
          <cell r="N34">
            <v>73567</v>
          </cell>
        </row>
        <row r="35">
          <cell r="N35">
            <v>16181</v>
          </cell>
        </row>
        <row r="36">
          <cell r="N36">
            <v>49237</v>
          </cell>
        </row>
        <row r="37">
          <cell r="N37">
            <v>14327</v>
          </cell>
        </row>
        <row r="38">
          <cell r="N38">
            <v>19012</v>
          </cell>
        </row>
        <row r="39">
          <cell r="N39">
            <v>30968</v>
          </cell>
        </row>
        <row r="40">
          <cell r="N40">
            <v>1222</v>
          </cell>
        </row>
        <row r="41">
          <cell r="N41">
            <v>11015</v>
          </cell>
        </row>
        <row r="42">
          <cell r="N42">
            <v>37319</v>
          </cell>
        </row>
        <row r="43">
          <cell r="N43">
            <v>112187</v>
          </cell>
        </row>
        <row r="44">
          <cell r="N44">
            <v>699942</v>
          </cell>
        </row>
        <row r="45">
          <cell r="N45">
            <v>701164</v>
          </cell>
        </row>
        <row r="46">
          <cell r="N46">
            <v>701801</v>
          </cell>
        </row>
        <row r="47">
          <cell r="N47">
            <v>712815</v>
          </cell>
        </row>
        <row r="48">
          <cell r="N48">
            <v>856498</v>
          </cell>
        </row>
        <row r="49">
          <cell r="N49">
            <v>965490</v>
          </cell>
        </row>
        <row r="50">
          <cell r="N50">
            <v>996555</v>
          </cell>
        </row>
        <row r="51">
          <cell r="N51">
            <v>872679</v>
          </cell>
        </row>
        <row r="52">
          <cell r="N52">
            <v>108992</v>
          </cell>
        </row>
      </sheetData>
      <sheetData sheetId="6">
        <row r="12">
          <cell r="N12">
            <v>0</v>
          </cell>
        </row>
        <row r="13">
          <cell r="N13">
            <v>301</v>
          </cell>
        </row>
        <row r="14">
          <cell r="N14">
            <v>5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87</v>
          </cell>
        </row>
        <row r="18">
          <cell r="N18">
            <v>5327</v>
          </cell>
        </row>
        <row r="19">
          <cell r="N19">
            <v>-6</v>
          </cell>
        </row>
        <row r="20">
          <cell r="N20">
            <v>6514</v>
          </cell>
        </row>
        <row r="21">
          <cell r="N21">
            <v>0</v>
          </cell>
        </row>
        <row r="22">
          <cell r="N22">
            <v>-9</v>
          </cell>
        </row>
        <row r="23">
          <cell r="N23">
            <v>180</v>
          </cell>
        </row>
        <row r="24">
          <cell r="N24">
            <v>146</v>
          </cell>
        </row>
        <row r="25">
          <cell r="N25">
            <v>44</v>
          </cell>
        </row>
        <row r="26">
          <cell r="N26">
            <v>2</v>
          </cell>
        </row>
        <row r="27">
          <cell r="N27">
            <v>16</v>
          </cell>
        </row>
        <row r="28">
          <cell r="N28">
            <v>0</v>
          </cell>
        </row>
        <row r="29">
          <cell r="N29">
            <v>-61</v>
          </cell>
        </row>
        <row r="30">
          <cell r="N30">
            <v>-12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370</v>
          </cell>
        </row>
        <row r="35">
          <cell r="N35">
            <v>444</v>
          </cell>
        </row>
        <row r="36">
          <cell r="N36">
            <v>-27</v>
          </cell>
        </row>
        <row r="37">
          <cell r="N37">
            <v>-13</v>
          </cell>
        </row>
        <row r="38">
          <cell r="N38">
            <v>-12</v>
          </cell>
        </row>
        <row r="39">
          <cell r="N39">
            <v>-8</v>
          </cell>
        </row>
        <row r="40">
          <cell r="N40">
            <v>0</v>
          </cell>
        </row>
        <row r="41">
          <cell r="N41">
            <v>230</v>
          </cell>
        </row>
        <row r="42">
          <cell r="N42">
            <v>-5</v>
          </cell>
        </row>
        <row r="43">
          <cell r="N43">
            <v>646</v>
          </cell>
        </row>
        <row r="44">
          <cell r="N44">
            <v>6284</v>
          </cell>
        </row>
        <row r="45">
          <cell r="N45">
            <v>6284</v>
          </cell>
        </row>
        <row r="46">
          <cell r="N46">
            <v>6284</v>
          </cell>
        </row>
        <row r="47">
          <cell r="N47">
            <v>6514</v>
          </cell>
        </row>
        <row r="48">
          <cell r="N48">
            <v>6916</v>
          </cell>
        </row>
        <row r="49">
          <cell r="N49">
            <v>7211</v>
          </cell>
        </row>
        <row r="50">
          <cell r="N50">
            <v>7203</v>
          </cell>
        </row>
        <row r="51">
          <cell r="N51">
            <v>7360</v>
          </cell>
        </row>
        <row r="52">
          <cell r="N52">
            <v>294</v>
          </cell>
        </row>
      </sheetData>
      <sheetData sheetId="7">
        <row r="12">
          <cell r="N12">
            <v>1638</v>
          </cell>
        </row>
        <row r="13">
          <cell r="N13">
            <v>2348</v>
          </cell>
        </row>
        <row r="14">
          <cell r="N14">
            <v>1253</v>
          </cell>
        </row>
        <row r="15">
          <cell r="N15">
            <v>602</v>
          </cell>
        </row>
        <row r="16">
          <cell r="N16">
            <v>25</v>
          </cell>
        </row>
        <row r="17">
          <cell r="N17">
            <v>1772</v>
          </cell>
        </row>
        <row r="18">
          <cell r="N18">
            <v>13394</v>
          </cell>
        </row>
        <row r="19">
          <cell r="N19">
            <v>1255</v>
          </cell>
        </row>
        <row r="20">
          <cell r="N20">
            <v>55156</v>
          </cell>
        </row>
        <row r="21">
          <cell r="N21">
            <v>168</v>
          </cell>
        </row>
        <row r="22">
          <cell r="N22">
            <v>7873</v>
          </cell>
        </row>
        <row r="23">
          <cell r="N23">
            <v>1324</v>
          </cell>
        </row>
        <row r="24">
          <cell r="N24">
            <v>10427</v>
          </cell>
        </row>
        <row r="25">
          <cell r="N25">
            <v>1943</v>
          </cell>
        </row>
        <row r="26">
          <cell r="N26">
            <v>802</v>
          </cell>
        </row>
        <row r="27">
          <cell r="N27">
            <v>1180</v>
          </cell>
        </row>
        <row r="28">
          <cell r="N28">
            <v>274</v>
          </cell>
        </row>
        <row r="29">
          <cell r="N29">
            <v>8546</v>
          </cell>
        </row>
        <row r="30">
          <cell r="N30">
            <v>860</v>
          </cell>
        </row>
        <row r="31">
          <cell r="N31">
            <v>30</v>
          </cell>
        </row>
        <row r="32">
          <cell r="N32">
            <v>56</v>
          </cell>
        </row>
        <row r="33">
          <cell r="N33">
            <v>10</v>
          </cell>
        </row>
        <row r="34">
          <cell r="N34">
            <v>5107</v>
          </cell>
        </row>
        <row r="35">
          <cell r="N35">
            <v>5186</v>
          </cell>
        </row>
        <row r="36">
          <cell r="N36">
            <v>6137</v>
          </cell>
        </row>
        <row r="37">
          <cell r="N37">
            <v>1073</v>
          </cell>
        </row>
        <row r="38">
          <cell r="N38">
            <v>3134</v>
          </cell>
        </row>
        <row r="39">
          <cell r="N39">
            <v>1482</v>
          </cell>
        </row>
        <row r="40">
          <cell r="N40">
            <v>110</v>
          </cell>
        </row>
        <row r="41">
          <cell r="N41">
            <v>1033</v>
          </cell>
        </row>
        <row r="42">
          <cell r="N42">
            <v>4014</v>
          </cell>
        </row>
        <row r="43">
          <cell r="N43">
            <v>12705</v>
          </cell>
        </row>
        <row r="44">
          <cell r="N44">
            <v>53978</v>
          </cell>
        </row>
        <row r="45">
          <cell r="N45">
            <v>54088</v>
          </cell>
        </row>
        <row r="46">
          <cell r="N46">
            <v>54123</v>
          </cell>
        </row>
        <row r="47">
          <cell r="N47">
            <v>55156</v>
          </cell>
        </row>
        <row r="48">
          <cell r="N48">
            <v>69420</v>
          </cell>
        </row>
        <row r="49">
          <cell r="N49">
            <v>80772</v>
          </cell>
        </row>
        <row r="50">
          <cell r="N50">
            <v>85159</v>
          </cell>
        </row>
        <row r="51">
          <cell r="N51">
            <v>74606</v>
          </cell>
        </row>
        <row r="52">
          <cell r="N52">
            <v>11351</v>
          </cell>
        </row>
      </sheetData>
      <sheetData sheetId="8">
        <row r="12">
          <cell r="N12">
            <v>453</v>
          </cell>
        </row>
        <row r="13">
          <cell r="N13">
            <v>350</v>
          </cell>
        </row>
        <row r="14">
          <cell r="N14">
            <v>546</v>
          </cell>
        </row>
        <row r="15">
          <cell r="N15">
            <v>418</v>
          </cell>
        </row>
        <row r="16">
          <cell r="N16">
            <v>16</v>
          </cell>
        </row>
        <row r="17">
          <cell r="N17">
            <v>1025</v>
          </cell>
        </row>
        <row r="18">
          <cell r="N18">
            <v>3365</v>
          </cell>
        </row>
        <row r="19">
          <cell r="N19">
            <v>811</v>
          </cell>
        </row>
        <row r="20">
          <cell r="N20">
            <v>13440</v>
          </cell>
        </row>
        <row r="21">
          <cell r="N21">
            <v>162</v>
          </cell>
        </row>
        <row r="22">
          <cell r="N22">
            <v>1004</v>
          </cell>
        </row>
        <row r="23">
          <cell r="N23">
            <v>546</v>
          </cell>
        </row>
        <row r="24">
          <cell r="N24">
            <v>3407</v>
          </cell>
        </row>
        <row r="25">
          <cell r="N25">
            <v>301</v>
          </cell>
        </row>
        <row r="26">
          <cell r="N26">
            <v>246</v>
          </cell>
        </row>
        <row r="27">
          <cell r="N27">
            <v>482</v>
          </cell>
        </row>
        <row r="28">
          <cell r="N28">
            <v>246</v>
          </cell>
        </row>
        <row r="29">
          <cell r="N29">
            <v>2122</v>
          </cell>
        </row>
        <row r="30">
          <cell r="N30">
            <v>226</v>
          </cell>
        </row>
        <row r="31">
          <cell r="N31">
            <v>10</v>
          </cell>
        </row>
        <row r="32">
          <cell r="N32">
            <v>168</v>
          </cell>
        </row>
        <row r="33">
          <cell r="N33">
            <v>29</v>
          </cell>
        </row>
        <row r="34">
          <cell r="N34">
            <v>885</v>
          </cell>
        </row>
        <row r="35">
          <cell r="N35">
            <v>926</v>
          </cell>
        </row>
        <row r="36">
          <cell r="N36">
            <v>1210</v>
          </cell>
        </row>
        <row r="37">
          <cell r="N37">
            <v>362</v>
          </cell>
        </row>
        <row r="38">
          <cell r="N38">
            <v>1355</v>
          </cell>
        </row>
        <row r="39">
          <cell r="N39">
            <v>1099</v>
          </cell>
        </row>
        <row r="40">
          <cell r="N40">
            <v>106</v>
          </cell>
        </row>
        <row r="41">
          <cell r="N41">
            <v>238</v>
          </cell>
        </row>
        <row r="42">
          <cell r="N42">
            <v>2575</v>
          </cell>
        </row>
        <row r="43">
          <cell r="N43">
            <v>3632</v>
          </cell>
        </row>
        <row r="44">
          <cell r="N44">
            <v>13050</v>
          </cell>
        </row>
        <row r="45">
          <cell r="N45">
            <v>13156</v>
          </cell>
        </row>
        <row r="46">
          <cell r="N46">
            <v>13202</v>
          </cell>
        </row>
        <row r="47">
          <cell r="N47">
            <v>13440</v>
          </cell>
        </row>
        <row r="48">
          <cell r="N48">
            <v>18593</v>
          </cell>
        </row>
        <row r="49">
          <cell r="N49">
            <v>22255</v>
          </cell>
        </row>
        <row r="50">
          <cell r="N50">
            <v>24156</v>
          </cell>
        </row>
        <row r="51">
          <cell r="N51">
            <v>19519</v>
          </cell>
        </row>
        <row r="52">
          <cell r="N52">
            <v>3663</v>
          </cell>
        </row>
      </sheetData>
      <sheetData sheetId="9">
        <row r="12">
          <cell r="N12">
            <v>27828</v>
          </cell>
        </row>
        <row r="13">
          <cell r="N13">
            <v>42319</v>
          </cell>
        </row>
        <row r="14">
          <cell r="N14">
            <v>9389</v>
          </cell>
        </row>
        <row r="15">
          <cell r="N15">
            <v>21729</v>
          </cell>
        </row>
        <row r="16">
          <cell r="N16">
            <v>1977</v>
          </cell>
        </row>
        <row r="17">
          <cell r="N17">
            <v>26738</v>
          </cell>
        </row>
        <row r="18">
          <cell r="N18">
            <v>241956</v>
          </cell>
        </row>
        <row r="19">
          <cell r="N19">
            <v>15051</v>
          </cell>
        </row>
        <row r="20">
          <cell r="N20">
            <v>875027</v>
          </cell>
        </row>
        <row r="21">
          <cell r="N21">
            <v>2556</v>
          </cell>
        </row>
        <row r="22">
          <cell r="N22">
            <v>96625</v>
          </cell>
        </row>
        <row r="23">
          <cell r="N23">
            <v>25578</v>
          </cell>
        </row>
        <row r="24">
          <cell r="N24">
            <v>170056</v>
          </cell>
        </row>
        <row r="25">
          <cell r="N25">
            <v>20890</v>
          </cell>
        </row>
        <row r="26">
          <cell r="N26">
            <v>6946</v>
          </cell>
        </row>
        <row r="27">
          <cell r="N27">
            <v>18280</v>
          </cell>
        </row>
        <row r="28">
          <cell r="N28">
            <v>11840</v>
          </cell>
        </row>
        <row r="29">
          <cell r="N29">
            <v>129502</v>
          </cell>
        </row>
        <row r="30">
          <cell r="N30">
            <v>5119</v>
          </cell>
        </row>
        <row r="31">
          <cell r="N31">
            <v>4098</v>
          </cell>
        </row>
        <row r="32">
          <cell r="N32">
            <v>3933</v>
          </cell>
        </row>
        <row r="33">
          <cell r="N33">
            <v>390</v>
          </cell>
        </row>
        <row r="34">
          <cell r="N34">
            <v>65116</v>
          </cell>
        </row>
        <row r="35">
          <cell r="N35">
            <v>22499</v>
          </cell>
        </row>
        <row r="36">
          <cell r="N36">
            <v>66840</v>
          </cell>
        </row>
        <row r="37">
          <cell r="N37">
            <v>19874</v>
          </cell>
        </row>
        <row r="38">
          <cell r="N38">
            <v>24081</v>
          </cell>
        </row>
        <row r="39">
          <cell r="N39">
            <v>31838</v>
          </cell>
        </row>
        <row r="40">
          <cell r="N40">
            <v>4922</v>
          </cell>
        </row>
        <row r="41">
          <cell r="N41">
            <v>12057</v>
          </cell>
        </row>
        <row r="42">
          <cell r="N42">
            <v>74015</v>
          </cell>
        </row>
        <row r="43">
          <cell r="N43">
            <v>145166</v>
          </cell>
        </row>
        <row r="44">
          <cell r="N44">
            <v>855682</v>
          </cell>
        </row>
        <row r="45">
          <cell r="N45">
            <v>860603</v>
          </cell>
        </row>
        <row r="46">
          <cell r="N46">
            <v>862970</v>
          </cell>
        </row>
        <row r="47">
          <cell r="N47">
            <v>875027</v>
          </cell>
        </row>
        <row r="48">
          <cell r="N48">
            <v>1047736</v>
          </cell>
        </row>
        <row r="49">
          <cell r="N49">
            <v>1190548</v>
          </cell>
        </row>
        <row r="50">
          <cell r="N50">
            <v>1224017</v>
          </cell>
        </row>
        <row r="51">
          <cell r="N51">
            <v>1070235</v>
          </cell>
        </row>
        <row r="52">
          <cell r="N52">
            <v>142812</v>
          </cell>
        </row>
      </sheetData>
      <sheetData sheetId="10">
        <row r="12">
          <cell r="N12">
            <v>1701</v>
          </cell>
        </row>
        <row r="13">
          <cell r="N13">
            <v>7255</v>
          </cell>
        </row>
        <row r="14">
          <cell r="N14">
            <v>586</v>
          </cell>
        </row>
        <row r="15">
          <cell r="N15">
            <v>507</v>
          </cell>
        </row>
        <row r="16">
          <cell r="N16">
            <v>75</v>
          </cell>
        </row>
        <row r="17">
          <cell r="N17">
            <v>2554</v>
          </cell>
        </row>
        <row r="18">
          <cell r="N18">
            <v>27698</v>
          </cell>
        </row>
        <row r="19">
          <cell r="N19">
            <v>253</v>
          </cell>
        </row>
        <row r="20">
          <cell r="N20">
            <v>84423</v>
          </cell>
        </row>
        <row r="21">
          <cell r="N21">
            <v>46</v>
          </cell>
        </row>
        <row r="22">
          <cell r="N22">
            <v>7149</v>
          </cell>
        </row>
        <row r="23">
          <cell r="N23">
            <v>1423</v>
          </cell>
        </row>
        <row r="24">
          <cell r="N24">
            <v>11883</v>
          </cell>
        </row>
        <row r="25">
          <cell r="N25">
            <v>906</v>
          </cell>
        </row>
        <row r="26">
          <cell r="N26">
            <v>602</v>
          </cell>
        </row>
        <row r="27">
          <cell r="N27">
            <v>1889</v>
          </cell>
        </row>
        <row r="28">
          <cell r="N28">
            <v>160</v>
          </cell>
        </row>
        <row r="29">
          <cell r="N29">
            <v>8253</v>
          </cell>
        </row>
        <row r="30">
          <cell r="N30">
            <v>726</v>
          </cell>
        </row>
        <row r="31">
          <cell r="N31">
            <v>15</v>
          </cell>
        </row>
        <row r="32">
          <cell r="N32">
            <v>76</v>
          </cell>
        </row>
        <row r="33">
          <cell r="N33">
            <v>0</v>
          </cell>
        </row>
        <row r="34">
          <cell r="N34">
            <v>14652</v>
          </cell>
        </row>
        <row r="35">
          <cell r="N35">
            <v>2176</v>
          </cell>
        </row>
        <row r="36">
          <cell r="N36">
            <v>4586</v>
          </cell>
        </row>
        <row r="37">
          <cell r="N37">
            <v>1629</v>
          </cell>
        </row>
        <row r="38">
          <cell r="N38">
            <v>1987</v>
          </cell>
        </row>
        <row r="39">
          <cell r="N39">
            <v>1655</v>
          </cell>
        </row>
        <row r="40">
          <cell r="N40">
            <v>229</v>
          </cell>
        </row>
        <row r="41">
          <cell r="N41">
            <v>1394</v>
          </cell>
        </row>
        <row r="42">
          <cell r="N42">
            <v>6853</v>
          </cell>
        </row>
        <row r="43">
          <cell r="N43">
            <v>7933</v>
          </cell>
        </row>
        <row r="44">
          <cell r="N44">
            <v>82725</v>
          </cell>
        </row>
        <row r="45">
          <cell r="N45">
            <v>82954</v>
          </cell>
        </row>
        <row r="46">
          <cell r="N46">
            <v>83029</v>
          </cell>
        </row>
        <row r="47">
          <cell r="N47">
            <v>84423</v>
          </cell>
        </row>
        <row r="48">
          <cell r="N48">
            <v>92565</v>
          </cell>
        </row>
        <row r="49">
          <cell r="N49">
            <v>104140</v>
          </cell>
        </row>
        <row r="50">
          <cell r="N50">
            <v>106712</v>
          </cell>
        </row>
        <row r="51">
          <cell r="N51">
            <v>94741</v>
          </cell>
        </row>
        <row r="52">
          <cell r="N52">
            <v>11575</v>
          </cell>
        </row>
      </sheetData>
      <sheetData sheetId="11">
        <row r="12">
          <cell r="N12">
            <v>26286</v>
          </cell>
        </row>
        <row r="13">
          <cell r="N13">
            <v>34517</v>
          </cell>
        </row>
        <row r="14">
          <cell r="N14">
            <v>8597</v>
          </cell>
        </row>
        <row r="15">
          <cell r="N15">
            <v>20905</v>
          </cell>
        </row>
        <row r="16">
          <cell r="N16">
            <v>1926</v>
          </cell>
        </row>
        <row r="17">
          <cell r="N17">
            <v>24369</v>
          </cell>
        </row>
        <row r="18">
          <cell r="N18">
            <v>213282</v>
          </cell>
        </row>
        <row r="19">
          <cell r="N19">
            <v>14762</v>
          </cell>
        </row>
        <row r="20">
          <cell r="N20">
            <v>786287</v>
          </cell>
        </row>
        <row r="21">
          <cell r="N21">
            <v>2768</v>
          </cell>
        </row>
        <row r="22">
          <cell r="N22">
            <v>88966</v>
          </cell>
        </row>
        <row r="23">
          <cell r="N23">
            <v>24023</v>
          </cell>
        </row>
        <row r="24">
          <cell r="N24">
            <v>155547</v>
          </cell>
        </row>
        <row r="25">
          <cell r="N25">
            <v>20544</v>
          </cell>
        </row>
        <row r="26">
          <cell r="N26">
            <v>6340</v>
          </cell>
        </row>
        <row r="27">
          <cell r="N27">
            <v>16411</v>
          </cell>
        </row>
        <row r="28">
          <cell r="N28">
            <v>11807</v>
          </cell>
        </row>
        <row r="29">
          <cell r="N29">
            <v>120934</v>
          </cell>
        </row>
        <row r="30">
          <cell r="N30">
            <v>4409</v>
          </cell>
        </row>
        <row r="31">
          <cell r="N31">
            <v>4084</v>
          </cell>
        </row>
        <row r="32">
          <cell r="N32">
            <v>3910</v>
          </cell>
        </row>
        <row r="33">
          <cell r="N33">
            <v>443</v>
          </cell>
        </row>
        <row r="34">
          <cell r="N34">
            <v>50406</v>
          </cell>
        </row>
        <row r="35">
          <cell r="N35">
            <v>18090</v>
          </cell>
        </row>
        <row r="36">
          <cell r="N36">
            <v>60930</v>
          </cell>
        </row>
        <row r="37">
          <cell r="N37">
            <v>18198</v>
          </cell>
        </row>
        <row r="38">
          <cell r="N38">
            <v>22134</v>
          </cell>
        </row>
        <row r="39">
          <cell r="N39">
            <v>31598</v>
          </cell>
        </row>
        <row r="40">
          <cell r="N40">
            <v>4672</v>
          </cell>
        </row>
        <row r="41">
          <cell r="N41">
            <v>10652</v>
          </cell>
        </row>
        <row r="42">
          <cell r="N42">
            <v>68666</v>
          </cell>
        </row>
        <row r="43">
          <cell r="N43">
            <v>137498</v>
          </cell>
        </row>
        <row r="44">
          <cell r="N44">
            <v>768594</v>
          </cell>
        </row>
        <row r="45">
          <cell r="N45">
            <v>773266</v>
          </cell>
        </row>
        <row r="46">
          <cell r="N46">
            <v>775634</v>
          </cell>
        </row>
        <row r="47">
          <cell r="N47">
            <v>786287</v>
          </cell>
        </row>
        <row r="48">
          <cell r="N48">
            <v>952452</v>
          </cell>
        </row>
        <row r="49">
          <cell r="N49">
            <v>1082940</v>
          </cell>
        </row>
        <row r="50">
          <cell r="N50">
            <v>1113671</v>
          </cell>
        </row>
        <row r="51">
          <cell r="N51">
            <v>970543</v>
          </cell>
        </row>
        <row r="52">
          <cell r="N52">
            <v>130488</v>
          </cell>
        </row>
      </sheetData>
      <sheetData sheetId="12">
        <row r="12">
          <cell r="N12">
            <v>8263</v>
          </cell>
        </row>
        <row r="13">
          <cell r="N13">
            <v>9614</v>
          </cell>
        </row>
        <row r="14">
          <cell r="N14">
            <v>2430</v>
          </cell>
        </row>
        <row r="15">
          <cell r="N15">
            <v>3811</v>
          </cell>
        </row>
        <row r="16">
          <cell r="N16">
            <v>260</v>
          </cell>
        </row>
        <row r="17">
          <cell r="N17">
            <v>8116</v>
          </cell>
        </row>
        <row r="18">
          <cell r="N18">
            <v>51794</v>
          </cell>
        </row>
        <row r="19">
          <cell r="N19">
            <v>2329</v>
          </cell>
        </row>
        <row r="20">
          <cell r="N20">
            <v>192005</v>
          </cell>
        </row>
        <row r="21">
          <cell r="N21">
            <v>541</v>
          </cell>
        </row>
        <row r="22">
          <cell r="N22">
            <v>23790</v>
          </cell>
        </row>
        <row r="23">
          <cell r="N23">
            <v>10120</v>
          </cell>
        </row>
        <row r="24">
          <cell r="N24">
            <v>28993</v>
          </cell>
        </row>
        <row r="25">
          <cell r="N25">
            <v>3462</v>
          </cell>
        </row>
        <row r="26">
          <cell r="N26">
            <v>1427</v>
          </cell>
        </row>
        <row r="27">
          <cell r="N27">
            <v>2672</v>
          </cell>
        </row>
        <row r="28">
          <cell r="N28">
            <v>2161</v>
          </cell>
        </row>
        <row r="29">
          <cell r="N29">
            <v>29546</v>
          </cell>
        </row>
        <row r="30">
          <cell r="N30">
            <v>821</v>
          </cell>
        </row>
        <row r="31">
          <cell r="N31">
            <v>617</v>
          </cell>
        </row>
        <row r="32">
          <cell r="N32">
            <v>652</v>
          </cell>
        </row>
        <row r="33">
          <cell r="N33">
            <v>75</v>
          </cell>
        </row>
        <row r="34">
          <cell r="N34">
            <v>12854</v>
          </cell>
        </row>
        <row r="35">
          <cell r="N35">
            <v>5635</v>
          </cell>
        </row>
        <row r="36">
          <cell r="N36">
            <v>14730</v>
          </cell>
        </row>
        <row r="37">
          <cell r="N37">
            <v>5175</v>
          </cell>
        </row>
        <row r="38">
          <cell r="N38">
            <v>6411</v>
          </cell>
        </row>
        <row r="39">
          <cell r="N39">
            <v>11155</v>
          </cell>
        </row>
        <row r="40">
          <cell r="N40">
            <v>1230</v>
          </cell>
        </row>
        <row r="41">
          <cell r="N41">
            <v>4052</v>
          </cell>
        </row>
        <row r="42">
          <cell r="N42">
            <v>20406</v>
          </cell>
        </row>
        <row r="43">
          <cell r="N43">
            <v>27594</v>
          </cell>
        </row>
        <row r="44">
          <cell r="N44">
            <v>186388</v>
          </cell>
        </row>
        <row r="45">
          <cell r="N45">
            <v>187618</v>
          </cell>
        </row>
        <row r="46">
          <cell r="N46">
            <v>187953</v>
          </cell>
        </row>
        <row r="47">
          <cell r="N47">
            <v>192005</v>
          </cell>
        </row>
        <row r="48">
          <cell r="N48">
            <v>227466</v>
          </cell>
        </row>
        <row r="49">
          <cell r="N49">
            <v>260614</v>
          </cell>
        </row>
        <row r="50">
          <cell r="N50">
            <v>269455</v>
          </cell>
        </row>
        <row r="51">
          <cell r="N51">
            <v>233101</v>
          </cell>
        </row>
        <row r="52">
          <cell r="N52">
            <v>33149</v>
          </cell>
        </row>
      </sheetData>
      <sheetData sheetId="13">
        <row r="12">
          <cell r="N12">
            <v>8628</v>
          </cell>
        </row>
        <row r="13">
          <cell r="N13">
            <v>11131</v>
          </cell>
        </row>
        <row r="14">
          <cell r="N14">
            <v>2927</v>
          </cell>
        </row>
        <row r="15">
          <cell r="N15">
            <v>7389</v>
          </cell>
        </row>
        <row r="16">
          <cell r="N16">
            <v>1019</v>
          </cell>
        </row>
        <row r="17">
          <cell r="N17">
            <v>6615</v>
          </cell>
        </row>
        <row r="18">
          <cell r="N18">
            <v>61736</v>
          </cell>
        </row>
        <row r="19">
          <cell r="N19">
            <v>5194</v>
          </cell>
        </row>
        <row r="20">
          <cell r="N20">
            <v>261079</v>
          </cell>
        </row>
        <row r="21">
          <cell r="N21">
            <v>744</v>
          </cell>
        </row>
        <row r="22">
          <cell r="N22">
            <v>37837</v>
          </cell>
        </row>
        <row r="23">
          <cell r="N23">
            <v>4807</v>
          </cell>
        </row>
        <row r="24">
          <cell r="N24">
            <v>50400</v>
          </cell>
        </row>
        <row r="25">
          <cell r="N25">
            <v>9218</v>
          </cell>
        </row>
        <row r="26">
          <cell r="N26">
            <v>2132</v>
          </cell>
        </row>
        <row r="27">
          <cell r="N27">
            <v>4785</v>
          </cell>
        </row>
        <row r="28">
          <cell r="N28">
            <v>4693</v>
          </cell>
        </row>
        <row r="29">
          <cell r="N29">
            <v>42289</v>
          </cell>
        </row>
        <row r="30">
          <cell r="N30">
            <v>1501</v>
          </cell>
        </row>
        <row r="31">
          <cell r="N31">
            <v>2488</v>
          </cell>
        </row>
        <row r="32">
          <cell r="N32">
            <v>1027</v>
          </cell>
        </row>
        <row r="33">
          <cell r="N33">
            <v>245</v>
          </cell>
        </row>
        <row r="34">
          <cell r="N34">
            <v>15104</v>
          </cell>
        </row>
        <row r="35">
          <cell r="N35">
            <v>5021</v>
          </cell>
        </row>
        <row r="36">
          <cell r="N36">
            <v>16569</v>
          </cell>
        </row>
        <row r="37">
          <cell r="N37">
            <v>7340</v>
          </cell>
        </row>
        <row r="38">
          <cell r="N38">
            <v>5363</v>
          </cell>
        </row>
        <row r="39">
          <cell r="N39">
            <v>8534</v>
          </cell>
        </row>
        <row r="40">
          <cell r="N40">
            <v>1765</v>
          </cell>
        </row>
        <row r="41">
          <cell r="N41">
            <v>2379</v>
          </cell>
        </row>
        <row r="42">
          <cell r="N42">
            <v>16364</v>
          </cell>
        </row>
        <row r="43">
          <cell r="N43">
            <v>53298</v>
          </cell>
        </row>
        <row r="44">
          <cell r="N44">
            <v>255671</v>
          </cell>
        </row>
        <row r="45">
          <cell r="N45">
            <v>257436</v>
          </cell>
        </row>
        <row r="46">
          <cell r="N46">
            <v>258700</v>
          </cell>
        </row>
        <row r="47">
          <cell r="N47">
            <v>261079</v>
          </cell>
        </row>
        <row r="48">
          <cell r="N48">
            <v>322697</v>
          </cell>
        </row>
        <row r="49">
          <cell r="N49">
            <v>359346</v>
          </cell>
        </row>
        <row r="50">
          <cell r="N50">
            <v>367636</v>
          </cell>
        </row>
        <row r="51">
          <cell r="N51">
            <v>327718</v>
          </cell>
        </row>
        <row r="52">
          <cell r="N52">
            <v>36649</v>
          </cell>
        </row>
      </sheetData>
      <sheetData sheetId="14">
        <row r="12">
          <cell r="N12">
            <v>6161</v>
          </cell>
        </row>
        <row r="13">
          <cell r="N13">
            <v>8300</v>
          </cell>
        </row>
        <row r="14">
          <cell r="N14">
            <v>2116</v>
          </cell>
        </row>
        <row r="15">
          <cell r="N15">
            <v>5929</v>
          </cell>
        </row>
        <row r="16">
          <cell r="N16">
            <v>311</v>
          </cell>
        </row>
        <row r="17">
          <cell r="N17">
            <v>5984</v>
          </cell>
        </row>
        <row r="18">
          <cell r="N18">
            <v>65786</v>
          </cell>
        </row>
        <row r="19">
          <cell r="N19">
            <v>4456</v>
          </cell>
        </row>
        <row r="20">
          <cell r="N20">
            <v>199289</v>
          </cell>
        </row>
        <row r="21">
          <cell r="N21">
            <v>966</v>
          </cell>
        </row>
        <row r="22">
          <cell r="N22">
            <v>14887</v>
          </cell>
        </row>
        <row r="23">
          <cell r="N23">
            <v>5367</v>
          </cell>
        </row>
        <row r="24">
          <cell r="N24">
            <v>44616</v>
          </cell>
        </row>
        <row r="25">
          <cell r="N25">
            <v>4848</v>
          </cell>
        </row>
        <row r="26">
          <cell r="N26">
            <v>1809</v>
          </cell>
        </row>
        <row r="27">
          <cell r="N27">
            <v>5520</v>
          </cell>
        </row>
        <row r="28">
          <cell r="N28">
            <v>3070</v>
          </cell>
        </row>
        <row r="29">
          <cell r="N29">
            <v>28677</v>
          </cell>
        </row>
        <row r="30">
          <cell r="N30">
            <v>1379</v>
          </cell>
        </row>
        <row r="31">
          <cell r="N31">
            <v>567</v>
          </cell>
        </row>
        <row r="32">
          <cell r="N32">
            <v>1517</v>
          </cell>
        </row>
        <row r="33">
          <cell r="N33">
            <v>68</v>
          </cell>
        </row>
        <row r="34">
          <cell r="N34">
            <v>10190</v>
          </cell>
        </row>
        <row r="35">
          <cell r="N35">
            <v>3992</v>
          </cell>
        </row>
        <row r="36">
          <cell r="N36">
            <v>18738</v>
          </cell>
        </row>
        <row r="37">
          <cell r="N37">
            <v>3204</v>
          </cell>
        </row>
        <row r="38">
          <cell r="N38">
            <v>8015</v>
          </cell>
        </row>
        <row r="39">
          <cell r="N39">
            <v>6949</v>
          </cell>
        </row>
        <row r="40">
          <cell r="N40">
            <v>1092</v>
          </cell>
        </row>
        <row r="41">
          <cell r="N41">
            <v>2147</v>
          </cell>
        </row>
        <row r="42">
          <cell r="N42">
            <v>20529</v>
          </cell>
        </row>
        <row r="43">
          <cell r="N43">
            <v>40275</v>
          </cell>
        </row>
        <row r="44">
          <cell r="N44">
            <v>195671</v>
          </cell>
        </row>
        <row r="45">
          <cell r="N45">
            <v>196763</v>
          </cell>
        </row>
        <row r="46">
          <cell r="N46">
            <v>197142</v>
          </cell>
        </row>
        <row r="47">
          <cell r="N47">
            <v>199289</v>
          </cell>
        </row>
        <row r="48">
          <cell r="N48">
            <v>247351</v>
          </cell>
        </row>
        <row r="49">
          <cell r="N49">
            <v>285074</v>
          </cell>
        </row>
        <row r="50">
          <cell r="N50">
            <v>295206</v>
          </cell>
        </row>
        <row r="51">
          <cell r="N51">
            <v>251343</v>
          </cell>
        </row>
        <row r="52">
          <cell r="N52">
            <v>37723</v>
          </cell>
        </row>
      </sheetData>
      <sheetData sheetId="15">
        <row r="12">
          <cell r="N12">
            <v>0</v>
          </cell>
        </row>
        <row r="13">
          <cell r="N13">
            <v>0</v>
          </cell>
        </row>
        <row r="14">
          <cell r="N14">
            <v>1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1</v>
          </cell>
        </row>
        <row r="18">
          <cell r="N18">
            <v>0</v>
          </cell>
        </row>
        <row r="19">
          <cell r="N19">
            <v>144</v>
          </cell>
        </row>
        <row r="20">
          <cell r="N20">
            <v>719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38</v>
          </cell>
        </row>
        <row r="24">
          <cell r="N24">
            <v>322</v>
          </cell>
        </row>
        <row r="25">
          <cell r="N25">
            <v>2</v>
          </cell>
        </row>
        <row r="26">
          <cell r="N26">
            <v>0</v>
          </cell>
        </row>
        <row r="27">
          <cell r="N27">
            <v>1</v>
          </cell>
        </row>
        <row r="28">
          <cell r="N28">
            <v>0</v>
          </cell>
        </row>
        <row r="29">
          <cell r="N29">
            <v>231</v>
          </cell>
        </row>
        <row r="30">
          <cell r="N30">
            <v>2</v>
          </cell>
        </row>
        <row r="31">
          <cell r="N31">
            <v>0</v>
          </cell>
        </row>
        <row r="32">
          <cell r="N32">
            <v>9</v>
          </cell>
        </row>
        <row r="33">
          <cell r="N33">
            <v>0</v>
          </cell>
        </row>
        <row r="34">
          <cell r="N34">
            <v>51</v>
          </cell>
        </row>
        <row r="35">
          <cell r="N35">
            <v>463</v>
          </cell>
        </row>
        <row r="36">
          <cell r="N36">
            <v>1</v>
          </cell>
        </row>
        <row r="37">
          <cell r="N37">
            <v>76</v>
          </cell>
        </row>
        <row r="38">
          <cell r="N38">
            <v>0</v>
          </cell>
        </row>
        <row r="39">
          <cell r="N39">
            <v>35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15</v>
          </cell>
        </row>
        <row r="43">
          <cell r="N43">
            <v>0</v>
          </cell>
        </row>
        <row r="44">
          <cell r="N44">
            <v>719</v>
          </cell>
        </row>
        <row r="45">
          <cell r="N45">
            <v>719</v>
          </cell>
        </row>
        <row r="46">
          <cell r="N46">
            <v>719</v>
          </cell>
        </row>
        <row r="47">
          <cell r="N47">
            <v>719</v>
          </cell>
        </row>
        <row r="48">
          <cell r="N48">
            <v>898</v>
          </cell>
        </row>
        <row r="49">
          <cell r="N49">
            <v>912</v>
          </cell>
        </row>
        <row r="50">
          <cell r="N50">
            <v>913</v>
          </cell>
        </row>
        <row r="51">
          <cell r="N51">
            <v>1362</v>
          </cell>
        </row>
        <row r="52">
          <cell r="N52">
            <v>14</v>
          </cell>
        </row>
      </sheetData>
      <sheetData sheetId="16">
        <row r="12">
          <cell r="N12">
            <v>533</v>
          </cell>
        </row>
        <row r="13">
          <cell r="N13">
            <v>814</v>
          </cell>
        </row>
        <row r="14">
          <cell r="N14">
            <v>184</v>
          </cell>
        </row>
        <row r="15">
          <cell r="N15">
            <v>268</v>
          </cell>
        </row>
        <row r="16">
          <cell r="N16">
            <v>37</v>
          </cell>
        </row>
        <row r="17">
          <cell r="N17">
            <v>511</v>
          </cell>
        </row>
        <row r="18">
          <cell r="N18">
            <v>997</v>
          </cell>
        </row>
        <row r="19">
          <cell r="N19">
            <v>709</v>
          </cell>
        </row>
        <row r="20">
          <cell r="N20">
            <v>17353</v>
          </cell>
        </row>
        <row r="21">
          <cell r="N21">
            <v>93</v>
          </cell>
        </row>
        <row r="22">
          <cell r="N22">
            <v>2540</v>
          </cell>
        </row>
        <row r="23">
          <cell r="N23">
            <v>844</v>
          </cell>
        </row>
        <row r="24">
          <cell r="N24">
            <v>3529</v>
          </cell>
        </row>
        <row r="25">
          <cell r="N25">
            <v>873</v>
          </cell>
        </row>
        <row r="26">
          <cell r="N26">
            <v>249</v>
          </cell>
        </row>
        <row r="27">
          <cell r="N27">
            <v>444</v>
          </cell>
        </row>
        <row r="28">
          <cell r="N28">
            <v>280</v>
          </cell>
        </row>
        <row r="29">
          <cell r="N29">
            <v>3061</v>
          </cell>
        </row>
        <row r="30">
          <cell r="N30">
            <v>102</v>
          </cell>
        </row>
        <row r="31">
          <cell r="N31">
            <v>36</v>
          </cell>
        </row>
        <row r="32">
          <cell r="N32">
            <v>130</v>
          </cell>
        </row>
        <row r="33">
          <cell r="N33">
            <v>1</v>
          </cell>
        </row>
        <row r="34">
          <cell r="N34">
            <v>3253</v>
          </cell>
        </row>
        <row r="35">
          <cell r="N35">
            <v>328</v>
          </cell>
        </row>
        <row r="36">
          <cell r="N36">
            <v>3542</v>
          </cell>
        </row>
        <row r="37">
          <cell r="N37">
            <v>350</v>
          </cell>
        </row>
        <row r="38">
          <cell r="N38">
            <v>379</v>
          </cell>
        </row>
        <row r="39">
          <cell r="N39">
            <v>682</v>
          </cell>
        </row>
        <row r="40">
          <cell r="N40">
            <v>76</v>
          </cell>
        </row>
        <row r="41">
          <cell r="N41">
            <v>129</v>
          </cell>
        </row>
        <row r="42">
          <cell r="N42">
            <v>4727</v>
          </cell>
        </row>
        <row r="43">
          <cell r="N43">
            <v>851</v>
          </cell>
        </row>
        <row r="44">
          <cell r="N44">
            <v>17109</v>
          </cell>
        </row>
        <row r="45">
          <cell r="N45">
            <v>17186</v>
          </cell>
        </row>
        <row r="46">
          <cell r="N46">
            <v>17224</v>
          </cell>
        </row>
        <row r="47">
          <cell r="N47">
            <v>17353</v>
          </cell>
        </row>
        <row r="48">
          <cell r="N48">
            <v>19351</v>
          </cell>
        </row>
        <row r="49">
          <cell r="N49">
            <v>24417</v>
          </cell>
        </row>
        <row r="50">
          <cell r="N50">
            <v>24980</v>
          </cell>
        </row>
        <row r="51">
          <cell r="N51">
            <v>19679</v>
          </cell>
        </row>
        <row r="52">
          <cell r="N52">
            <v>5066</v>
          </cell>
        </row>
      </sheetData>
      <sheetData sheetId="17">
        <row r="12">
          <cell r="N12">
            <v>2701</v>
          </cell>
        </row>
        <row r="13">
          <cell r="N13">
            <v>4597</v>
          </cell>
        </row>
        <row r="14">
          <cell r="N14">
            <v>939</v>
          </cell>
        </row>
        <row r="15">
          <cell r="N15">
            <v>3347</v>
          </cell>
        </row>
        <row r="16">
          <cell r="N16">
            <v>221</v>
          </cell>
        </row>
        <row r="17">
          <cell r="N17">
            <v>2942</v>
          </cell>
        </row>
        <row r="18">
          <cell r="N18">
            <v>29315</v>
          </cell>
        </row>
        <row r="19">
          <cell r="N19">
            <v>1917</v>
          </cell>
        </row>
        <row r="20">
          <cell r="N20">
            <v>103005</v>
          </cell>
        </row>
        <row r="21">
          <cell r="N21">
            <v>423</v>
          </cell>
        </row>
        <row r="22">
          <cell r="N22">
            <v>9107</v>
          </cell>
        </row>
        <row r="23">
          <cell r="N23">
            <v>1852</v>
          </cell>
        </row>
        <row r="24">
          <cell r="N24">
            <v>20736</v>
          </cell>
        </row>
        <row r="25">
          <cell r="N25">
            <v>2143</v>
          </cell>
        </row>
        <row r="26">
          <cell r="N26">
            <v>723</v>
          </cell>
        </row>
        <row r="27">
          <cell r="N27">
            <v>2988</v>
          </cell>
        </row>
        <row r="28">
          <cell r="N28">
            <v>1601</v>
          </cell>
        </row>
        <row r="29">
          <cell r="N29">
            <v>16887</v>
          </cell>
        </row>
        <row r="30">
          <cell r="N30">
            <v>599</v>
          </cell>
        </row>
        <row r="31">
          <cell r="N31">
            <v>373</v>
          </cell>
        </row>
        <row r="32">
          <cell r="N32">
            <v>574</v>
          </cell>
        </row>
        <row r="33">
          <cell r="N33">
            <v>54</v>
          </cell>
        </row>
        <row r="34">
          <cell r="N34">
            <v>8942</v>
          </cell>
        </row>
        <row r="35">
          <cell r="N35">
            <v>2567</v>
          </cell>
        </row>
        <row r="36">
          <cell r="N36">
            <v>7348</v>
          </cell>
        </row>
        <row r="37">
          <cell r="N37">
            <v>2048</v>
          </cell>
        </row>
        <row r="38">
          <cell r="N38">
            <v>1760</v>
          </cell>
        </row>
        <row r="39">
          <cell r="N39">
            <v>4233</v>
          </cell>
        </row>
        <row r="40">
          <cell r="N40">
            <v>485</v>
          </cell>
        </row>
        <row r="41">
          <cell r="N41">
            <v>1944</v>
          </cell>
        </row>
        <row r="42">
          <cell r="N42">
            <v>6493</v>
          </cell>
        </row>
        <row r="43">
          <cell r="N43">
            <v>14033</v>
          </cell>
        </row>
        <row r="44">
          <cell r="N44">
            <v>100301</v>
          </cell>
        </row>
        <row r="45">
          <cell r="N45">
            <v>100786</v>
          </cell>
        </row>
        <row r="46">
          <cell r="N46">
            <v>101061</v>
          </cell>
        </row>
        <row r="47">
          <cell r="N47">
            <v>103005</v>
          </cell>
        </row>
        <row r="48">
          <cell r="N48">
            <v>120485</v>
          </cell>
        </row>
        <row r="49">
          <cell r="N49">
            <v>138061</v>
          </cell>
        </row>
        <row r="50">
          <cell r="N50">
            <v>140760</v>
          </cell>
        </row>
        <row r="51">
          <cell r="N51">
            <v>123052</v>
          </cell>
        </row>
        <row r="52">
          <cell r="N52">
            <v>17577</v>
          </cell>
        </row>
      </sheetData>
      <sheetData sheetId="18">
        <row r="12">
          <cell r="N12">
            <v>0</v>
          </cell>
        </row>
        <row r="13">
          <cell r="N13">
            <v>62</v>
          </cell>
        </row>
        <row r="14">
          <cell r="N14">
            <v>0</v>
          </cell>
        </row>
        <row r="15">
          <cell r="N15">
            <v>161</v>
          </cell>
        </row>
        <row r="16">
          <cell r="N16">
            <v>78</v>
          </cell>
        </row>
        <row r="17">
          <cell r="N17">
            <v>202</v>
          </cell>
        </row>
        <row r="18">
          <cell r="N18">
            <v>3654</v>
          </cell>
        </row>
        <row r="19">
          <cell r="N19">
            <v>13</v>
          </cell>
        </row>
        <row r="20">
          <cell r="N20">
            <v>12836</v>
          </cell>
        </row>
        <row r="21">
          <cell r="N21">
            <v>0</v>
          </cell>
        </row>
        <row r="22">
          <cell r="N22">
            <v>805</v>
          </cell>
        </row>
        <row r="23">
          <cell r="N23">
            <v>995</v>
          </cell>
        </row>
        <row r="24">
          <cell r="N24">
            <v>6952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  <row r="28">
          <cell r="N28">
            <v>3</v>
          </cell>
        </row>
        <row r="29">
          <cell r="N29">
            <v>243</v>
          </cell>
        </row>
        <row r="30">
          <cell r="N30">
            <v>4</v>
          </cell>
        </row>
        <row r="31">
          <cell r="N31">
            <v>3</v>
          </cell>
        </row>
        <row r="32">
          <cell r="N32">
            <v>1</v>
          </cell>
        </row>
        <row r="33">
          <cell r="N33">
            <v>0</v>
          </cell>
        </row>
        <row r="34">
          <cell r="N34">
            <v>11</v>
          </cell>
        </row>
        <row r="35">
          <cell r="N35">
            <v>84</v>
          </cell>
        </row>
        <row r="36">
          <cell r="N36">
            <v>2</v>
          </cell>
        </row>
        <row r="37">
          <cell r="N37">
            <v>4</v>
          </cell>
        </row>
        <row r="38">
          <cell r="N38">
            <v>206</v>
          </cell>
        </row>
        <row r="39">
          <cell r="N39">
            <v>9</v>
          </cell>
        </row>
        <row r="40">
          <cell r="N40">
            <v>24</v>
          </cell>
        </row>
        <row r="41">
          <cell r="N41">
            <v>0</v>
          </cell>
        </row>
        <row r="42">
          <cell r="N42">
            <v>132</v>
          </cell>
        </row>
        <row r="43">
          <cell r="N43">
            <v>1448</v>
          </cell>
        </row>
        <row r="44">
          <cell r="N44">
            <v>12734</v>
          </cell>
        </row>
        <row r="45">
          <cell r="N45">
            <v>12758</v>
          </cell>
        </row>
        <row r="46">
          <cell r="N46">
            <v>12836</v>
          </cell>
        </row>
        <row r="47">
          <cell r="N47">
            <v>12836</v>
          </cell>
        </row>
        <row r="48">
          <cell r="N48">
            <v>14204</v>
          </cell>
        </row>
        <row r="49">
          <cell r="N49">
            <v>14515</v>
          </cell>
        </row>
        <row r="50">
          <cell r="N50">
            <v>14721</v>
          </cell>
        </row>
        <row r="51">
          <cell r="N51">
            <v>14288</v>
          </cell>
        </row>
        <row r="52">
          <cell r="N52">
            <v>310</v>
          </cell>
        </row>
      </sheetData>
      <sheetData sheetId="19">
        <row r="12">
          <cell r="N12">
            <v>-158</v>
          </cell>
        </row>
        <row r="13">
          <cell r="N13">
            <v>547</v>
          </cell>
        </row>
        <row r="14">
          <cell r="N14">
            <v>206</v>
          </cell>
        </row>
        <row r="15">
          <cell r="N15">
            <v>317</v>
          </cell>
        </row>
        <row r="16">
          <cell r="N16">
            <v>-23</v>
          </cell>
        </row>
        <row r="17">
          <cell r="N17">
            <v>-185</v>
          </cell>
        </row>
        <row r="18">
          <cell r="N18">
            <v>975</v>
          </cell>
        </row>
        <row r="19">
          <cell r="N19">
            <v>36</v>
          </cell>
        </row>
        <row r="20">
          <cell r="N20">
            <v>4317</v>
          </cell>
        </row>
        <row r="21">
          <cell r="N21">
            <v>-258</v>
          </cell>
        </row>
        <row r="22">
          <cell r="N22">
            <v>510</v>
          </cell>
        </row>
        <row r="23">
          <cell r="N23">
            <v>132</v>
          </cell>
        </row>
        <row r="24">
          <cell r="N24">
            <v>2626</v>
          </cell>
        </row>
        <row r="25">
          <cell r="N25">
            <v>-561</v>
          </cell>
        </row>
        <row r="26">
          <cell r="N26">
            <v>5</v>
          </cell>
        </row>
        <row r="27">
          <cell r="N27">
            <v>-19</v>
          </cell>
        </row>
        <row r="28">
          <cell r="N28">
            <v>-128</v>
          </cell>
        </row>
        <row r="29">
          <cell r="N29">
            <v>316</v>
          </cell>
        </row>
        <row r="30">
          <cell r="N30">
            <v>-16</v>
          </cell>
        </row>
        <row r="31">
          <cell r="N31">
            <v>-1</v>
          </cell>
        </row>
        <row r="32">
          <cell r="N32">
            <v>-52</v>
          </cell>
        </row>
        <row r="33">
          <cell r="N33">
            <v>-53</v>
          </cell>
        </row>
        <row r="34">
          <cell r="N34">
            <v>59</v>
          </cell>
        </row>
        <row r="35">
          <cell r="N35">
            <v>2233</v>
          </cell>
        </row>
        <row r="36">
          <cell r="N36">
            <v>1325</v>
          </cell>
        </row>
        <row r="37">
          <cell r="N37">
            <v>48</v>
          </cell>
        </row>
        <row r="38">
          <cell r="N38">
            <v>-40</v>
          </cell>
        </row>
        <row r="39">
          <cell r="N39">
            <v>-1414</v>
          </cell>
        </row>
        <row r="40">
          <cell r="N40">
            <v>21</v>
          </cell>
        </row>
        <row r="41">
          <cell r="N41">
            <v>10</v>
          </cell>
        </row>
        <row r="42">
          <cell r="N42">
            <v>-1503</v>
          </cell>
        </row>
        <row r="43">
          <cell r="N43">
            <v>-266</v>
          </cell>
        </row>
        <row r="44">
          <cell r="N44">
            <v>4363</v>
          </cell>
        </row>
        <row r="45">
          <cell r="N45">
            <v>4384</v>
          </cell>
        </row>
        <row r="46">
          <cell r="N46">
            <v>4307</v>
          </cell>
        </row>
        <row r="47">
          <cell r="N47">
            <v>4317</v>
          </cell>
        </row>
        <row r="48">
          <cell r="N48">
            <v>2719</v>
          </cell>
        </row>
        <row r="49">
          <cell r="N49">
            <v>3468</v>
          </cell>
        </row>
        <row r="50">
          <cell r="N50">
            <v>3634</v>
          </cell>
        </row>
        <row r="51">
          <cell r="N51">
            <v>4952</v>
          </cell>
        </row>
        <row r="52">
          <cell r="N52">
            <v>749</v>
          </cell>
        </row>
      </sheetData>
      <sheetData sheetId="20">
        <row r="12">
          <cell r="M12">
            <v>267914</v>
          </cell>
        </row>
      </sheetData>
      <sheetData sheetId="21">
        <row r="12">
          <cell r="M12">
            <v>622858</v>
          </cell>
        </row>
      </sheetData>
      <sheetData sheetId="22">
        <row r="12">
          <cell r="M12">
            <v>416792</v>
          </cell>
        </row>
      </sheetData>
      <sheetData sheetId="23">
        <row r="12">
          <cell r="M12">
            <v>230767</v>
          </cell>
        </row>
      </sheetData>
      <sheetData sheetId="24">
        <row r="12">
          <cell r="M12">
            <v>152597</v>
          </cell>
        </row>
      </sheetData>
      <sheetData sheetId="25">
        <row r="12">
          <cell r="M12">
            <v>3415</v>
          </cell>
        </row>
      </sheetData>
      <sheetData sheetId="26">
        <row r="12">
          <cell r="M12">
            <v>24537</v>
          </cell>
        </row>
      </sheetData>
      <sheetData sheetId="27">
        <row r="12">
          <cell r="M12">
            <v>23236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5"/>
  <sheetViews>
    <sheetView tabSelected="1" topLeftCell="A34" zoomScale="50" zoomScaleNormal="50" workbookViewId="0">
      <selection activeCell="A106" sqref="A106:XFD156"/>
    </sheetView>
  </sheetViews>
  <sheetFormatPr defaultRowHeight="15" x14ac:dyDescent="0.25"/>
  <cols>
    <col min="2" max="2" width="39.5703125" customWidth="1"/>
    <col min="3" max="3" width="13.28515625" bestFit="1" customWidth="1"/>
    <col min="4" max="4" width="9" customWidth="1"/>
    <col min="5" max="5" width="9.28515625" bestFit="1" customWidth="1"/>
    <col min="6" max="6" width="9.7109375" customWidth="1"/>
    <col min="7" max="7" width="10.42578125" customWidth="1"/>
    <col min="8" max="8" width="10.140625" customWidth="1"/>
    <col min="9" max="9" width="14.28515625" customWidth="1"/>
    <col min="10" max="10" width="11.85546875" customWidth="1"/>
    <col min="11" max="11" width="13.28515625" bestFit="1" customWidth="1"/>
    <col min="12" max="12" width="10.5703125" customWidth="1"/>
    <col min="13" max="13" width="9.85546875" customWidth="1"/>
    <col min="14" max="14" width="9.28515625" bestFit="1" customWidth="1"/>
    <col min="15" max="15" width="9.7109375" bestFit="1" customWidth="1"/>
    <col min="16" max="16" width="9.28515625" bestFit="1" customWidth="1"/>
    <col min="17" max="17" width="10" customWidth="1"/>
    <col min="18" max="18" width="9.28515625" bestFit="1" customWidth="1"/>
    <col min="19" max="19" width="10.85546875" customWidth="1"/>
    <col min="20" max="20" width="9.28515625" bestFit="1" customWidth="1"/>
    <col min="21" max="21" width="11" customWidth="1"/>
    <col min="22" max="22" width="10" customWidth="1"/>
    <col min="23" max="23" width="9.85546875" customWidth="1"/>
    <col min="24" max="24" width="7.5703125" bestFit="1" customWidth="1"/>
    <col min="25" max="26" width="7.42578125" bestFit="1" customWidth="1"/>
    <col min="258" max="258" width="39.5703125" customWidth="1"/>
    <col min="259" max="259" width="13.28515625" bestFit="1" customWidth="1"/>
    <col min="260" max="260" width="9" customWidth="1"/>
    <col min="261" max="261" width="9.28515625" bestFit="1" customWidth="1"/>
    <col min="262" max="262" width="9.7109375" customWidth="1"/>
    <col min="263" max="263" width="10.42578125" customWidth="1"/>
    <col min="264" max="264" width="10.140625" customWidth="1"/>
    <col min="265" max="265" width="14.28515625" customWidth="1"/>
    <col min="266" max="266" width="11.85546875" customWidth="1"/>
    <col min="267" max="267" width="13.28515625" bestFit="1" customWidth="1"/>
    <col min="268" max="268" width="10.5703125" customWidth="1"/>
    <col min="269" max="269" width="9.85546875" customWidth="1"/>
    <col min="270" max="270" width="9.28515625" bestFit="1" customWidth="1"/>
    <col min="271" max="271" width="9.7109375" bestFit="1" customWidth="1"/>
    <col min="272" max="272" width="9.28515625" bestFit="1" customWidth="1"/>
    <col min="273" max="273" width="10" customWidth="1"/>
    <col min="274" max="274" width="9.28515625" bestFit="1" customWidth="1"/>
    <col min="275" max="275" width="10.85546875" customWidth="1"/>
    <col min="276" max="276" width="9.28515625" bestFit="1" customWidth="1"/>
    <col min="277" max="277" width="11" customWidth="1"/>
    <col min="278" max="278" width="10" customWidth="1"/>
    <col min="279" max="279" width="9.85546875" customWidth="1"/>
    <col min="280" max="280" width="7.5703125" bestFit="1" customWidth="1"/>
    <col min="281" max="282" width="7.42578125" bestFit="1" customWidth="1"/>
    <col min="514" max="514" width="39.5703125" customWidth="1"/>
    <col min="515" max="515" width="13.28515625" bestFit="1" customWidth="1"/>
    <col min="516" max="516" width="9" customWidth="1"/>
    <col min="517" max="517" width="9.28515625" bestFit="1" customWidth="1"/>
    <col min="518" max="518" width="9.7109375" customWidth="1"/>
    <col min="519" max="519" width="10.42578125" customWidth="1"/>
    <col min="520" max="520" width="10.140625" customWidth="1"/>
    <col min="521" max="521" width="14.28515625" customWidth="1"/>
    <col min="522" max="522" width="11.85546875" customWidth="1"/>
    <col min="523" max="523" width="13.28515625" bestFit="1" customWidth="1"/>
    <col min="524" max="524" width="10.5703125" customWidth="1"/>
    <col min="525" max="525" width="9.85546875" customWidth="1"/>
    <col min="526" max="526" width="9.28515625" bestFit="1" customWidth="1"/>
    <col min="527" max="527" width="9.7109375" bestFit="1" customWidth="1"/>
    <col min="528" max="528" width="9.28515625" bestFit="1" customWidth="1"/>
    <col min="529" max="529" width="10" customWidth="1"/>
    <col min="530" max="530" width="9.28515625" bestFit="1" customWidth="1"/>
    <col min="531" max="531" width="10.85546875" customWidth="1"/>
    <col min="532" max="532" width="9.28515625" bestFit="1" customWidth="1"/>
    <col min="533" max="533" width="11" customWidth="1"/>
    <col min="534" max="534" width="10" customWidth="1"/>
    <col min="535" max="535" width="9.85546875" customWidth="1"/>
    <col min="536" max="536" width="7.5703125" bestFit="1" customWidth="1"/>
    <col min="537" max="538" width="7.42578125" bestFit="1" customWidth="1"/>
    <col min="770" max="770" width="39.5703125" customWidth="1"/>
    <col min="771" max="771" width="13.28515625" bestFit="1" customWidth="1"/>
    <col min="772" max="772" width="9" customWidth="1"/>
    <col min="773" max="773" width="9.28515625" bestFit="1" customWidth="1"/>
    <col min="774" max="774" width="9.7109375" customWidth="1"/>
    <col min="775" max="775" width="10.42578125" customWidth="1"/>
    <col min="776" max="776" width="10.140625" customWidth="1"/>
    <col min="777" max="777" width="14.28515625" customWidth="1"/>
    <col min="778" max="778" width="11.85546875" customWidth="1"/>
    <col min="779" max="779" width="13.28515625" bestFit="1" customWidth="1"/>
    <col min="780" max="780" width="10.5703125" customWidth="1"/>
    <col min="781" max="781" width="9.85546875" customWidth="1"/>
    <col min="782" max="782" width="9.28515625" bestFit="1" customWidth="1"/>
    <col min="783" max="783" width="9.7109375" bestFit="1" customWidth="1"/>
    <col min="784" max="784" width="9.28515625" bestFit="1" customWidth="1"/>
    <col min="785" max="785" width="10" customWidth="1"/>
    <col min="786" max="786" width="9.28515625" bestFit="1" customWidth="1"/>
    <col min="787" max="787" width="10.85546875" customWidth="1"/>
    <col min="788" max="788" width="9.28515625" bestFit="1" customWidth="1"/>
    <col min="789" max="789" width="11" customWidth="1"/>
    <col min="790" max="790" width="10" customWidth="1"/>
    <col min="791" max="791" width="9.85546875" customWidth="1"/>
    <col min="792" max="792" width="7.5703125" bestFit="1" customWidth="1"/>
    <col min="793" max="794" width="7.42578125" bestFit="1" customWidth="1"/>
    <col min="1026" max="1026" width="39.5703125" customWidth="1"/>
    <col min="1027" max="1027" width="13.28515625" bestFit="1" customWidth="1"/>
    <col min="1028" max="1028" width="9" customWidth="1"/>
    <col min="1029" max="1029" width="9.28515625" bestFit="1" customWidth="1"/>
    <col min="1030" max="1030" width="9.7109375" customWidth="1"/>
    <col min="1031" max="1031" width="10.42578125" customWidth="1"/>
    <col min="1032" max="1032" width="10.140625" customWidth="1"/>
    <col min="1033" max="1033" width="14.28515625" customWidth="1"/>
    <col min="1034" max="1034" width="11.85546875" customWidth="1"/>
    <col min="1035" max="1035" width="13.28515625" bestFit="1" customWidth="1"/>
    <col min="1036" max="1036" width="10.5703125" customWidth="1"/>
    <col min="1037" max="1037" width="9.85546875" customWidth="1"/>
    <col min="1038" max="1038" width="9.28515625" bestFit="1" customWidth="1"/>
    <col min="1039" max="1039" width="9.7109375" bestFit="1" customWidth="1"/>
    <col min="1040" max="1040" width="9.28515625" bestFit="1" customWidth="1"/>
    <col min="1041" max="1041" width="10" customWidth="1"/>
    <col min="1042" max="1042" width="9.28515625" bestFit="1" customWidth="1"/>
    <col min="1043" max="1043" width="10.85546875" customWidth="1"/>
    <col min="1044" max="1044" width="9.28515625" bestFit="1" customWidth="1"/>
    <col min="1045" max="1045" width="11" customWidth="1"/>
    <col min="1046" max="1046" width="10" customWidth="1"/>
    <col min="1047" max="1047" width="9.85546875" customWidth="1"/>
    <col min="1048" max="1048" width="7.5703125" bestFit="1" customWidth="1"/>
    <col min="1049" max="1050" width="7.42578125" bestFit="1" customWidth="1"/>
    <col min="1282" max="1282" width="39.5703125" customWidth="1"/>
    <col min="1283" max="1283" width="13.28515625" bestFit="1" customWidth="1"/>
    <col min="1284" max="1284" width="9" customWidth="1"/>
    <col min="1285" max="1285" width="9.28515625" bestFit="1" customWidth="1"/>
    <col min="1286" max="1286" width="9.7109375" customWidth="1"/>
    <col min="1287" max="1287" width="10.42578125" customWidth="1"/>
    <col min="1288" max="1288" width="10.140625" customWidth="1"/>
    <col min="1289" max="1289" width="14.28515625" customWidth="1"/>
    <col min="1290" max="1290" width="11.85546875" customWidth="1"/>
    <col min="1291" max="1291" width="13.28515625" bestFit="1" customWidth="1"/>
    <col min="1292" max="1292" width="10.5703125" customWidth="1"/>
    <col min="1293" max="1293" width="9.85546875" customWidth="1"/>
    <col min="1294" max="1294" width="9.28515625" bestFit="1" customWidth="1"/>
    <col min="1295" max="1295" width="9.7109375" bestFit="1" customWidth="1"/>
    <col min="1296" max="1296" width="9.28515625" bestFit="1" customWidth="1"/>
    <col min="1297" max="1297" width="10" customWidth="1"/>
    <col min="1298" max="1298" width="9.28515625" bestFit="1" customWidth="1"/>
    <col min="1299" max="1299" width="10.85546875" customWidth="1"/>
    <col min="1300" max="1300" width="9.28515625" bestFit="1" customWidth="1"/>
    <col min="1301" max="1301" width="11" customWidth="1"/>
    <col min="1302" max="1302" width="10" customWidth="1"/>
    <col min="1303" max="1303" width="9.85546875" customWidth="1"/>
    <col min="1304" max="1304" width="7.5703125" bestFit="1" customWidth="1"/>
    <col min="1305" max="1306" width="7.42578125" bestFit="1" customWidth="1"/>
    <col min="1538" max="1538" width="39.5703125" customWidth="1"/>
    <col min="1539" max="1539" width="13.28515625" bestFit="1" customWidth="1"/>
    <col min="1540" max="1540" width="9" customWidth="1"/>
    <col min="1541" max="1541" width="9.28515625" bestFit="1" customWidth="1"/>
    <col min="1542" max="1542" width="9.7109375" customWidth="1"/>
    <col min="1543" max="1543" width="10.42578125" customWidth="1"/>
    <col min="1544" max="1544" width="10.140625" customWidth="1"/>
    <col min="1545" max="1545" width="14.28515625" customWidth="1"/>
    <col min="1546" max="1546" width="11.85546875" customWidth="1"/>
    <col min="1547" max="1547" width="13.28515625" bestFit="1" customWidth="1"/>
    <col min="1548" max="1548" width="10.5703125" customWidth="1"/>
    <col min="1549" max="1549" width="9.85546875" customWidth="1"/>
    <col min="1550" max="1550" width="9.28515625" bestFit="1" customWidth="1"/>
    <col min="1551" max="1551" width="9.7109375" bestFit="1" customWidth="1"/>
    <col min="1552" max="1552" width="9.28515625" bestFit="1" customWidth="1"/>
    <col min="1553" max="1553" width="10" customWidth="1"/>
    <col min="1554" max="1554" width="9.28515625" bestFit="1" customWidth="1"/>
    <col min="1555" max="1555" width="10.85546875" customWidth="1"/>
    <col min="1556" max="1556" width="9.28515625" bestFit="1" customWidth="1"/>
    <col min="1557" max="1557" width="11" customWidth="1"/>
    <col min="1558" max="1558" width="10" customWidth="1"/>
    <col min="1559" max="1559" width="9.85546875" customWidth="1"/>
    <col min="1560" max="1560" width="7.5703125" bestFit="1" customWidth="1"/>
    <col min="1561" max="1562" width="7.42578125" bestFit="1" customWidth="1"/>
    <col min="1794" max="1794" width="39.5703125" customWidth="1"/>
    <col min="1795" max="1795" width="13.28515625" bestFit="1" customWidth="1"/>
    <col min="1796" max="1796" width="9" customWidth="1"/>
    <col min="1797" max="1797" width="9.28515625" bestFit="1" customWidth="1"/>
    <col min="1798" max="1798" width="9.7109375" customWidth="1"/>
    <col min="1799" max="1799" width="10.42578125" customWidth="1"/>
    <col min="1800" max="1800" width="10.140625" customWidth="1"/>
    <col min="1801" max="1801" width="14.28515625" customWidth="1"/>
    <col min="1802" max="1802" width="11.85546875" customWidth="1"/>
    <col min="1803" max="1803" width="13.28515625" bestFit="1" customWidth="1"/>
    <col min="1804" max="1804" width="10.5703125" customWidth="1"/>
    <col min="1805" max="1805" width="9.85546875" customWidth="1"/>
    <col min="1806" max="1806" width="9.28515625" bestFit="1" customWidth="1"/>
    <col min="1807" max="1807" width="9.7109375" bestFit="1" customWidth="1"/>
    <col min="1808" max="1808" width="9.28515625" bestFit="1" customWidth="1"/>
    <col min="1809" max="1809" width="10" customWidth="1"/>
    <col min="1810" max="1810" width="9.28515625" bestFit="1" customWidth="1"/>
    <col min="1811" max="1811" width="10.85546875" customWidth="1"/>
    <col min="1812" max="1812" width="9.28515625" bestFit="1" customWidth="1"/>
    <col min="1813" max="1813" width="11" customWidth="1"/>
    <col min="1814" max="1814" width="10" customWidth="1"/>
    <col min="1815" max="1815" width="9.85546875" customWidth="1"/>
    <col min="1816" max="1816" width="7.5703125" bestFit="1" customWidth="1"/>
    <col min="1817" max="1818" width="7.42578125" bestFit="1" customWidth="1"/>
    <col min="2050" max="2050" width="39.5703125" customWidth="1"/>
    <col min="2051" max="2051" width="13.28515625" bestFit="1" customWidth="1"/>
    <col min="2052" max="2052" width="9" customWidth="1"/>
    <col min="2053" max="2053" width="9.28515625" bestFit="1" customWidth="1"/>
    <col min="2054" max="2054" width="9.7109375" customWidth="1"/>
    <col min="2055" max="2055" width="10.42578125" customWidth="1"/>
    <col min="2056" max="2056" width="10.140625" customWidth="1"/>
    <col min="2057" max="2057" width="14.28515625" customWidth="1"/>
    <col min="2058" max="2058" width="11.85546875" customWidth="1"/>
    <col min="2059" max="2059" width="13.28515625" bestFit="1" customWidth="1"/>
    <col min="2060" max="2060" width="10.5703125" customWidth="1"/>
    <col min="2061" max="2061" width="9.85546875" customWidth="1"/>
    <col min="2062" max="2062" width="9.28515625" bestFit="1" customWidth="1"/>
    <col min="2063" max="2063" width="9.7109375" bestFit="1" customWidth="1"/>
    <col min="2064" max="2064" width="9.28515625" bestFit="1" customWidth="1"/>
    <col min="2065" max="2065" width="10" customWidth="1"/>
    <col min="2066" max="2066" width="9.28515625" bestFit="1" customWidth="1"/>
    <col min="2067" max="2067" width="10.85546875" customWidth="1"/>
    <col min="2068" max="2068" width="9.28515625" bestFit="1" customWidth="1"/>
    <col min="2069" max="2069" width="11" customWidth="1"/>
    <col min="2070" max="2070" width="10" customWidth="1"/>
    <col min="2071" max="2071" width="9.85546875" customWidth="1"/>
    <col min="2072" max="2072" width="7.5703125" bestFit="1" customWidth="1"/>
    <col min="2073" max="2074" width="7.42578125" bestFit="1" customWidth="1"/>
    <col min="2306" max="2306" width="39.5703125" customWidth="1"/>
    <col min="2307" max="2307" width="13.28515625" bestFit="1" customWidth="1"/>
    <col min="2308" max="2308" width="9" customWidth="1"/>
    <col min="2309" max="2309" width="9.28515625" bestFit="1" customWidth="1"/>
    <col min="2310" max="2310" width="9.7109375" customWidth="1"/>
    <col min="2311" max="2311" width="10.42578125" customWidth="1"/>
    <col min="2312" max="2312" width="10.140625" customWidth="1"/>
    <col min="2313" max="2313" width="14.28515625" customWidth="1"/>
    <col min="2314" max="2314" width="11.85546875" customWidth="1"/>
    <col min="2315" max="2315" width="13.28515625" bestFit="1" customWidth="1"/>
    <col min="2316" max="2316" width="10.5703125" customWidth="1"/>
    <col min="2317" max="2317" width="9.85546875" customWidth="1"/>
    <col min="2318" max="2318" width="9.28515625" bestFit="1" customWidth="1"/>
    <col min="2319" max="2319" width="9.7109375" bestFit="1" customWidth="1"/>
    <col min="2320" max="2320" width="9.28515625" bestFit="1" customWidth="1"/>
    <col min="2321" max="2321" width="10" customWidth="1"/>
    <col min="2322" max="2322" width="9.28515625" bestFit="1" customWidth="1"/>
    <col min="2323" max="2323" width="10.85546875" customWidth="1"/>
    <col min="2324" max="2324" width="9.28515625" bestFit="1" customWidth="1"/>
    <col min="2325" max="2325" width="11" customWidth="1"/>
    <col min="2326" max="2326" width="10" customWidth="1"/>
    <col min="2327" max="2327" width="9.85546875" customWidth="1"/>
    <col min="2328" max="2328" width="7.5703125" bestFit="1" customWidth="1"/>
    <col min="2329" max="2330" width="7.42578125" bestFit="1" customWidth="1"/>
    <col min="2562" max="2562" width="39.5703125" customWidth="1"/>
    <col min="2563" max="2563" width="13.28515625" bestFit="1" customWidth="1"/>
    <col min="2564" max="2564" width="9" customWidth="1"/>
    <col min="2565" max="2565" width="9.28515625" bestFit="1" customWidth="1"/>
    <col min="2566" max="2566" width="9.7109375" customWidth="1"/>
    <col min="2567" max="2567" width="10.42578125" customWidth="1"/>
    <col min="2568" max="2568" width="10.140625" customWidth="1"/>
    <col min="2569" max="2569" width="14.28515625" customWidth="1"/>
    <col min="2570" max="2570" width="11.85546875" customWidth="1"/>
    <col min="2571" max="2571" width="13.28515625" bestFit="1" customWidth="1"/>
    <col min="2572" max="2572" width="10.5703125" customWidth="1"/>
    <col min="2573" max="2573" width="9.85546875" customWidth="1"/>
    <col min="2574" max="2574" width="9.28515625" bestFit="1" customWidth="1"/>
    <col min="2575" max="2575" width="9.7109375" bestFit="1" customWidth="1"/>
    <col min="2576" max="2576" width="9.28515625" bestFit="1" customWidth="1"/>
    <col min="2577" max="2577" width="10" customWidth="1"/>
    <col min="2578" max="2578" width="9.28515625" bestFit="1" customWidth="1"/>
    <col min="2579" max="2579" width="10.85546875" customWidth="1"/>
    <col min="2580" max="2580" width="9.28515625" bestFit="1" customWidth="1"/>
    <col min="2581" max="2581" width="11" customWidth="1"/>
    <col min="2582" max="2582" width="10" customWidth="1"/>
    <col min="2583" max="2583" width="9.85546875" customWidth="1"/>
    <col min="2584" max="2584" width="7.5703125" bestFit="1" customWidth="1"/>
    <col min="2585" max="2586" width="7.42578125" bestFit="1" customWidth="1"/>
    <col min="2818" max="2818" width="39.5703125" customWidth="1"/>
    <col min="2819" max="2819" width="13.28515625" bestFit="1" customWidth="1"/>
    <col min="2820" max="2820" width="9" customWidth="1"/>
    <col min="2821" max="2821" width="9.28515625" bestFit="1" customWidth="1"/>
    <col min="2822" max="2822" width="9.7109375" customWidth="1"/>
    <col min="2823" max="2823" width="10.42578125" customWidth="1"/>
    <col min="2824" max="2824" width="10.140625" customWidth="1"/>
    <col min="2825" max="2825" width="14.28515625" customWidth="1"/>
    <col min="2826" max="2826" width="11.85546875" customWidth="1"/>
    <col min="2827" max="2827" width="13.28515625" bestFit="1" customWidth="1"/>
    <col min="2828" max="2828" width="10.5703125" customWidth="1"/>
    <col min="2829" max="2829" width="9.85546875" customWidth="1"/>
    <col min="2830" max="2830" width="9.28515625" bestFit="1" customWidth="1"/>
    <col min="2831" max="2831" width="9.7109375" bestFit="1" customWidth="1"/>
    <col min="2832" max="2832" width="9.28515625" bestFit="1" customWidth="1"/>
    <col min="2833" max="2833" width="10" customWidth="1"/>
    <col min="2834" max="2834" width="9.28515625" bestFit="1" customWidth="1"/>
    <col min="2835" max="2835" width="10.85546875" customWidth="1"/>
    <col min="2836" max="2836" width="9.28515625" bestFit="1" customWidth="1"/>
    <col min="2837" max="2837" width="11" customWidth="1"/>
    <col min="2838" max="2838" width="10" customWidth="1"/>
    <col min="2839" max="2839" width="9.85546875" customWidth="1"/>
    <col min="2840" max="2840" width="7.5703125" bestFit="1" customWidth="1"/>
    <col min="2841" max="2842" width="7.42578125" bestFit="1" customWidth="1"/>
    <col min="3074" max="3074" width="39.5703125" customWidth="1"/>
    <col min="3075" max="3075" width="13.28515625" bestFit="1" customWidth="1"/>
    <col min="3076" max="3076" width="9" customWidth="1"/>
    <col min="3077" max="3077" width="9.28515625" bestFit="1" customWidth="1"/>
    <col min="3078" max="3078" width="9.7109375" customWidth="1"/>
    <col min="3079" max="3079" width="10.42578125" customWidth="1"/>
    <col min="3080" max="3080" width="10.140625" customWidth="1"/>
    <col min="3081" max="3081" width="14.28515625" customWidth="1"/>
    <col min="3082" max="3082" width="11.85546875" customWidth="1"/>
    <col min="3083" max="3083" width="13.28515625" bestFit="1" customWidth="1"/>
    <col min="3084" max="3084" width="10.5703125" customWidth="1"/>
    <col min="3085" max="3085" width="9.85546875" customWidth="1"/>
    <col min="3086" max="3086" width="9.28515625" bestFit="1" customWidth="1"/>
    <col min="3087" max="3087" width="9.7109375" bestFit="1" customWidth="1"/>
    <col min="3088" max="3088" width="9.28515625" bestFit="1" customWidth="1"/>
    <col min="3089" max="3089" width="10" customWidth="1"/>
    <col min="3090" max="3090" width="9.28515625" bestFit="1" customWidth="1"/>
    <col min="3091" max="3091" width="10.85546875" customWidth="1"/>
    <col min="3092" max="3092" width="9.28515625" bestFit="1" customWidth="1"/>
    <col min="3093" max="3093" width="11" customWidth="1"/>
    <col min="3094" max="3094" width="10" customWidth="1"/>
    <col min="3095" max="3095" width="9.85546875" customWidth="1"/>
    <col min="3096" max="3096" width="7.5703125" bestFit="1" customWidth="1"/>
    <col min="3097" max="3098" width="7.42578125" bestFit="1" customWidth="1"/>
    <col min="3330" max="3330" width="39.5703125" customWidth="1"/>
    <col min="3331" max="3331" width="13.28515625" bestFit="1" customWidth="1"/>
    <col min="3332" max="3332" width="9" customWidth="1"/>
    <col min="3333" max="3333" width="9.28515625" bestFit="1" customWidth="1"/>
    <col min="3334" max="3334" width="9.7109375" customWidth="1"/>
    <col min="3335" max="3335" width="10.42578125" customWidth="1"/>
    <col min="3336" max="3336" width="10.140625" customWidth="1"/>
    <col min="3337" max="3337" width="14.28515625" customWidth="1"/>
    <col min="3338" max="3338" width="11.85546875" customWidth="1"/>
    <col min="3339" max="3339" width="13.28515625" bestFit="1" customWidth="1"/>
    <col min="3340" max="3340" width="10.5703125" customWidth="1"/>
    <col min="3341" max="3341" width="9.85546875" customWidth="1"/>
    <col min="3342" max="3342" width="9.28515625" bestFit="1" customWidth="1"/>
    <col min="3343" max="3343" width="9.7109375" bestFit="1" customWidth="1"/>
    <col min="3344" max="3344" width="9.28515625" bestFit="1" customWidth="1"/>
    <col min="3345" max="3345" width="10" customWidth="1"/>
    <col min="3346" max="3346" width="9.28515625" bestFit="1" customWidth="1"/>
    <col min="3347" max="3347" width="10.85546875" customWidth="1"/>
    <col min="3348" max="3348" width="9.28515625" bestFit="1" customWidth="1"/>
    <col min="3349" max="3349" width="11" customWidth="1"/>
    <col min="3350" max="3350" width="10" customWidth="1"/>
    <col min="3351" max="3351" width="9.85546875" customWidth="1"/>
    <col min="3352" max="3352" width="7.5703125" bestFit="1" customWidth="1"/>
    <col min="3353" max="3354" width="7.42578125" bestFit="1" customWidth="1"/>
    <col min="3586" max="3586" width="39.5703125" customWidth="1"/>
    <col min="3587" max="3587" width="13.28515625" bestFit="1" customWidth="1"/>
    <col min="3588" max="3588" width="9" customWidth="1"/>
    <col min="3589" max="3589" width="9.28515625" bestFit="1" customWidth="1"/>
    <col min="3590" max="3590" width="9.7109375" customWidth="1"/>
    <col min="3591" max="3591" width="10.42578125" customWidth="1"/>
    <col min="3592" max="3592" width="10.140625" customWidth="1"/>
    <col min="3593" max="3593" width="14.28515625" customWidth="1"/>
    <col min="3594" max="3594" width="11.85546875" customWidth="1"/>
    <col min="3595" max="3595" width="13.28515625" bestFit="1" customWidth="1"/>
    <col min="3596" max="3596" width="10.5703125" customWidth="1"/>
    <col min="3597" max="3597" width="9.85546875" customWidth="1"/>
    <col min="3598" max="3598" width="9.28515625" bestFit="1" customWidth="1"/>
    <col min="3599" max="3599" width="9.7109375" bestFit="1" customWidth="1"/>
    <col min="3600" max="3600" width="9.28515625" bestFit="1" customWidth="1"/>
    <col min="3601" max="3601" width="10" customWidth="1"/>
    <col min="3602" max="3602" width="9.28515625" bestFit="1" customWidth="1"/>
    <col min="3603" max="3603" width="10.85546875" customWidth="1"/>
    <col min="3604" max="3604" width="9.28515625" bestFit="1" customWidth="1"/>
    <col min="3605" max="3605" width="11" customWidth="1"/>
    <col min="3606" max="3606" width="10" customWidth="1"/>
    <col min="3607" max="3607" width="9.85546875" customWidth="1"/>
    <col min="3608" max="3608" width="7.5703125" bestFit="1" customWidth="1"/>
    <col min="3609" max="3610" width="7.42578125" bestFit="1" customWidth="1"/>
    <col min="3842" max="3842" width="39.5703125" customWidth="1"/>
    <col min="3843" max="3843" width="13.28515625" bestFit="1" customWidth="1"/>
    <col min="3844" max="3844" width="9" customWidth="1"/>
    <col min="3845" max="3845" width="9.28515625" bestFit="1" customWidth="1"/>
    <col min="3846" max="3846" width="9.7109375" customWidth="1"/>
    <col min="3847" max="3847" width="10.42578125" customWidth="1"/>
    <col min="3848" max="3848" width="10.140625" customWidth="1"/>
    <col min="3849" max="3849" width="14.28515625" customWidth="1"/>
    <col min="3850" max="3850" width="11.85546875" customWidth="1"/>
    <col min="3851" max="3851" width="13.28515625" bestFit="1" customWidth="1"/>
    <col min="3852" max="3852" width="10.5703125" customWidth="1"/>
    <col min="3853" max="3853" width="9.85546875" customWidth="1"/>
    <col min="3854" max="3854" width="9.28515625" bestFit="1" customWidth="1"/>
    <col min="3855" max="3855" width="9.7109375" bestFit="1" customWidth="1"/>
    <col min="3856" max="3856" width="9.28515625" bestFit="1" customWidth="1"/>
    <col min="3857" max="3857" width="10" customWidth="1"/>
    <col min="3858" max="3858" width="9.28515625" bestFit="1" customWidth="1"/>
    <col min="3859" max="3859" width="10.85546875" customWidth="1"/>
    <col min="3860" max="3860" width="9.28515625" bestFit="1" customWidth="1"/>
    <col min="3861" max="3861" width="11" customWidth="1"/>
    <col min="3862" max="3862" width="10" customWidth="1"/>
    <col min="3863" max="3863" width="9.85546875" customWidth="1"/>
    <col min="3864" max="3864" width="7.5703125" bestFit="1" customWidth="1"/>
    <col min="3865" max="3866" width="7.42578125" bestFit="1" customWidth="1"/>
    <col min="4098" max="4098" width="39.5703125" customWidth="1"/>
    <col min="4099" max="4099" width="13.28515625" bestFit="1" customWidth="1"/>
    <col min="4100" max="4100" width="9" customWidth="1"/>
    <col min="4101" max="4101" width="9.28515625" bestFit="1" customWidth="1"/>
    <col min="4102" max="4102" width="9.7109375" customWidth="1"/>
    <col min="4103" max="4103" width="10.42578125" customWidth="1"/>
    <col min="4104" max="4104" width="10.140625" customWidth="1"/>
    <col min="4105" max="4105" width="14.28515625" customWidth="1"/>
    <col min="4106" max="4106" width="11.85546875" customWidth="1"/>
    <col min="4107" max="4107" width="13.28515625" bestFit="1" customWidth="1"/>
    <col min="4108" max="4108" width="10.5703125" customWidth="1"/>
    <col min="4109" max="4109" width="9.85546875" customWidth="1"/>
    <col min="4110" max="4110" width="9.28515625" bestFit="1" customWidth="1"/>
    <col min="4111" max="4111" width="9.7109375" bestFit="1" customWidth="1"/>
    <col min="4112" max="4112" width="9.28515625" bestFit="1" customWidth="1"/>
    <col min="4113" max="4113" width="10" customWidth="1"/>
    <col min="4114" max="4114" width="9.28515625" bestFit="1" customWidth="1"/>
    <col min="4115" max="4115" width="10.85546875" customWidth="1"/>
    <col min="4116" max="4116" width="9.28515625" bestFit="1" customWidth="1"/>
    <col min="4117" max="4117" width="11" customWidth="1"/>
    <col min="4118" max="4118" width="10" customWidth="1"/>
    <col min="4119" max="4119" width="9.85546875" customWidth="1"/>
    <col min="4120" max="4120" width="7.5703125" bestFit="1" customWidth="1"/>
    <col min="4121" max="4122" width="7.42578125" bestFit="1" customWidth="1"/>
    <col min="4354" max="4354" width="39.5703125" customWidth="1"/>
    <col min="4355" max="4355" width="13.28515625" bestFit="1" customWidth="1"/>
    <col min="4356" max="4356" width="9" customWidth="1"/>
    <col min="4357" max="4357" width="9.28515625" bestFit="1" customWidth="1"/>
    <col min="4358" max="4358" width="9.7109375" customWidth="1"/>
    <col min="4359" max="4359" width="10.42578125" customWidth="1"/>
    <col min="4360" max="4360" width="10.140625" customWidth="1"/>
    <col min="4361" max="4361" width="14.28515625" customWidth="1"/>
    <col min="4362" max="4362" width="11.85546875" customWidth="1"/>
    <col min="4363" max="4363" width="13.28515625" bestFit="1" customWidth="1"/>
    <col min="4364" max="4364" width="10.5703125" customWidth="1"/>
    <col min="4365" max="4365" width="9.85546875" customWidth="1"/>
    <col min="4366" max="4366" width="9.28515625" bestFit="1" customWidth="1"/>
    <col min="4367" max="4367" width="9.7109375" bestFit="1" customWidth="1"/>
    <col min="4368" max="4368" width="9.28515625" bestFit="1" customWidth="1"/>
    <col min="4369" max="4369" width="10" customWidth="1"/>
    <col min="4370" max="4370" width="9.28515625" bestFit="1" customWidth="1"/>
    <col min="4371" max="4371" width="10.85546875" customWidth="1"/>
    <col min="4372" max="4372" width="9.28515625" bestFit="1" customWidth="1"/>
    <col min="4373" max="4373" width="11" customWidth="1"/>
    <col min="4374" max="4374" width="10" customWidth="1"/>
    <col min="4375" max="4375" width="9.85546875" customWidth="1"/>
    <col min="4376" max="4376" width="7.5703125" bestFit="1" customWidth="1"/>
    <col min="4377" max="4378" width="7.42578125" bestFit="1" customWidth="1"/>
    <col min="4610" max="4610" width="39.5703125" customWidth="1"/>
    <col min="4611" max="4611" width="13.28515625" bestFit="1" customWidth="1"/>
    <col min="4612" max="4612" width="9" customWidth="1"/>
    <col min="4613" max="4613" width="9.28515625" bestFit="1" customWidth="1"/>
    <col min="4614" max="4614" width="9.7109375" customWidth="1"/>
    <col min="4615" max="4615" width="10.42578125" customWidth="1"/>
    <col min="4616" max="4616" width="10.140625" customWidth="1"/>
    <col min="4617" max="4617" width="14.28515625" customWidth="1"/>
    <col min="4618" max="4618" width="11.85546875" customWidth="1"/>
    <col min="4619" max="4619" width="13.28515625" bestFit="1" customWidth="1"/>
    <col min="4620" max="4620" width="10.5703125" customWidth="1"/>
    <col min="4621" max="4621" width="9.85546875" customWidth="1"/>
    <col min="4622" max="4622" width="9.28515625" bestFit="1" customWidth="1"/>
    <col min="4623" max="4623" width="9.7109375" bestFit="1" customWidth="1"/>
    <col min="4624" max="4624" width="9.28515625" bestFit="1" customWidth="1"/>
    <col min="4625" max="4625" width="10" customWidth="1"/>
    <col min="4626" max="4626" width="9.28515625" bestFit="1" customWidth="1"/>
    <col min="4627" max="4627" width="10.85546875" customWidth="1"/>
    <col min="4628" max="4628" width="9.28515625" bestFit="1" customWidth="1"/>
    <col min="4629" max="4629" width="11" customWidth="1"/>
    <col min="4630" max="4630" width="10" customWidth="1"/>
    <col min="4631" max="4631" width="9.85546875" customWidth="1"/>
    <col min="4632" max="4632" width="7.5703125" bestFit="1" customWidth="1"/>
    <col min="4633" max="4634" width="7.42578125" bestFit="1" customWidth="1"/>
    <col min="4866" max="4866" width="39.5703125" customWidth="1"/>
    <col min="4867" max="4867" width="13.28515625" bestFit="1" customWidth="1"/>
    <col min="4868" max="4868" width="9" customWidth="1"/>
    <col min="4869" max="4869" width="9.28515625" bestFit="1" customWidth="1"/>
    <col min="4870" max="4870" width="9.7109375" customWidth="1"/>
    <col min="4871" max="4871" width="10.42578125" customWidth="1"/>
    <col min="4872" max="4872" width="10.140625" customWidth="1"/>
    <col min="4873" max="4873" width="14.28515625" customWidth="1"/>
    <col min="4874" max="4874" width="11.85546875" customWidth="1"/>
    <col min="4875" max="4875" width="13.28515625" bestFit="1" customWidth="1"/>
    <col min="4876" max="4876" width="10.5703125" customWidth="1"/>
    <col min="4877" max="4877" width="9.85546875" customWidth="1"/>
    <col min="4878" max="4878" width="9.28515625" bestFit="1" customWidth="1"/>
    <col min="4879" max="4879" width="9.7109375" bestFit="1" customWidth="1"/>
    <col min="4880" max="4880" width="9.28515625" bestFit="1" customWidth="1"/>
    <col min="4881" max="4881" width="10" customWidth="1"/>
    <col min="4882" max="4882" width="9.28515625" bestFit="1" customWidth="1"/>
    <col min="4883" max="4883" width="10.85546875" customWidth="1"/>
    <col min="4884" max="4884" width="9.28515625" bestFit="1" customWidth="1"/>
    <col min="4885" max="4885" width="11" customWidth="1"/>
    <col min="4886" max="4886" width="10" customWidth="1"/>
    <col min="4887" max="4887" width="9.85546875" customWidth="1"/>
    <col min="4888" max="4888" width="7.5703125" bestFit="1" customWidth="1"/>
    <col min="4889" max="4890" width="7.42578125" bestFit="1" customWidth="1"/>
    <col min="5122" max="5122" width="39.5703125" customWidth="1"/>
    <col min="5123" max="5123" width="13.28515625" bestFit="1" customWidth="1"/>
    <col min="5124" max="5124" width="9" customWidth="1"/>
    <col min="5125" max="5125" width="9.28515625" bestFit="1" customWidth="1"/>
    <col min="5126" max="5126" width="9.7109375" customWidth="1"/>
    <col min="5127" max="5127" width="10.42578125" customWidth="1"/>
    <col min="5128" max="5128" width="10.140625" customWidth="1"/>
    <col min="5129" max="5129" width="14.28515625" customWidth="1"/>
    <col min="5130" max="5130" width="11.85546875" customWidth="1"/>
    <col min="5131" max="5131" width="13.28515625" bestFit="1" customWidth="1"/>
    <col min="5132" max="5132" width="10.5703125" customWidth="1"/>
    <col min="5133" max="5133" width="9.85546875" customWidth="1"/>
    <col min="5134" max="5134" width="9.28515625" bestFit="1" customWidth="1"/>
    <col min="5135" max="5135" width="9.7109375" bestFit="1" customWidth="1"/>
    <col min="5136" max="5136" width="9.28515625" bestFit="1" customWidth="1"/>
    <col min="5137" max="5137" width="10" customWidth="1"/>
    <col min="5138" max="5138" width="9.28515625" bestFit="1" customWidth="1"/>
    <col min="5139" max="5139" width="10.85546875" customWidth="1"/>
    <col min="5140" max="5140" width="9.28515625" bestFit="1" customWidth="1"/>
    <col min="5141" max="5141" width="11" customWidth="1"/>
    <col min="5142" max="5142" width="10" customWidth="1"/>
    <col min="5143" max="5143" width="9.85546875" customWidth="1"/>
    <col min="5144" max="5144" width="7.5703125" bestFit="1" customWidth="1"/>
    <col min="5145" max="5146" width="7.42578125" bestFit="1" customWidth="1"/>
    <col min="5378" max="5378" width="39.5703125" customWidth="1"/>
    <col min="5379" max="5379" width="13.28515625" bestFit="1" customWidth="1"/>
    <col min="5380" max="5380" width="9" customWidth="1"/>
    <col min="5381" max="5381" width="9.28515625" bestFit="1" customWidth="1"/>
    <col min="5382" max="5382" width="9.7109375" customWidth="1"/>
    <col min="5383" max="5383" width="10.42578125" customWidth="1"/>
    <col min="5384" max="5384" width="10.140625" customWidth="1"/>
    <col min="5385" max="5385" width="14.28515625" customWidth="1"/>
    <col min="5386" max="5386" width="11.85546875" customWidth="1"/>
    <col min="5387" max="5387" width="13.28515625" bestFit="1" customWidth="1"/>
    <col min="5388" max="5388" width="10.5703125" customWidth="1"/>
    <col min="5389" max="5389" width="9.85546875" customWidth="1"/>
    <col min="5390" max="5390" width="9.28515625" bestFit="1" customWidth="1"/>
    <col min="5391" max="5391" width="9.7109375" bestFit="1" customWidth="1"/>
    <col min="5392" max="5392" width="9.28515625" bestFit="1" customWidth="1"/>
    <col min="5393" max="5393" width="10" customWidth="1"/>
    <col min="5394" max="5394" width="9.28515625" bestFit="1" customWidth="1"/>
    <col min="5395" max="5395" width="10.85546875" customWidth="1"/>
    <col min="5396" max="5396" width="9.28515625" bestFit="1" customWidth="1"/>
    <col min="5397" max="5397" width="11" customWidth="1"/>
    <col min="5398" max="5398" width="10" customWidth="1"/>
    <col min="5399" max="5399" width="9.85546875" customWidth="1"/>
    <col min="5400" max="5400" width="7.5703125" bestFit="1" customWidth="1"/>
    <col min="5401" max="5402" width="7.42578125" bestFit="1" customWidth="1"/>
    <col min="5634" max="5634" width="39.5703125" customWidth="1"/>
    <col min="5635" max="5635" width="13.28515625" bestFit="1" customWidth="1"/>
    <col min="5636" max="5636" width="9" customWidth="1"/>
    <col min="5637" max="5637" width="9.28515625" bestFit="1" customWidth="1"/>
    <col min="5638" max="5638" width="9.7109375" customWidth="1"/>
    <col min="5639" max="5639" width="10.42578125" customWidth="1"/>
    <col min="5640" max="5640" width="10.140625" customWidth="1"/>
    <col min="5641" max="5641" width="14.28515625" customWidth="1"/>
    <col min="5642" max="5642" width="11.85546875" customWidth="1"/>
    <col min="5643" max="5643" width="13.28515625" bestFit="1" customWidth="1"/>
    <col min="5644" max="5644" width="10.5703125" customWidth="1"/>
    <col min="5645" max="5645" width="9.85546875" customWidth="1"/>
    <col min="5646" max="5646" width="9.28515625" bestFit="1" customWidth="1"/>
    <col min="5647" max="5647" width="9.7109375" bestFit="1" customWidth="1"/>
    <col min="5648" max="5648" width="9.28515625" bestFit="1" customWidth="1"/>
    <col min="5649" max="5649" width="10" customWidth="1"/>
    <col min="5650" max="5650" width="9.28515625" bestFit="1" customWidth="1"/>
    <col min="5651" max="5651" width="10.85546875" customWidth="1"/>
    <col min="5652" max="5652" width="9.28515625" bestFit="1" customWidth="1"/>
    <col min="5653" max="5653" width="11" customWidth="1"/>
    <col min="5654" max="5654" width="10" customWidth="1"/>
    <col min="5655" max="5655" width="9.85546875" customWidth="1"/>
    <col min="5656" max="5656" width="7.5703125" bestFit="1" customWidth="1"/>
    <col min="5657" max="5658" width="7.42578125" bestFit="1" customWidth="1"/>
    <col min="5890" max="5890" width="39.5703125" customWidth="1"/>
    <col min="5891" max="5891" width="13.28515625" bestFit="1" customWidth="1"/>
    <col min="5892" max="5892" width="9" customWidth="1"/>
    <col min="5893" max="5893" width="9.28515625" bestFit="1" customWidth="1"/>
    <col min="5894" max="5894" width="9.7109375" customWidth="1"/>
    <col min="5895" max="5895" width="10.42578125" customWidth="1"/>
    <col min="5896" max="5896" width="10.140625" customWidth="1"/>
    <col min="5897" max="5897" width="14.28515625" customWidth="1"/>
    <col min="5898" max="5898" width="11.85546875" customWidth="1"/>
    <col min="5899" max="5899" width="13.28515625" bestFit="1" customWidth="1"/>
    <col min="5900" max="5900" width="10.5703125" customWidth="1"/>
    <col min="5901" max="5901" width="9.85546875" customWidth="1"/>
    <col min="5902" max="5902" width="9.28515625" bestFit="1" customWidth="1"/>
    <col min="5903" max="5903" width="9.7109375" bestFit="1" customWidth="1"/>
    <col min="5904" max="5904" width="9.28515625" bestFit="1" customWidth="1"/>
    <col min="5905" max="5905" width="10" customWidth="1"/>
    <col min="5906" max="5906" width="9.28515625" bestFit="1" customWidth="1"/>
    <col min="5907" max="5907" width="10.85546875" customWidth="1"/>
    <col min="5908" max="5908" width="9.28515625" bestFit="1" customWidth="1"/>
    <col min="5909" max="5909" width="11" customWidth="1"/>
    <col min="5910" max="5910" width="10" customWidth="1"/>
    <col min="5911" max="5911" width="9.85546875" customWidth="1"/>
    <col min="5912" max="5912" width="7.5703125" bestFit="1" customWidth="1"/>
    <col min="5913" max="5914" width="7.42578125" bestFit="1" customWidth="1"/>
    <col min="6146" max="6146" width="39.5703125" customWidth="1"/>
    <col min="6147" max="6147" width="13.28515625" bestFit="1" customWidth="1"/>
    <col min="6148" max="6148" width="9" customWidth="1"/>
    <col min="6149" max="6149" width="9.28515625" bestFit="1" customWidth="1"/>
    <col min="6150" max="6150" width="9.7109375" customWidth="1"/>
    <col min="6151" max="6151" width="10.42578125" customWidth="1"/>
    <col min="6152" max="6152" width="10.140625" customWidth="1"/>
    <col min="6153" max="6153" width="14.28515625" customWidth="1"/>
    <col min="6154" max="6154" width="11.85546875" customWidth="1"/>
    <col min="6155" max="6155" width="13.28515625" bestFit="1" customWidth="1"/>
    <col min="6156" max="6156" width="10.5703125" customWidth="1"/>
    <col min="6157" max="6157" width="9.85546875" customWidth="1"/>
    <col min="6158" max="6158" width="9.28515625" bestFit="1" customWidth="1"/>
    <col min="6159" max="6159" width="9.7109375" bestFit="1" customWidth="1"/>
    <col min="6160" max="6160" width="9.28515625" bestFit="1" customWidth="1"/>
    <col min="6161" max="6161" width="10" customWidth="1"/>
    <col min="6162" max="6162" width="9.28515625" bestFit="1" customWidth="1"/>
    <col min="6163" max="6163" width="10.85546875" customWidth="1"/>
    <col min="6164" max="6164" width="9.28515625" bestFit="1" customWidth="1"/>
    <col min="6165" max="6165" width="11" customWidth="1"/>
    <col min="6166" max="6166" width="10" customWidth="1"/>
    <col min="6167" max="6167" width="9.85546875" customWidth="1"/>
    <col min="6168" max="6168" width="7.5703125" bestFit="1" customWidth="1"/>
    <col min="6169" max="6170" width="7.42578125" bestFit="1" customWidth="1"/>
    <col min="6402" max="6402" width="39.5703125" customWidth="1"/>
    <col min="6403" max="6403" width="13.28515625" bestFit="1" customWidth="1"/>
    <col min="6404" max="6404" width="9" customWidth="1"/>
    <col min="6405" max="6405" width="9.28515625" bestFit="1" customWidth="1"/>
    <col min="6406" max="6406" width="9.7109375" customWidth="1"/>
    <col min="6407" max="6407" width="10.42578125" customWidth="1"/>
    <col min="6408" max="6408" width="10.140625" customWidth="1"/>
    <col min="6409" max="6409" width="14.28515625" customWidth="1"/>
    <col min="6410" max="6410" width="11.85546875" customWidth="1"/>
    <col min="6411" max="6411" width="13.28515625" bestFit="1" customWidth="1"/>
    <col min="6412" max="6412" width="10.5703125" customWidth="1"/>
    <col min="6413" max="6413" width="9.85546875" customWidth="1"/>
    <col min="6414" max="6414" width="9.28515625" bestFit="1" customWidth="1"/>
    <col min="6415" max="6415" width="9.7109375" bestFit="1" customWidth="1"/>
    <col min="6416" max="6416" width="9.28515625" bestFit="1" customWidth="1"/>
    <col min="6417" max="6417" width="10" customWidth="1"/>
    <col min="6418" max="6418" width="9.28515625" bestFit="1" customWidth="1"/>
    <col min="6419" max="6419" width="10.85546875" customWidth="1"/>
    <col min="6420" max="6420" width="9.28515625" bestFit="1" customWidth="1"/>
    <col min="6421" max="6421" width="11" customWidth="1"/>
    <col min="6422" max="6422" width="10" customWidth="1"/>
    <col min="6423" max="6423" width="9.85546875" customWidth="1"/>
    <col min="6424" max="6424" width="7.5703125" bestFit="1" customWidth="1"/>
    <col min="6425" max="6426" width="7.42578125" bestFit="1" customWidth="1"/>
    <col min="6658" max="6658" width="39.5703125" customWidth="1"/>
    <col min="6659" max="6659" width="13.28515625" bestFit="1" customWidth="1"/>
    <col min="6660" max="6660" width="9" customWidth="1"/>
    <col min="6661" max="6661" width="9.28515625" bestFit="1" customWidth="1"/>
    <col min="6662" max="6662" width="9.7109375" customWidth="1"/>
    <col min="6663" max="6663" width="10.42578125" customWidth="1"/>
    <col min="6664" max="6664" width="10.140625" customWidth="1"/>
    <col min="6665" max="6665" width="14.28515625" customWidth="1"/>
    <col min="6666" max="6666" width="11.85546875" customWidth="1"/>
    <col min="6667" max="6667" width="13.28515625" bestFit="1" customWidth="1"/>
    <col min="6668" max="6668" width="10.5703125" customWidth="1"/>
    <col min="6669" max="6669" width="9.85546875" customWidth="1"/>
    <col min="6670" max="6670" width="9.28515625" bestFit="1" customWidth="1"/>
    <col min="6671" max="6671" width="9.7109375" bestFit="1" customWidth="1"/>
    <col min="6672" max="6672" width="9.28515625" bestFit="1" customWidth="1"/>
    <col min="6673" max="6673" width="10" customWidth="1"/>
    <col min="6674" max="6674" width="9.28515625" bestFit="1" customWidth="1"/>
    <col min="6675" max="6675" width="10.85546875" customWidth="1"/>
    <col min="6676" max="6676" width="9.28515625" bestFit="1" customWidth="1"/>
    <col min="6677" max="6677" width="11" customWidth="1"/>
    <col min="6678" max="6678" width="10" customWidth="1"/>
    <col min="6679" max="6679" width="9.85546875" customWidth="1"/>
    <col min="6680" max="6680" width="7.5703125" bestFit="1" customWidth="1"/>
    <col min="6681" max="6682" width="7.42578125" bestFit="1" customWidth="1"/>
    <col min="6914" max="6914" width="39.5703125" customWidth="1"/>
    <col min="6915" max="6915" width="13.28515625" bestFit="1" customWidth="1"/>
    <col min="6916" max="6916" width="9" customWidth="1"/>
    <col min="6917" max="6917" width="9.28515625" bestFit="1" customWidth="1"/>
    <col min="6918" max="6918" width="9.7109375" customWidth="1"/>
    <col min="6919" max="6919" width="10.42578125" customWidth="1"/>
    <col min="6920" max="6920" width="10.140625" customWidth="1"/>
    <col min="6921" max="6921" width="14.28515625" customWidth="1"/>
    <col min="6922" max="6922" width="11.85546875" customWidth="1"/>
    <col min="6923" max="6923" width="13.28515625" bestFit="1" customWidth="1"/>
    <col min="6924" max="6924" width="10.5703125" customWidth="1"/>
    <col min="6925" max="6925" width="9.85546875" customWidth="1"/>
    <col min="6926" max="6926" width="9.28515625" bestFit="1" customWidth="1"/>
    <col min="6927" max="6927" width="9.7109375" bestFit="1" customWidth="1"/>
    <col min="6928" max="6928" width="9.28515625" bestFit="1" customWidth="1"/>
    <col min="6929" max="6929" width="10" customWidth="1"/>
    <col min="6930" max="6930" width="9.28515625" bestFit="1" customWidth="1"/>
    <col min="6931" max="6931" width="10.85546875" customWidth="1"/>
    <col min="6932" max="6932" width="9.28515625" bestFit="1" customWidth="1"/>
    <col min="6933" max="6933" width="11" customWidth="1"/>
    <col min="6934" max="6934" width="10" customWidth="1"/>
    <col min="6935" max="6935" width="9.85546875" customWidth="1"/>
    <col min="6936" max="6936" width="7.5703125" bestFit="1" customWidth="1"/>
    <col min="6937" max="6938" width="7.42578125" bestFit="1" customWidth="1"/>
    <col min="7170" max="7170" width="39.5703125" customWidth="1"/>
    <col min="7171" max="7171" width="13.28515625" bestFit="1" customWidth="1"/>
    <col min="7172" max="7172" width="9" customWidth="1"/>
    <col min="7173" max="7173" width="9.28515625" bestFit="1" customWidth="1"/>
    <col min="7174" max="7174" width="9.7109375" customWidth="1"/>
    <col min="7175" max="7175" width="10.42578125" customWidth="1"/>
    <col min="7176" max="7176" width="10.140625" customWidth="1"/>
    <col min="7177" max="7177" width="14.28515625" customWidth="1"/>
    <col min="7178" max="7178" width="11.85546875" customWidth="1"/>
    <col min="7179" max="7179" width="13.28515625" bestFit="1" customWidth="1"/>
    <col min="7180" max="7180" width="10.5703125" customWidth="1"/>
    <col min="7181" max="7181" width="9.85546875" customWidth="1"/>
    <col min="7182" max="7182" width="9.28515625" bestFit="1" customWidth="1"/>
    <col min="7183" max="7183" width="9.7109375" bestFit="1" customWidth="1"/>
    <col min="7184" max="7184" width="9.28515625" bestFit="1" customWidth="1"/>
    <col min="7185" max="7185" width="10" customWidth="1"/>
    <col min="7186" max="7186" width="9.28515625" bestFit="1" customWidth="1"/>
    <col min="7187" max="7187" width="10.85546875" customWidth="1"/>
    <col min="7188" max="7188" width="9.28515625" bestFit="1" customWidth="1"/>
    <col min="7189" max="7189" width="11" customWidth="1"/>
    <col min="7190" max="7190" width="10" customWidth="1"/>
    <col min="7191" max="7191" width="9.85546875" customWidth="1"/>
    <col min="7192" max="7192" width="7.5703125" bestFit="1" customWidth="1"/>
    <col min="7193" max="7194" width="7.42578125" bestFit="1" customWidth="1"/>
    <col min="7426" max="7426" width="39.5703125" customWidth="1"/>
    <col min="7427" max="7427" width="13.28515625" bestFit="1" customWidth="1"/>
    <col min="7428" max="7428" width="9" customWidth="1"/>
    <col min="7429" max="7429" width="9.28515625" bestFit="1" customWidth="1"/>
    <col min="7430" max="7430" width="9.7109375" customWidth="1"/>
    <col min="7431" max="7431" width="10.42578125" customWidth="1"/>
    <col min="7432" max="7432" width="10.140625" customWidth="1"/>
    <col min="7433" max="7433" width="14.28515625" customWidth="1"/>
    <col min="7434" max="7434" width="11.85546875" customWidth="1"/>
    <col min="7435" max="7435" width="13.28515625" bestFit="1" customWidth="1"/>
    <col min="7436" max="7436" width="10.5703125" customWidth="1"/>
    <col min="7437" max="7437" width="9.85546875" customWidth="1"/>
    <col min="7438" max="7438" width="9.28515625" bestFit="1" customWidth="1"/>
    <col min="7439" max="7439" width="9.7109375" bestFit="1" customWidth="1"/>
    <col min="7440" max="7440" width="9.28515625" bestFit="1" customWidth="1"/>
    <col min="7441" max="7441" width="10" customWidth="1"/>
    <col min="7442" max="7442" width="9.28515625" bestFit="1" customWidth="1"/>
    <col min="7443" max="7443" width="10.85546875" customWidth="1"/>
    <col min="7444" max="7444" width="9.28515625" bestFit="1" customWidth="1"/>
    <col min="7445" max="7445" width="11" customWidth="1"/>
    <col min="7446" max="7446" width="10" customWidth="1"/>
    <col min="7447" max="7447" width="9.85546875" customWidth="1"/>
    <col min="7448" max="7448" width="7.5703125" bestFit="1" customWidth="1"/>
    <col min="7449" max="7450" width="7.42578125" bestFit="1" customWidth="1"/>
    <col min="7682" max="7682" width="39.5703125" customWidth="1"/>
    <col min="7683" max="7683" width="13.28515625" bestFit="1" customWidth="1"/>
    <col min="7684" max="7684" width="9" customWidth="1"/>
    <col min="7685" max="7685" width="9.28515625" bestFit="1" customWidth="1"/>
    <col min="7686" max="7686" width="9.7109375" customWidth="1"/>
    <col min="7687" max="7687" width="10.42578125" customWidth="1"/>
    <col min="7688" max="7688" width="10.140625" customWidth="1"/>
    <col min="7689" max="7689" width="14.28515625" customWidth="1"/>
    <col min="7690" max="7690" width="11.85546875" customWidth="1"/>
    <col min="7691" max="7691" width="13.28515625" bestFit="1" customWidth="1"/>
    <col min="7692" max="7692" width="10.5703125" customWidth="1"/>
    <col min="7693" max="7693" width="9.85546875" customWidth="1"/>
    <col min="7694" max="7694" width="9.28515625" bestFit="1" customWidth="1"/>
    <col min="7695" max="7695" width="9.7109375" bestFit="1" customWidth="1"/>
    <col min="7696" max="7696" width="9.28515625" bestFit="1" customWidth="1"/>
    <col min="7697" max="7697" width="10" customWidth="1"/>
    <col min="7698" max="7698" width="9.28515625" bestFit="1" customWidth="1"/>
    <col min="7699" max="7699" width="10.85546875" customWidth="1"/>
    <col min="7700" max="7700" width="9.28515625" bestFit="1" customWidth="1"/>
    <col min="7701" max="7701" width="11" customWidth="1"/>
    <col min="7702" max="7702" width="10" customWidth="1"/>
    <col min="7703" max="7703" width="9.85546875" customWidth="1"/>
    <col min="7704" max="7704" width="7.5703125" bestFit="1" customWidth="1"/>
    <col min="7705" max="7706" width="7.42578125" bestFit="1" customWidth="1"/>
    <col min="7938" max="7938" width="39.5703125" customWidth="1"/>
    <col min="7939" max="7939" width="13.28515625" bestFit="1" customWidth="1"/>
    <col min="7940" max="7940" width="9" customWidth="1"/>
    <col min="7941" max="7941" width="9.28515625" bestFit="1" customWidth="1"/>
    <col min="7942" max="7942" width="9.7109375" customWidth="1"/>
    <col min="7943" max="7943" width="10.42578125" customWidth="1"/>
    <col min="7944" max="7944" width="10.140625" customWidth="1"/>
    <col min="7945" max="7945" width="14.28515625" customWidth="1"/>
    <col min="7946" max="7946" width="11.85546875" customWidth="1"/>
    <col min="7947" max="7947" width="13.28515625" bestFit="1" customWidth="1"/>
    <col min="7948" max="7948" width="10.5703125" customWidth="1"/>
    <col min="7949" max="7949" width="9.85546875" customWidth="1"/>
    <col min="7950" max="7950" width="9.28515625" bestFit="1" customWidth="1"/>
    <col min="7951" max="7951" width="9.7109375" bestFit="1" customWidth="1"/>
    <col min="7952" max="7952" width="9.28515625" bestFit="1" customWidth="1"/>
    <col min="7953" max="7953" width="10" customWidth="1"/>
    <col min="7954" max="7954" width="9.28515625" bestFit="1" customWidth="1"/>
    <col min="7955" max="7955" width="10.85546875" customWidth="1"/>
    <col min="7956" max="7956" width="9.28515625" bestFit="1" customWidth="1"/>
    <col min="7957" max="7957" width="11" customWidth="1"/>
    <col min="7958" max="7958" width="10" customWidth="1"/>
    <col min="7959" max="7959" width="9.85546875" customWidth="1"/>
    <col min="7960" max="7960" width="7.5703125" bestFit="1" customWidth="1"/>
    <col min="7961" max="7962" width="7.42578125" bestFit="1" customWidth="1"/>
    <col min="8194" max="8194" width="39.5703125" customWidth="1"/>
    <col min="8195" max="8195" width="13.28515625" bestFit="1" customWidth="1"/>
    <col min="8196" max="8196" width="9" customWidth="1"/>
    <col min="8197" max="8197" width="9.28515625" bestFit="1" customWidth="1"/>
    <col min="8198" max="8198" width="9.7109375" customWidth="1"/>
    <col min="8199" max="8199" width="10.42578125" customWidth="1"/>
    <col min="8200" max="8200" width="10.140625" customWidth="1"/>
    <col min="8201" max="8201" width="14.28515625" customWidth="1"/>
    <col min="8202" max="8202" width="11.85546875" customWidth="1"/>
    <col min="8203" max="8203" width="13.28515625" bestFit="1" customWidth="1"/>
    <col min="8204" max="8204" width="10.5703125" customWidth="1"/>
    <col min="8205" max="8205" width="9.85546875" customWidth="1"/>
    <col min="8206" max="8206" width="9.28515625" bestFit="1" customWidth="1"/>
    <col min="8207" max="8207" width="9.7109375" bestFit="1" customWidth="1"/>
    <col min="8208" max="8208" width="9.28515625" bestFit="1" customWidth="1"/>
    <col min="8209" max="8209" width="10" customWidth="1"/>
    <col min="8210" max="8210" width="9.28515625" bestFit="1" customWidth="1"/>
    <col min="8211" max="8211" width="10.85546875" customWidth="1"/>
    <col min="8212" max="8212" width="9.28515625" bestFit="1" customWidth="1"/>
    <col min="8213" max="8213" width="11" customWidth="1"/>
    <col min="8214" max="8214" width="10" customWidth="1"/>
    <col min="8215" max="8215" width="9.85546875" customWidth="1"/>
    <col min="8216" max="8216" width="7.5703125" bestFit="1" customWidth="1"/>
    <col min="8217" max="8218" width="7.42578125" bestFit="1" customWidth="1"/>
    <col min="8450" max="8450" width="39.5703125" customWidth="1"/>
    <col min="8451" max="8451" width="13.28515625" bestFit="1" customWidth="1"/>
    <col min="8452" max="8452" width="9" customWidth="1"/>
    <col min="8453" max="8453" width="9.28515625" bestFit="1" customWidth="1"/>
    <col min="8454" max="8454" width="9.7109375" customWidth="1"/>
    <col min="8455" max="8455" width="10.42578125" customWidth="1"/>
    <col min="8456" max="8456" width="10.140625" customWidth="1"/>
    <col min="8457" max="8457" width="14.28515625" customWidth="1"/>
    <col min="8458" max="8458" width="11.85546875" customWidth="1"/>
    <col min="8459" max="8459" width="13.28515625" bestFit="1" customWidth="1"/>
    <col min="8460" max="8460" width="10.5703125" customWidth="1"/>
    <col min="8461" max="8461" width="9.85546875" customWidth="1"/>
    <col min="8462" max="8462" width="9.28515625" bestFit="1" customWidth="1"/>
    <col min="8463" max="8463" width="9.7109375" bestFit="1" customWidth="1"/>
    <col min="8464" max="8464" width="9.28515625" bestFit="1" customWidth="1"/>
    <col min="8465" max="8465" width="10" customWidth="1"/>
    <col min="8466" max="8466" width="9.28515625" bestFit="1" customWidth="1"/>
    <col min="8467" max="8467" width="10.85546875" customWidth="1"/>
    <col min="8468" max="8468" width="9.28515625" bestFit="1" customWidth="1"/>
    <col min="8469" max="8469" width="11" customWidth="1"/>
    <col min="8470" max="8470" width="10" customWidth="1"/>
    <col min="8471" max="8471" width="9.85546875" customWidth="1"/>
    <col min="8472" max="8472" width="7.5703125" bestFit="1" customWidth="1"/>
    <col min="8473" max="8474" width="7.42578125" bestFit="1" customWidth="1"/>
    <col min="8706" max="8706" width="39.5703125" customWidth="1"/>
    <col min="8707" max="8707" width="13.28515625" bestFit="1" customWidth="1"/>
    <col min="8708" max="8708" width="9" customWidth="1"/>
    <col min="8709" max="8709" width="9.28515625" bestFit="1" customWidth="1"/>
    <col min="8710" max="8710" width="9.7109375" customWidth="1"/>
    <col min="8711" max="8711" width="10.42578125" customWidth="1"/>
    <col min="8712" max="8712" width="10.140625" customWidth="1"/>
    <col min="8713" max="8713" width="14.28515625" customWidth="1"/>
    <col min="8714" max="8714" width="11.85546875" customWidth="1"/>
    <col min="8715" max="8715" width="13.28515625" bestFit="1" customWidth="1"/>
    <col min="8716" max="8716" width="10.5703125" customWidth="1"/>
    <col min="8717" max="8717" width="9.85546875" customWidth="1"/>
    <col min="8718" max="8718" width="9.28515625" bestFit="1" customWidth="1"/>
    <col min="8719" max="8719" width="9.7109375" bestFit="1" customWidth="1"/>
    <col min="8720" max="8720" width="9.28515625" bestFit="1" customWidth="1"/>
    <col min="8721" max="8721" width="10" customWidth="1"/>
    <col min="8722" max="8722" width="9.28515625" bestFit="1" customWidth="1"/>
    <col min="8723" max="8723" width="10.85546875" customWidth="1"/>
    <col min="8724" max="8724" width="9.28515625" bestFit="1" customWidth="1"/>
    <col min="8725" max="8725" width="11" customWidth="1"/>
    <col min="8726" max="8726" width="10" customWidth="1"/>
    <col min="8727" max="8727" width="9.85546875" customWidth="1"/>
    <col min="8728" max="8728" width="7.5703125" bestFit="1" customWidth="1"/>
    <col min="8729" max="8730" width="7.42578125" bestFit="1" customWidth="1"/>
    <col min="8962" max="8962" width="39.5703125" customWidth="1"/>
    <col min="8963" max="8963" width="13.28515625" bestFit="1" customWidth="1"/>
    <col min="8964" max="8964" width="9" customWidth="1"/>
    <col min="8965" max="8965" width="9.28515625" bestFit="1" customWidth="1"/>
    <col min="8966" max="8966" width="9.7109375" customWidth="1"/>
    <col min="8967" max="8967" width="10.42578125" customWidth="1"/>
    <col min="8968" max="8968" width="10.140625" customWidth="1"/>
    <col min="8969" max="8969" width="14.28515625" customWidth="1"/>
    <col min="8970" max="8970" width="11.85546875" customWidth="1"/>
    <col min="8971" max="8971" width="13.28515625" bestFit="1" customWidth="1"/>
    <col min="8972" max="8972" width="10.5703125" customWidth="1"/>
    <col min="8973" max="8973" width="9.85546875" customWidth="1"/>
    <col min="8974" max="8974" width="9.28515625" bestFit="1" customWidth="1"/>
    <col min="8975" max="8975" width="9.7109375" bestFit="1" customWidth="1"/>
    <col min="8976" max="8976" width="9.28515625" bestFit="1" customWidth="1"/>
    <col min="8977" max="8977" width="10" customWidth="1"/>
    <col min="8978" max="8978" width="9.28515625" bestFit="1" customWidth="1"/>
    <col min="8979" max="8979" width="10.85546875" customWidth="1"/>
    <col min="8980" max="8980" width="9.28515625" bestFit="1" customWidth="1"/>
    <col min="8981" max="8981" width="11" customWidth="1"/>
    <col min="8982" max="8982" width="10" customWidth="1"/>
    <col min="8983" max="8983" width="9.85546875" customWidth="1"/>
    <col min="8984" max="8984" width="7.5703125" bestFit="1" customWidth="1"/>
    <col min="8985" max="8986" width="7.42578125" bestFit="1" customWidth="1"/>
    <col min="9218" max="9218" width="39.5703125" customWidth="1"/>
    <col min="9219" max="9219" width="13.28515625" bestFit="1" customWidth="1"/>
    <col min="9220" max="9220" width="9" customWidth="1"/>
    <col min="9221" max="9221" width="9.28515625" bestFit="1" customWidth="1"/>
    <col min="9222" max="9222" width="9.7109375" customWidth="1"/>
    <col min="9223" max="9223" width="10.42578125" customWidth="1"/>
    <col min="9224" max="9224" width="10.140625" customWidth="1"/>
    <col min="9225" max="9225" width="14.28515625" customWidth="1"/>
    <col min="9226" max="9226" width="11.85546875" customWidth="1"/>
    <col min="9227" max="9227" width="13.28515625" bestFit="1" customWidth="1"/>
    <col min="9228" max="9228" width="10.5703125" customWidth="1"/>
    <col min="9229" max="9229" width="9.85546875" customWidth="1"/>
    <col min="9230" max="9230" width="9.28515625" bestFit="1" customWidth="1"/>
    <col min="9231" max="9231" width="9.7109375" bestFit="1" customWidth="1"/>
    <col min="9232" max="9232" width="9.28515625" bestFit="1" customWidth="1"/>
    <col min="9233" max="9233" width="10" customWidth="1"/>
    <col min="9234" max="9234" width="9.28515625" bestFit="1" customWidth="1"/>
    <col min="9235" max="9235" width="10.85546875" customWidth="1"/>
    <col min="9236" max="9236" width="9.28515625" bestFit="1" customWidth="1"/>
    <col min="9237" max="9237" width="11" customWidth="1"/>
    <col min="9238" max="9238" width="10" customWidth="1"/>
    <col min="9239" max="9239" width="9.85546875" customWidth="1"/>
    <col min="9240" max="9240" width="7.5703125" bestFit="1" customWidth="1"/>
    <col min="9241" max="9242" width="7.42578125" bestFit="1" customWidth="1"/>
    <col min="9474" max="9474" width="39.5703125" customWidth="1"/>
    <col min="9475" max="9475" width="13.28515625" bestFit="1" customWidth="1"/>
    <col min="9476" max="9476" width="9" customWidth="1"/>
    <col min="9477" max="9477" width="9.28515625" bestFit="1" customWidth="1"/>
    <col min="9478" max="9478" width="9.7109375" customWidth="1"/>
    <col min="9479" max="9479" width="10.42578125" customWidth="1"/>
    <col min="9480" max="9480" width="10.140625" customWidth="1"/>
    <col min="9481" max="9481" width="14.28515625" customWidth="1"/>
    <col min="9482" max="9482" width="11.85546875" customWidth="1"/>
    <col min="9483" max="9483" width="13.28515625" bestFit="1" customWidth="1"/>
    <col min="9484" max="9484" width="10.5703125" customWidth="1"/>
    <col min="9485" max="9485" width="9.85546875" customWidth="1"/>
    <col min="9486" max="9486" width="9.28515625" bestFit="1" customWidth="1"/>
    <col min="9487" max="9487" width="9.7109375" bestFit="1" customWidth="1"/>
    <col min="9488" max="9488" width="9.28515625" bestFit="1" customWidth="1"/>
    <col min="9489" max="9489" width="10" customWidth="1"/>
    <col min="9490" max="9490" width="9.28515625" bestFit="1" customWidth="1"/>
    <col min="9491" max="9491" width="10.85546875" customWidth="1"/>
    <col min="9492" max="9492" width="9.28515625" bestFit="1" customWidth="1"/>
    <col min="9493" max="9493" width="11" customWidth="1"/>
    <col min="9494" max="9494" width="10" customWidth="1"/>
    <col min="9495" max="9495" width="9.85546875" customWidth="1"/>
    <col min="9496" max="9496" width="7.5703125" bestFit="1" customWidth="1"/>
    <col min="9497" max="9498" width="7.42578125" bestFit="1" customWidth="1"/>
    <col min="9730" max="9730" width="39.5703125" customWidth="1"/>
    <col min="9731" max="9731" width="13.28515625" bestFit="1" customWidth="1"/>
    <col min="9732" max="9732" width="9" customWidth="1"/>
    <col min="9733" max="9733" width="9.28515625" bestFit="1" customWidth="1"/>
    <col min="9734" max="9734" width="9.7109375" customWidth="1"/>
    <col min="9735" max="9735" width="10.42578125" customWidth="1"/>
    <col min="9736" max="9736" width="10.140625" customWidth="1"/>
    <col min="9737" max="9737" width="14.28515625" customWidth="1"/>
    <col min="9738" max="9738" width="11.85546875" customWidth="1"/>
    <col min="9739" max="9739" width="13.28515625" bestFit="1" customWidth="1"/>
    <col min="9740" max="9740" width="10.5703125" customWidth="1"/>
    <col min="9741" max="9741" width="9.85546875" customWidth="1"/>
    <col min="9742" max="9742" width="9.28515625" bestFit="1" customWidth="1"/>
    <col min="9743" max="9743" width="9.7109375" bestFit="1" customWidth="1"/>
    <col min="9744" max="9744" width="9.28515625" bestFit="1" customWidth="1"/>
    <col min="9745" max="9745" width="10" customWidth="1"/>
    <col min="9746" max="9746" width="9.28515625" bestFit="1" customWidth="1"/>
    <col min="9747" max="9747" width="10.85546875" customWidth="1"/>
    <col min="9748" max="9748" width="9.28515625" bestFit="1" customWidth="1"/>
    <col min="9749" max="9749" width="11" customWidth="1"/>
    <col min="9750" max="9750" width="10" customWidth="1"/>
    <col min="9751" max="9751" width="9.85546875" customWidth="1"/>
    <col min="9752" max="9752" width="7.5703125" bestFit="1" customWidth="1"/>
    <col min="9753" max="9754" width="7.42578125" bestFit="1" customWidth="1"/>
    <col min="9986" max="9986" width="39.5703125" customWidth="1"/>
    <col min="9987" max="9987" width="13.28515625" bestFit="1" customWidth="1"/>
    <col min="9988" max="9988" width="9" customWidth="1"/>
    <col min="9989" max="9989" width="9.28515625" bestFit="1" customWidth="1"/>
    <col min="9990" max="9990" width="9.7109375" customWidth="1"/>
    <col min="9991" max="9991" width="10.42578125" customWidth="1"/>
    <col min="9992" max="9992" width="10.140625" customWidth="1"/>
    <col min="9993" max="9993" width="14.28515625" customWidth="1"/>
    <col min="9994" max="9994" width="11.85546875" customWidth="1"/>
    <col min="9995" max="9995" width="13.28515625" bestFit="1" customWidth="1"/>
    <col min="9996" max="9996" width="10.5703125" customWidth="1"/>
    <col min="9997" max="9997" width="9.85546875" customWidth="1"/>
    <col min="9998" max="9998" width="9.28515625" bestFit="1" customWidth="1"/>
    <col min="9999" max="9999" width="9.7109375" bestFit="1" customWidth="1"/>
    <col min="10000" max="10000" width="9.28515625" bestFit="1" customWidth="1"/>
    <col min="10001" max="10001" width="10" customWidth="1"/>
    <col min="10002" max="10002" width="9.28515625" bestFit="1" customWidth="1"/>
    <col min="10003" max="10003" width="10.85546875" customWidth="1"/>
    <col min="10004" max="10004" width="9.28515625" bestFit="1" customWidth="1"/>
    <col min="10005" max="10005" width="11" customWidth="1"/>
    <col min="10006" max="10006" width="10" customWidth="1"/>
    <col min="10007" max="10007" width="9.85546875" customWidth="1"/>
    <col min="10008" max="10008" width="7.5703125" bestFit="1" customWidth="1"/>
    <col min="10009" max="10010" width="7.42578125" bestFit="1" customWidth="1"/>
    <col min="10242" max="10242" width="39.5703125" customWidth="1"/>
    <col min="10243" max="10243" width="13.28515625" bestFit="1" customWidth="1"/>
    <col min="10244" max="10244" width="9" customWidth="1"/>
    <col min="10245" max="10245" width="9.28515625" bestFit="1" customWidth="1"/>
    <col min="10246" max="10246" width="9.7109375" customWidth="1"/>
    <col min="10247" max="10247" width="10.42578125" customWidth="1"/>
    <col min="10248" max="10248" width="10.140625" customWidth="1"/>
    <col min="10249" max="10249" width="14.28515625" customWidth="1"/>
    <col min="10250" max="10250" width="11.85546875" customWidth="1"/>
    <col min="10251" max="10251" width="13.28515625" bestFit="1" customWidth="1"/>
    <col min="10252" max="10252" width="10.5703125" customWidth="1"/>
    <col min="10253" max="10253" width="9.85546875" customWidth="1"/>
    <col min="10254" max="10254" width="9.28515625" bestFit="1" customWidth="1"/>
    <col min="10255" max="10255" width="9.7109375" bestFit="1" customWidth="1"/>
    <col min="10256" max="10256" width="9.28515625" bestFit="1" customWidth="1"/>
    <col min="10257" max="10257" width="10" customWidth="1"/>
    <col min="10258" max="10258" width="9.28515625" bestFit="1" customWidth="1"/>
    <col min="10259" max="10259" width="10.85546875" customWidth="1"/>
    <col min="10260" max="10260" width="9.28515625" bestFit="1" customWidth="1"/>
    <col min="10261" max="10261" width="11" customWidth="1"/>
    <col min="10262" max="10262" width="10" customWidth="1"/>
    <col min="10263" max="10263" width="9.85546875" customWidth="1"/>
    <col min="10264" max="10264" width="7.5703125" bestFit="1" customWidth="1"/>
    <col min="10265" max="10266" width="7.42578125" bestFit="1" customWidth="1"/>
    <col min="10498" max="10498" width="39.5703125" customWidth="1"/>
    <col min="10499" max="10499" width="13.28515625" bestFit="1" customWidth="1"/>
    <col min="10500" max="10500" width="9" customWidth="1"/>
    <col min="10501" max="10501" width="9.28515625" bestFit="1" customWidth="1"/>
    <col min="10502" max="10502" width="9.7109375" customWidth="1"/>
    <col min="10503" max="10503" width="10.42578125" customWidth="1"/>
    <col min="10504" max="10504" width="10.140625" customWidth="1"/>
    <col min="10505" max="10505" width="14.28515625" customWidth="1"/>
    <col min="10506" max="10506" width="11.85546875" customWidth="1"/>
    <col min="10507" max="10507" width="13.28515625" bestFit="1" customWidth="1"/>
    <col min="10508" max="10508" width="10.5703125" customWidth="1"/>
    <col min="10509" max="10509" width="9.85546875" customWidth="1"/>
    <col min="10510" max="10510" width="9.28515625" bestFit="1" customWidth="1"/>
    <col min="10511" max="10511" width="9.7109375" bestFit="1" customWidth="1"/>
    <col min="10512" max="10512" width="9.28515625" bestFit="1" customWidth="1"/>
    <col min="10513" max="10513" width="10" customWidth="1"/>
    <col min="10514" max="10514" width="9.28515625" bestFit="1" customWidth="1"/>
    <col min="10515" max="10515" width="10.85546875" customWidth="1"/>
    <col min="10516" max="10516" width="9.28515625" bestFit="1" customWidth="1"/>
    <col min="10517" max="10517" width="11" customWidth="1"/>
    <col min="10518" max="10518" width="10" customWidth="1"/>
    <col min="10519" max="10519" width="9.85546875" customWidth="1"/>
    <col min="10520" max="10520" width="7.5703125" bestFit="1" customWidth="1"/>
    <col min="10521" max="10522" width="7.42578125" bestFit="1" customWidth="1"/>
    <col min="10754" max="10754" width="39.5703125" customWidth="1"/>
    <col min="10755" max="10755" width="13.28515625" bestFit="1" customWidth="1"/>
    <col min="10756" max="10756" width="9" customWidth="1"/>
    <col min="10757" max="10757" width="9.28515625" bestFit="1" customWidth="1"/>
    <col min="10758" max="10758" width="9.7109375" customWidth="1"/>
    <col min="10759" max="10759" width="10.42578125" customWidth="1"/>
    <col min="10760" max="10760" width="10.140625" customWidth="1"/>
    <col min="10761" max="10761" width="14.28515625" customWidth="1"/>
    <col min="10762" max="10762" width="11.85546875" customWidth="1"/>
    <col min="10763" max="10763" width="13.28515625" bestFit="1" customWidth="1"/>
    <col min="10764" max="10764" width="10.5703125" customWidth="1"/>
    <col min="10765" max="10765" width="9.85546875" customWidth="1"/>
    <col min="10766" max="10766" width="9.28515625" bestFit="1" customWidth="1"/>
    <col min="10767" max="10767" width="9.7109375" bestFit="1" customWidth="1"/>
    <col min="10768" max="10768" width="9.28515625" bestFit="1" customWidth="1"/>
    <col min="10769" max="10769" width="10" customWidth="1"/>
    <col min="10770" max="10770" width="9.28515625" bestFit="1" customWidth="1"/>
    <col min="10771" max="10771" width="10.85546875" customWidth="1"/>
    <col min="10772" max="10772" width="9.28515625" bestFit="1" customWidth="1"/>
    <col min="10773" max="10773" width="11" customWidth="1"/>
    <col min="10774" max="10774" width="10" customWidth="1"/>
    <col min="10775" max="10775" width="9.85546875" customWidth="1"/>
    <col min="10776" max="10776" width="7.5703125" bestFit="1" customWidth="1"/>
    <col min="10777" max="10778" width="7.42578125" bestFit="1" customWidth="1"/>
    <col min="11010" max="11010" width="39.5703125" customWidth="1"/>
    <col min="11011" max="11011" width="13.28515625" bestFit="1" customWidth="1"/>
    <col min="11012" max="11012" width="9" customWidth="1"/>
    <col min="11013" max="11013" width="9.28515625" bestFit="1" customWidth="1"/>
    <col min="11014" max="11014" width="9.7109375" customWidth="1"/>
    <col min="11015" max="11015" width="10.42578125" customWidth="1"/>
    <col min="11016" max="11016" width="10.140625" customWidth="1"/>
    <col min="11017" max="11017" width="14.28515625" customWidth="1"/>
    <col min="11018" max="11018" width="11.85546875" customWidth="1"/>
    <col min="11019" max="11019" width="13.28515625" bestFit="1" customWidth="1"/>
    <col min="11020" max="11020" width="10.5703125" customWidth="1"/>
    <col min="11021" max="11021" width="9.85546875" customWidth="1"/>
    <col min="11022" max="11022" width="9.28515625" bestFit="1" customWidth="1"/>
    <col min="11023" max="11023" width="9.7109375" bestFit="1" customWidth="1"/>
    <col min="11024" max="11024" width="9.28515625" bestFit="1" customWidth="1"/>
    <col min="11025" max="11025" width="10" customWidth="1"/>
    <col min="11026" max="11026" width="9.28515625" bestFit="1" customWidth="1"/>
    <col min="11027" max="11027" width="10.85546875" customWidth="1"/>
    <col min="11028" max="11028" width="9.28515625" bestFit="1" customWidth="1"/>
    <col min="11029" max="11029" width="11" customWidth="1"/>
    <col min="11030" max="11030" width="10" customWidth="1"/>
    <col min="11031" max="11031" width="9.85546875" customWidth="1"/>
    <col min="11032" max="11032" width="7.5703125" bestFit="1" customWidth="1"/>
    <col min="11033" max="11034" width="7.42578125" bestFit="1" customWidth="1"/>
    <col min="11266" max="11266" width="39.5703125" customWidth="1"/>
    <col min="11267" max="11267" width="13.28515625" bestFit="1" customWidth="1"/>
    <col min="11268" max="11268" width="9" customWidth="1"/>
    <col min="11269" max="11269" width="9.28515625" bestFit="1" customWidth="1"/>
    <col min="11270" max="11270" width="9.7109375" customWidth="1"/>
    <col min="11271" max="11271" width="10.42578125" customWidth="1"/>
    <col min="11272" max="11272" width="10.140625" customWidth="1"/>
    <col min="11273" max="11273" width="14.28515625" customWidth="1"/>
    <col min="11274" max="11274" width="11.85546875" customWidth="1"/>
    <col min="11275" max="11275" width="13.28515625" bestFit="1" customWidth="1"/>
    <col min="11276" max="11276" width="10.5703125" customWidth="1"/>
    <col min="11277" max="11277" width="9.85546875" customWidth="1"/>
    <col min="11278" max="11278" width="9.28515625" bestFit="1" customWidth="1"/>
    <col min="11279" max="11279" width="9.7109375" bestFit="1" customWidth="1"/>
    <col min="11280" max="11280" width="9.28515625" bestFit="1" customWidth="1"/>
    <col min="11281" max="11281" width="10" customWidth="1"/>
    <col min="11282" max="11282" width="9.28515625" bestFit="1" customWidth="1"/>
    <col min="11283" max="11283" width="10.85546875" customWidth="1"/>
    <col min="11284" max="11284" width="9.28515625" bestFit="1" customWidth="1"/>
    <col min="11285" max="11285" width="11" customWidth="1"/>
    <col min="11286" max="11286" width="10" customWidth="1"/>
    <col min="11287" max="11287" width="9.85546875" customWidth="1"/>
    <col min="11288" max="11288" width="7.5703125" bestFit="1" customWidth="1"/>
    <col min="11289" max="11290" width="7.42578125" bestFit="1" customWidth="1"/>
    <col min="11522" max="11522" width="39.5703125" customWidth="1"/>
    <col min="11523" max="11523" width="13.28515625" bestFit="1" customWidth="1"/>
    <col min="11524" max="11524" width="9" customWidth="1"/>
    <col min="11525" max="11525" width="9.28515625" bestFit="1" customWidth="1"/>
    <col min="11526" max="11526" width="9.7109375" customWidth="1"/>
    <col min="11527" max="11527" width="10.42578125" customWidth="1"/>
    <col min="11528" max="11528" width="10.140625" customWidth="1"/>
    <col min="11529" max="11529" width="14.28515625" customWidth="1"/>
    <col min="11530" max="11530" width="11.85546875" customWidth="1"/>
    <col min="11531" max="11531" width="13.28515625" bestFit="1" customWidth="1"/>
    <col min="11532" max="11532" width="10.5703125" customWidth="1"/>
    <col min="11533" max="11533" width="9.85546875" customWidth="1"/>
    <col min="11534" max="11534" width="9.28515625" bestFit="1" customWidth="1"/>
    <col min="11535" max="11535" width="9.7109375" bestFit="1" customWidth="1"/>
    <col min="11536" max="11536" width="9.28515625" bestFit="1" customWidth="1"/>
    <col min="11537" max="11537" width="10" customWidth="1"/>
    <col min="11538" max="11538" width="9.28515625" bestFit="1" customWidth="1"/>
    <col min="11539" max="11539" width="10.85546875" customWidth="1"/>
    <col min="11540" max="11540" width="9.28515625" bestFit="1" customWidth="1"/>
    <col min="11541" max="11541" width="11" customWidth="1"/>
    <col min="11542" max="11542" width="10" customWidth="1"/>
    <col min="11543" max="11543" width="9.85546875" customWidth="1"/>
    <col min="11544" max="11544" width="7.5703125" bestFit="1" customWidth="1"/>
    <col min="11545" max="11546" width="7.42578125" bestFit="1" customWidth="1"/>
    <col min="11778" max="11778" width="39.5703125" customWidth="1"/>
    <col min="11779" max="11779" width="13.28515625" bestFit="1" customWidth="1"/>
    <col min="11780" max="11780" width="9" customWidth="1"/>
    <col min="11781" max="11781" width="9.28515625" bestFit="1" customWidth="1"/>
    <col min="11782" max="11782" width="9.7109375" customWidth="1"/>
    <col min="11783" max="11783" width="10.42578125" customWidth="1"/>
    <col min="11784" max="11784" width="10.140625" customWidth="1"/>
    <col min="11785" max="11785" width="14.28515625" customWidth="1"/>
    <col min="11786" max="11786" width="11.85546875" customWidth="1"/>
    <col min="11787" max="11787" width="13.28515625" bestFit="1" customWidth="1"/>
    <col min="11788" max="11788" width="10.5703125" customWidth="1"/>
    <col min="11789" max="11789" width="9.85546875" customWidth="1"/>
    <col min="11790" max="11790" width="9.28515625" bestFit="1" customWidth="1"/>
    <col min="11791" max="11791" width="9.7109375" bestFit="1" customWidth="1"/>
    <col min="11792" max="11792" width="9.28515625" bestFit="1" customWidth="1"/>
    <col min="11793" max="11793" width="10" customWidth="1"/>
    <col min="11794" max="11794" width="9.28515625" bestFit="1" customWidth="1"/>
    <col min="11795" max="11795" width="10.85546875" customWidth="1"/>
    <col min="11796" max="11796" width="9.28515625" bestFit="1" customWidth="1"/>
    <col min="11797" max="11797" width="11" customWidth="1"/>
    <col min="11798" max="11798" width="10" customWidth="1"/>
    <col min="11799" max="11799" width="9.85546875" customWidth="1"/>
    <col min="11800" max="11800" width="7.5703125" bestFit="1" customWidth="1"/>
    <col min="11801" max="11802" width="7.42578125" bestFit="1" customWidth="1"/>
    <col min="12034" max="12034" width="39.5703125" customWidth="1"/>
    <col min="12035" max="12035" width="13.28515625" bestFit="1" customWidth="1"/>
    <col min="12036" max="12036" width="9" customWidth="1"/>
    <col min="12037" max="12037" width="9.28515625" bestFit="1" customWidth="1"/>
    <col min="12038" max="12038" width="9.7109375" customWidth="1"/>
    <col min="12039" max="12039" width="10.42578125" customWidth="1"/>
    <col min="12040" max="12040" width="10.140625" customWidth="1"/>
    <col min="12041" max="12041" width="14.28515625" customWidth="1"/>
    <col min="12042" max="12042" width="11.85546875" customWidth="1"/>
    <col min="12043" max="12043" width="13.28515625" bestFit="1" customWidth="1"/>
    <col min="12044" max="12044" width="10.5703125" customWidth="1"/>
    <col min="12045" max="12045" width="9.85546875" customWidth="1"/>
    <col min="12046" max="12046" width="9.28515625" bestFit="1" customWidth="1"/>
    <col min="12047" max="12047" width="9.7109375" bestFit="1" customWidth="1"/>
    <col min="12048" max="12048" width="9.28515625" bestFit="1" customWidth="1"/>
    <col min="12049" max="12049" width="10" customWidth="1"/>
    <col min="12050" max="12050" width="9.28515625" bestFit="1" customWidth="1"/>
    <col min="12051" max="12051" width="10.85546875" customWidth="1"/>
    <col min="12052" max="12052" width="9.28515625" bestFit="1" customWidth="1"/>
    <col min="12053" max="12053" width="11" customWidth="1"/>
    <col min="12054" max="12054" width="10" customWidth="1"/>
    <col min="12055" max="12055" width="9.85546875" customWidth="1"/>
    <col min="12056" max="12056" width="7.5703125" bestFit="1" customWidth="1"/>
    <col min="12057" max="12058" width="7.42578125" bestFit="1" customWidth="1"/>
    <col min="12290" max="12290" width="39.5703125" customWidth="1"/>
    <col min="12291" max="12291" width="13.28515625" bestFit="1" customWidth="1"/>
    <col min="12292" max="12292" width="9" customWidth="1"/>
    <col min="12293" max="12293" width="9.28515625" bestFit="1" customWidth="1"/>
    <col min="12294" max="12294" width="9.7109375" customWidth="1"/>
    <col min="12295" max="12295" width="10.42578125" customWidth="1"/>
    <col min="12296" max="12296" width="10.140625" customWidth="1"/>
    <col min="12297" max="12297" width="14.28515625" customWidth="1"/>
    <col min="12298" max="12298" width="11.85546875" customWidth="1"/>
    <col min="12299" max="12299" width="13.28515625" bestFit="1" customWidth="1"/>
    <col min="12300" max="12300" width="10.5703125" customWidth="1"/>
    <col min="12301" max="12301" width="9.85546875" customWidth="1"/>
    <col min="12302" max="12302" width="9.28515625" bestFit="1" customWidth="1"/>
    <col min="12303" max="12303" width="9.7109375" bestFit="1" customWidth="1"/>
    <col min="12304" max="12304" width="9.28515625" bestFit="1" customWidth="1"/>
    <col min="12305" max="12305" width="10" customWidth="1"/>
    <col min="12306" max="12306" width="9.28515625" bestFit="1" customWidth="1"/>
    <col min="12307" max="12307" width="10.85546875" customWidth="1"/>
    <col min="12308" max="12308" width="9.28515625" bestFit="1" customWidth="1"/>
    <col min="12309" max="12309" width="11" customWidth="1"/>
    <col min="12310" max="12310" width="10" customWidth="1"/>
    <col min="12311" max="12311" width="9.85546875" customWidth="1"/>
    <col min="12312" max="12312" width="7.5703125" bestFit="1" customWidth="1"/>
    <col min="12313" max="12314" width="7.42578125" bestFit="1" customWidth="1"/>
    <col min="12546" max="12546" width="39.5703125" customWidth="1"/>
    <col min="12547" max="12547" width="13.28515625" bestFit="1" customWidth="1"/>
    <col min="12548" max="12548" width="9" customWidth="1"/>
    <col min="12549" max="12549" width="9.28515625" bestFit="1" customWidth="1"/>
    <col min="12550" max="12550" width="9.7109375" customWidth="1"/>
    <col min="12551" max="12551" width="10.42578125" customWidth="1"/>
    <col min="12552" max="12552" width="10.140625" customWidth="1"/>
    <col min="12553" max="12553" width="14.28515625" customWidth="1"/>
    <col min="12554" max="12554" width="11.85546875" customWidth="1"/>
    <col min="12555" max="12555" width="13.28515625" bestFit="1" customWidth="1"/>
    <col min="12556" max="12556" width="10.5703125" customWidth="1"/>
    <col min="12557" max="12557" width="9.85546875" customWidth="1"/>
    <col min="12558" max="12558" width="9.28515625" bestFit="1" customWidth="1"/>
    <col min="12559" max="12559" width="9.7109375" bestFit="1" customWidth="1"/>
    <col min="12560" max="12560" width="9.28515625" bestFit="1" customWidth="1"/>
    <col min="12561" max="12561" width="10" customWidth="1"/>
    <col min="12562" max="12562" width="9.28515625" bestFit="1" customWidth="1"/>
    <col min="12563" max="12563" width="10.85546875" customWidth="1"/>
    <col min="12564" max="12564" width="9.28515625" bestFit="1" customWidth="1"/>
    <col min="12565" max="12565" width="11" customWidth="1"/>
    <col min="12566" max="12566" width="10" customWidth="1"/>
    <col min="12567" max="12567" width="9.85546875" customWidth="1"/>
    <col min="12568" max="12568" width="7.5703125" bestFit="1" customWidth="1"/>
    <col min="12569" max="12570" width="7.42578125" bestFit="1" customWidth="1"/>
    <col min="12802" max="12802" width="39.5703125" customWidth="1"/>
    <col min="12803" max="12803" width="13.28515625" bestFit="1" customWidth="1"/>
    <col min="12804" max="12804" width="9" customWidth="1"/>
    <col min="12805" max="12805" width="9.28515625" bestFit="1" customWidth="1"/>
    <col min="12806" max="12806" width="9.7109375" customWidth="1"/>
    <col min="12807" max="12807" width="10.42578125" customWidth="1"/>
    <col min="12808" max="12808" width="10.140625" customWidth="1"/>
    <col min="12809" max="12809" width="14.28515625" customWidth="1"/>
    <col min="12810" max="12810" width="11.85546875" customWidth="1"/>
    <col min="12811" max="12811" width="13.28515625" bestFit="1" customWidth="1"/>
    <col min="12812" max="12812" width="10.5703125" customWidth="1"/>
    <col min="12813" max="12813" width="9.85546875" customWidth="1"/>
    <col min="12814" max="12814" width="9.28515625" bestFit="1" customWidth="1"/>
    <col min="12815" max="12815" width="9.7109375" bestFit="1" customWidth="1"/>
    <col min="12816" max="12816" width="9.28515625" bestFit="1" customWidth="1"/>
    <col min="12817" max="12817" width="10" customWidth="1"/>
    <col min="12818" max="12818" width="9.28515625" bestFit="1" customWidth="1"/>
    <col min="12819" max="12819" width="10.85546875" customWidth="1"/>
    <col min="12820" max="12820" width="9.28515625" bestFit="1" customWidth="1"/>
    <col min="12821" max="12821" width="11" customWidth="1"/>
    <col min="12822" max="12822" width="10" customWidth="1"/>
    <col min="12823" max="12823" width="9.85546875" customWidth="1"/>
    <col min="12824" max="12824" width="7.5703125" bestFit="1" customWidth="1"/>
    <col min="12825" max="12826" width="7.42578125" bestFit="1" customWidth="1"/>
    <col min="13058" max="13058" width="39.5703125" customWidth="1"/>
    <col min="13059" max="13059" width="13.28515625" bestFit="1" customWidth="1"/>
    <col min="13060" max="13060" width="9" customWidth="1"/>
    <col min="13061" max="13061" width="9.28515625" bestFit="1" customWidth="1"/>
    <col min="13062" max="13062" width="9.7109375" customWidth="1"/>
    <col min="13063" max="13063" width="10.42578125" customWidth="1"/>
    <col min="13064" max="13064" width="10.140625" customWidth="1"/>
    <col min="13065" max="13065" width="14.28515625" customWidth="1"/>
    <col min="13066" max="13066" width="11.85546875" customWidth="1"/>
    <col min="13067" max="13067" width="13.28515625" bestFit="1" customWidth="1"/>
    <col min="13068" max="13068" width="10.5703125" customWidth="1"/>
    <col min="13069" max="13069" width="9.85546875" customWidth="1"/>
    <col min="13070" max="13070" width="9.28515625" bestFit="1" customWidth="1"/>
    <col min="13071" max="13071" width="9.7109375" bestFit="1" customWidth="1"/>
    <col min="13072" max="13072" width="9.28515625" bestFit="1" customWidth="1"/>
    <col min="13073" max="13073" width="10" customWidth="1"/>
    <col min="13074" max="13074" width="9.28515625" bestFit="1" customWidth="1"/>
    <col min="13075" max="13075" width="10.85546875" customWidth="1"/>
    <col min="13076" max="13076" width="9.28515625" bestFit="1" customWidth="1"/>
    <col min="13077" max="13077" width="11" customWidth="1"/>
    <col min="13078" max="13078" width="10" customWidth="1"/>
    <col min="13079" max="13079" width="9.85546875" customWidth="1"/>
    <col min="13080" max="13080" width="7.5703125" bestFit="1" customWidth="1"/>
    <col min="13081" max="13082" width="7.42578125" bestFit="1" customWidth="1"/>
    <col min="13314" max="13314" width="39.5703125" customWidth="1"/>
    <col min="13315" max="13315" width="13.28515625" bestFit="1" customWidth="1"/>
    <col min="13316" max="13316" width="9" customWidth="1"/>
    <col min="13317" max="13317" width="9.28515625" bestFit="1" customWidth="1"/>
    <col min="13318" max="13318" width="9.7109375" customWidth="1"/>
    <col min="13319" max="13319" width="10.42578125" customWidth="1"/>
    <col min="13320" max="13320" width="10.140625" customWidth="1"/>
    <col min="13321" max="13321" width="14.28515625" customWidth="1"/>
    <col min="13322" max="13322" width="11.85546875" customWidth="1"/>
    <col min="13323" max="13323" width="13.28515625" bestFit="1" customWidth="1"/>
    <col min="13324" max="13324" width="10.5703125" customWidth="1"/>
    <col min="13325" max="13325" width="9.85546875" customWidth="1"/>
    <col min="13326" max="13326" width="9.28515625" bestFit="1" customWidth="1"/>
    <col min="13327" max="13327" width="9.7109375" bestFit="1" customWidth="1"/>
    <col min="13328" max="13328" width="9.28515625" bestFit="1" customWidth="1"/>
    <col min="13329" max="13329" width="10" customWidth="1"/>
    <col min="13330" max="13330" width="9.28515625" bestFit="1" customWidth="1"/>
    <col min="13331" max="13331" width="10.85546875" customWidth="1"/>
    <col min="13332" max="13332" width="9.28515625" bestFit="1" customWidth="1"/>
    <col min="13333" max="13333" width="11" customWidth="1"/>
    <col min="13334" max="13334" width="10" customWidth="1"/>
    <col min="13335" max="13335" width="9.85546875" customWidth="1"/>
    <col min="13336" max="13336" width="7.5703125" bestFit="1" customWidth="1"/>
    <col min="13337" max="13338" width="7.42578125" bestFit="1" customWidth="1"/>
    <col min="13570" max="13570" width="39.5703125" customWidth="1"/>
    <col min="13571" max="13571" width="13.28515625" bestFit="1" customWidth="1"/>
    <col min="13572" max="13572" width="9" customWidth="1"/>
    <col min="13573" max="13573" width="9.28515625" bestFit="1" customWidth="1"/>
    <col min="13574" max="13574" width="9.7109375" customWidth="1"/>
    <col min="13575" max="13575" width="10.42578125" customWidth="1"/>
    <col min="13576" max="13576" width="10.140625" customWidth="1"/>
    <col min="13577" max="13577" width="14.28515625" customWidth="1"/>
    <col min="13578" max="13578" width="11.85546875" customWidth="1"/>
    <col min="13579" max="13579" width="13.28515625" bestFit="1" customWidth="1"/>
    <col min="13580" max="13580" width="10.5703125" customWidth="1"/>
    <col min="13581" max="13581" width="9.85546875" customWidth="1"/>
    <col min="13582" max="13582" width="9.28515625" bestFit="1" customWidth="1"/>
    <col min="13583" max="13583" width="9.7109375" bestFit="1" customWidth="1"/>
    <col min="13584" max="13584" width="9.28515625" bestFit="1" customWidth="1"/>
    <col min="13585" max="13585" width="10" customWidth="1"/>
    <col min="13586" max="13586" width="9.28515625" bestFit="1" customWidth="1"/>
    <col min="13587" max="13587" width="10.85546875" customWidth="1"/>
    <col min="13588" max="13588" width="9.28515625" bestFit="1" customWidth="1"/>
    <col min="13589" max="13589" width="11" customWidth="1"/>
    <col min="13590" max="13590" width="10" customWidth="1"/>
    <col min="13591" max="13591" width="9.85546875" customWidth="1"/>
    <col min="13592" max="13592" width="7.5703125" bestFit="1" customWidth="1"/>
    <col min="13593" max="13594" width="7.42578125" bestFit="1" customWidth="1"/>
    <col min="13826" max="13826" width="39.5703125" customWidth="1"/>
    <col min="13827" max="13827" width="13.28515625" bestFit="1" customWidth="1"/>
    <col min="13828" max="13828" width="9" customWidth="1"/>
    <col min="13829" max="13829" width="9.28515625" bestFit="1" customWidth="1"/>
    <col min="13830" max="13830" width="9.7109375" customWidth="1"/>
    <col min="13831" max="13831" width="10.42578125" customWidth="1"/>
    <col min="13832" max="13832" width="10.140625" customWidth="1"/>
    <col min="13833" max="13833" width="14.28515625" customWidth="1"/>
    <col min="13834" max="13834" width="11.85546875" customWidth="1"/>
    <col min="13835" max="13835" width="13.28515625" bestFit="1" customWidth="1"/>
    <col min="13836" max="13836" width="10.5703125" customWidth="1"/>
    <col min="13837" max="13837" width="9.85546875" customWidth="1"/>
    <col min="13838" max="13838" width="9.28515625" bestFit="1" customWidth="1"/>
    <col min="13839" max="13839" width="9.7109375" bestFit="1" customWidth="1"/>
    <col min="13840" max="13840" width="9.28515625" bestFit="1" customWidth="1"/>
    <col min="13841" max="13841" width="10" customWidth="1"/>
    <col min="13842" max="13842" width="9.28515625" bestFit="1" customWidth="1"/>
    <col min="13843" max="13843" width="10.85546875" customWidth="1"/>
    <col min="13844" max="13844" width="9.28515625" bestFit="1" customWidth="1"/>
    <col min="13845" max="13845" width="11" customWidth="1"/>
    <col min="13846" max="13846" width="10" customWidth="1"/>
    <col min="13847" max="13847" width="9.85546875" customWidth="1"/>
    <col min="13848" max="13848" width="7.5703125" bestFit="1" customWidth="1"/>
    <col min="13849" max="13850" width="7.42578125" bestFit="1" customWidth="1"/>
    <col min="14082" max="14082" width="39.5703125" customWidth="1"/>
    <col min="14083" max="14083" width="13.28515625" bestFit="1" customWidth="1"/>
    <col min="14084" max="14084" width="9" customWidth="1"/>
    <col min="14085" max="14085" width="9.28515625" bestFit="1" customWidth="1"/>
    <col min="14086" max="14086" width="9.7109375" customWidth="1"/>
    <col min="14087" max="14087" width="10.42578125" customWidth="1"/>
    <col min="14088" max="14088" width="10.140625" customWidth="1"/>
    <col min="14089" max="14089" width="14.28515625" customWidth="1"/>
    <col min="14090" max="14090" width="11.85546875" customWidth="1"/>
    <col min="14091" max="14091" width="13.28515625" bestFit="1" customWidth="1"/>
    <col min="14092" max="14092" width="10.5703125" customWidth="1"/>
    <col min="14093" max="14093" width="9.85546875" customWidth="1"/>
    <col min="14094" max="14094" width="9.28515625" bestFit="1" customWidth="1"/>
    <col min="14095" max="14095" width="9.7109375" bestFit="1" customWidth="1"/>
    <col min="14096" max="14096" width="9.28515625" bestFit="1" customWidth="1"/>
    <col min="14097" max="14097" width="10" customWidth="1"/>
    <col min="14098" max="14098" width="9.28515625" bestFit="1" customWidth="1"/>
    <col min="14099" max="14099" width="10.85546875" customWidth="1"/>
    <col min="14100" max="14100" width="9.28515625" bestFit="1" customWidth="1"/>
    <col min="14101" max="14101" width="11" customWidth="1"/>
    <col min="14102" max="14102" width="10" customWidth="1"/>
    <col min="14103" max="14103" width="9.85546875" customWidth="1"/>
    <col min="14104" max="14104" width="7.5703125" bestFit="1" customWidth="1"/>
    <col min="14105" max="14106" width="7.42578125" bestFit="1" customWidth="1"/>
    <col min="14338" max="14338" width="39.5703125" customWidth="1"/>
    <col min="14339" max="14339" width="13.28515625" bestFit="1" customWidth="1"/>
    <col min="14340" max="14340" width="9" customWidth="1"/>
    <col min="14341" max="14341" width="9.28515625" bestFit="1" customWidth="1"/>
    <col min="14342" max="14342" width="9.7109375" customWidth="1"/>
    <col min="14343" max="14343" width="10.42578125" customWidth="1"/>
    <col min="14344" max="14344" width="10.140625" customWidth="1"/>
    <col min="14345" max="14345" width="14.28515625" customWidth="1"/>
    <col min="14346" max="14346" width="11.85546875" customWidth="1"/>
    <col min="14347" max="14347" width="13.28515625" bestFit="1" customWidth="1"/>
    <col min="14348" max="14348" width="10.5703125" customWidth="1"/>
    <col min="14349" max="14349" width="9.85546875" customWidth="1"/>
    <col min="14350" max="14350" width="9.28515625" bestFit="1" customWidth="1"/>
    <col min="14351" max="14351" width="9.7109375" bestFit="1" customWidth="1"/>
    <col min="14352" max="14352" width="9.28515625" bestFit="1" customWidth="1"/>
    <col min="14353" max="14353" width="10" customWidth="1"/>
    <col min="14354" max="14354" width="9.28515625" bestFit="1" customWidth="1"/>
    <col min="14355" max="14355" width="10.85546875" customWidth="1"/>
    <col min="14356" max="14356" width="9.28515625" bestFit="1" customWidth="1"/>
    <col min="14357" max="14357" width="11" customWidth="1"/>
    <col min="14358" max="14358" width="10" customWidth="1"/>
    <col min="14359" max="14359" width="9.85546875" customWidth="1"/>
    <col min="14360" max="14360" width="7.5703125" bestFit="1" customWidth="1"/>
    <col min="14361" max="14362" width="7.42578125" bestFit="1" customWidth="1"/>
    <col min="14594" max="14594" width="39.5703125" customWidth="1"/>
    <col min="14595" max="14595" width="13.28515625" bestFit="1" customWidth="1"/>
    <col min="14596" max="14596" width="9" customWidth="1"/>
    <col min="14597" max="14597" width="9.28515625" bestFit="1" customWidth="1"/>
    <col min="14598" max="14598" width="9.7109375" customWidth="1"/>
    <col min="14599" max="14599" width="10.42578125" customWidth="1"/>
    <col min="14600" max="14600" width="10.140625" customWidth="1"/>
    <col min="14601" max="14601" width="14.28515625" customWidth="1"/>
    <col min="14602" max="14602" width="11.85546875" customWidth="1"/>
    <col min="14603" max="14603" width="13.28515625" bestFit="1" customWidth="1"/>
    <col min="14604" max="14604" width="10.5703125" customWidth="1"/>
    <col min="14605" max="14605" width="9.85546875" customWidth="1"/>
    <col min="14606" max="14606" width="9.28515625" bestFit="1" customWidth="1"/>
    <col min="14607" max="14607" width="9.7109375" bestFit="1" customWidth="1"/>
    <col min="14608" max="14608" width="9.28515625" bestFit="1" customWidth="1"/>
    <col min="14609" max="14609" width="10" customWidth="1"/>
    <col min="14610" max="14610" width="9.28515625" bestFit="1" customWidth="1"/>
    <col min="14611" max="14611" width="10.85546875" customWidth="1"/>
    <col min="14612" max="14612" width="9.28515625" bestFit="1" customWidth="1"/>
    <col min="14613" max="14613" width="11" customWidth="1"/>
    <col min="14614" max="14614" width="10" customWidth="1"/>
    <col min="14615" max="14615" width="9.85546875" customWidth="1"/>
    <col min="14616" max="14616" width="7.5703125" bestFit="1" customWidth="1"/>
    <col min="14617" max="14618" width="7.42578125" bestFit="1" customWidth="1"/>
    <col min="14850" max="14850" width="39.5703125" customWidth="1"/>
    <col min="14851" max="14851" width="13.28515625" bestFit="1" customWidth="1"/>
    <col min="14852" max="14852" width="9" customWidth="1"/>
    <col min="14853" max="14853" width="9.28515625" bestFit="1" customWidth="1"/>
    <col min="14854" max="14854" width="9.7109375" customWidth="1"/>
    <col min="14855" max="14855" width="10.42578125" customWidth="1"/>
    <col min="14856" max="14856" width="10.140625" customWidth="1"/>
    <col min="14857" max="14857" width="14.28515625" customWidth="1"/>
    <col min="14858" max="14858" width="11.85546875" customWidth="1"/>
    <col min="14859" max="14859" width="13.28515625" bestFit="1" customWidth="1"/>
    <col min="14860" max="14860" width="10.5703125" customWidth="1"/>
    <col min="14861" max="14861" width="9.85546875" customWidth="1"/>
    <col min="14862" max="14862" width="9.28515625" bestFit="1" customWidth="1"/>
    <col min="14863" max="14863" width="9.7109375" bestFit="1" customWidth="1"/>
    <col min="14864" max="14864" width="9.28515625" bestFit="1" customWidth="1"/>
    <col min="14865" max="14865" width="10" customWidth="1"/>
    <col min="14866" max="14866" width="9.28515625" bestFit="1" customWidth="1"/>
    <col min="14867" max="14867" width="10.85546875" customWidth="1"/>
    <col min="14868" max="14868" width="9.28515625" bestFit="1" customWidth="1"/>
    <col min="14869" max="14869" width="11" customWidth="1"/>
    <col min="14870" max="14870" width="10" customWidth="1"/>
    <col min="14871" max="14871" width="9.85546875" customWidth="1"/>
    <col min="14872" max="14872" width="7.5703125" bestFit="1" customWidth="1"/>
    <col min="14873" max="14874" width="7.42578125" bestFit="1" customWidth="1"/>
    <col min="15106" max="15106" width="39.5703125" customWidth="1"/>
    <col min="15107" max="15107" width="13.28515625" bestFit="1" customWidth="1"/>
    <col min="15108" max="15108" width="9" customWidth="1"/>
    <col min="15109" max="15109" width="9.28515625" bestFit="1" customWidth="1"/>
    <col min="15110" max="15110" width="9.7109375" customWidth="1"/>
    <col min="15111" max="15111" width="10.42578125" customWidth="1"/>
    <col min="15112" max="15112" width="10.140625" customWidth="1"/>
    <col min="15113" max="15113" width="14.28515625" customWidth="1"/>
    <col min="15114" max="15114" width="11.85546875" customWidth="1"/>
    <col min="15115" max="15115" width="13.28515625" bestFit="1" customWidth="1"/>
    <col min="15116" max="15116" width="10.5703125" customWidth="1"/>
    <col min="15117" max="15117" width="9.85546875" customWidth="1"/>
    <col min="15118" max="15118" width="9.28515625" bestFit="1" customWidth="1"/>
    <col min="15119" max="15119" width="9.7109375" bestFit="1" customWidth="1"/>
    <col min="15120" max="15120" width="9.28515625" bestFit="1" customWidth="1"/>
    <col min="15121" max="15121" width="10" customWidth="1"/>
    <col min="15122" max="15122" width="9.28515625" bestFit="1" customWidth="1"/>
    <col min="15123" max="15123" width="10.85546875" customWidth="1"/>
    <col min="15124" max="15124" width="9.28515625" bestFit="1" customWidth="1"/>
    <col min="15125" max="15125" width="11" customWidth="1"/>
    <col min="15126" max="15126" width="10" customWidth="1"/>
    <col min="15127" max="15127" width="9.85546875" customWidth="1"/>
    <col min="15128" max="15128" width="7.5703125" bestFit="1" customWidth="1"/>
    <col min="15129" max="15130" width="7.42578125" bestFit="1" customWidth="1"/>
    <col min="15362" max="15362" width="39.5703125" customWidth="1"/>
    <col min="15363" max="15363" width="13.28515625" bestFit="1" customWidth="1"/>
    <col min="15364" max="15364" width="9" customWidth="1"/>
    <col min="15365" max="15365" width="9.28515625" bestFit="1" customWidth="1"/>
    <col min="15366" max="15366" width="9.7109375" customWidth="1"/>
    <col min="15367" max="15367" width="10.42578125" customWidth="1"/>
    <col min="15368" max="15368" width="10.140625" customWidth="1"/>
    <col min="15369" max="15369" width="14.28515625" customWidth="1"/>
    <col min="15370" max="15370" width="11.85546875" customWidth="1"/>
    <col min="15371" max="15371" width="13.28515625" bestFit="1" customWidth="1"/>
    <col min="15372" max="15372" width="10.5703125" customWidth="1"/>
    <col min="15373" max="15373" width="9.85546875" customWidth="1"/>
    <col min="15374" max="15374" width="9.28515625" bestFit="1" customWidth="1"/>
    <col min="15375" max="15375" width="9.7109375" bestFit="1" customWidth="1"/>
    <col min="15376" max="15376" width="9.28515625" bestFit="1" customWidth="1"/>
    <col min="15377" max="15377" width="10" customWidth="1"/>
    <col min="15378" max="15378" width="9.28515625" bestFit="1" customWidth="1"/>
    <col min="15379" max="15379" width="10.85546875" customWidth="1"/>
    <col min="15380" max="15380" width="9.28515625" bestFit="1" customWidth="1"/>
    <col min="15381" max="15381" width="11" customWidth="1"/>
    <col min="15382" max="15382" width="10" customWidth="1"/>
    <col min="15383" max="15383" width="9.85546875" customWidth="1"/>
    <col min="15384" max="15384" width="7.5703125" bestFit="1" customWidth="1"/>
    <col min="15385" max="15386" width="7.42578125" bestFit="1" customWidth="1"/>
    <col min="15618" max="15618" width="39.5703125" customWidth="1"/>
    <col min="15619" max="15619" width="13.28515625" bestFit="1" customWidth="1"/>
    <col min="15620" max="15620" width="9" customWidth="1"/>
    <col min="15621" max="15621" width="9.28515625" bestFit="1" customWidth="1"/>
    <col min="15622" max="15622" width="9.7109375" customWidth="1"/>
    <col min="15623" max="15623" width="10.42578125" customWidth="1"/>
    <col min="15624" max="15624" width="10.140625" customWidth="1"/>
    <col min="15625" max="15625" width="14.28515625" customWidth="1"/>
    <col min="15626" max="15626" width="11.85546875" customWidth="1"/>
    <col min="15627" max="15627" width="13.28515625" bestFit="1" customWidth="1"/>
    <col min="15628" max="15628" width="10.5703125" customWidth="1"/>
    <col min="15629" max="15629" width="9.85546875" customWidth="1"/>
    <col min="15630" max="15630" width="9.28515625" bestFit="1" customWidth="1"/>
    <col min="15631" max="15631" width="9.7109375" bestFit="1" customWidth="1"/>
    <col min="15632" max="15632" width="9.28515625" bestFit="1" customWidth="1"/>
    <col min="15633" max="15633" width="10" customWidth="1"/>
    <col min="15634" max="15634" width="9.28515625" bestFit="1" customWidth="1"/>
    <col min="15635" max="15635" width="10.85546875" customWidth="1"/>
    <col min="15636" max="15636" width="9.28515625" bestFit="1" customWidth="1"/>
    <col min="15637" max="15637" width="11" customWidth="1"/>
    <col min="15638" max="15638" width="10" customWidth="1"/>
    <col min="15639" max="15639" width="9.85546875" customWidth="1"/>
    <col min="15640" max="15640" width="7.5703125" bestFit="1" customWidth="1"/>
    <col min="15641" max="15642" width="7.42578125" bestFit="1" customWidth="1"/>
    <col min="15874" max="15874" width="39.5703125" customWidth="1"/>
    <col min="15875" max="15875" width="13.28515625" bestFit="1" customWidth="1"/>
    <col min="15876" max="15876" width="9" customWidth="1"/>
    <col min="15877" max="15877" width="9.28515625" bestFit="1" customWidth="1"/>
    <col min="15878" max="15878" width="9.7109375" customWidth="1"/>
    <col min="15879" max="15879" width="10.42578125" customWidth="1"/>
    <col min="15880" max="15880" width="10.140625" customWidth="1"/>
    <col min="15881" max="15881" width="14.28515625" customWidth="1"/>
    <col min="15882" max="15882" width="11.85546875" customWidth="1"/>
    <col min="15883" max="15883" width="13.28515625" bestFit="1" customWidth="1"/>
    <col min="15884" max="15884" width="10.5703125" customWidth="1"/>
    <col min="15885" max="15885" width="9.85546875" customWidth="1"/>
    <col min="15886" max="15886" width="9.28515625" bestFit="1" customWidth="1"/>
    <col min="15887" max="15887" width="9.7109375" bestFit="1" customWidth="1"/>
    <col min="15888" max="15888" width="9.28515625" bestFit="1" customWidth="1"/>
    <col min="15889" max="15889" width="10" customWidth="1"/>
    <col min="15890" max="15890" width="9.28515625" bestFit="1" customWidth="1"/>
    <col min="15891" max="15891" width="10.85546875" customWidth="1"/>
    <col min="15892" max="15892" width="9.28515625" bestFit="1" customWidth="1"/>
    <col min="15893" max="15893" width="11" customWidth="1"/>
    <col min="15894" max="15894" width="10" customWidth="1"/>
    <col min="15895" max="15895" width="9.85546875" customWidth="1"/>
    <col min="15896" max="15896" width="7.5703125" bestFit="1" customWidth="1"/>
    <col min="15897" max="15898" width="7.42578125" bestFit="1" customWidth="1"/>
    <col min="16130" max="16130" width="39.5703125" customWidth="1"/>
    <col min="16131" max="16131" width="13.28515625" bestFit="1" customWidth="1"/>
    <col min="16132" max="16132" width="9" customWidth="1"/>
    <col min="16133" max="16133" width="9.28515625" bestFit="1" customWidth="1"/>
    <col min="16134" max="16134" width="9.7109375" customWidth="1"/>
    <col min="16135" max="16135" width="10.42578125" customWidth="1"/>
    <col min="16136" max="16136" width="10.140625" customWidth="1"/>
    <col min="16137" max="16137" width="14.28515625" customWidth="1"/>
    <col min="16138" max="16138" width="11.85546875" customWidth="1"/>
    <col min="16139" max="16139" width="13.28515625" bestFit="1" customWidth="1"/>
    <col min="16140" max="16140" width="10.5703125" customWidth="1"/>
    <col min="16141" max="16141" width="9.85546875" customWidth="1"/>
    <col min="16142" max="16142" width="9.28515625" bestFit="1" customWidth="1"/>
    <col min="16143" max="16143" width="9.7109375" bestFit="1" customWidth="1"/>
    <col min="16144" max="16144" width="9.28515625" bestFit="1" customWidth="1"/>
    <col min="16145" max="16145" width="10" customWidth="1"/>
    <col min="16146" max="16146" width="9.28515625" bestFit="1" customWidth="1"/>
    <col min="16147" max="16147" width="10.85546875" customWidth="1"/>
    <col min="16148" max="16148" width="9.28515625" bestFit="1" customWidth="1"/>
    <col min="16149" max="16149" width="11" customWidth="1"/>
    <col min="16150" max="16150" width="10" customWidth="1"/>
    <col min="16151" max="16151" width="9.85546875" customWidth="1"/>
    <col min="16152" max="16152" width="7.5703125" bestFit="1" customWidth="1"/>
    <col min="16153" max="16154" width="7.42578125" bestFit="1" customWidth="1"/>
  </cols>
  <sheetData>
    <row r="1" spans="1:23" x14ac:dyDescent="0.25">
      <c r="A1" s="1" t="s">
        <v>0</v>
      </c>
      <c r="D1" s="2"/>
      <c r="E1" s="2"/>
    </row>
    <row r="2" spans="1:23" x14ac:dyDescent="0.25">
      <c r="D2" s="2"/>
      <c r="E2" s="3"/>
    </row>
    <row r="3" spans="1:23" x14ac:dyDescent="0.25">
      <c r="D3" s="2" t="s">
        <v>1</v>
      </c>
      <c r="E3" s="2" t="s">
        <v>2</v>
      </c>
    </row>
    <row r="6" spans="1:23" x14ac:dyDescent="0.25">
      <c r="A6" t="s">
        <v>3</v>
      </c>
      <c r="B6" t="s">
        <v>4</v>
      </c>
    </row>
    <row r="7" spans="1:23" x14ac:dyDescent="0.25">
      <c r="B7" t="s">
        <v>5</v>
      </c>
    </row>
    <row r="10" spans="1:23" x14ac:dyDescent="0.25">
      <c r="B10" s="4" t="s">
        <v>6</v>
      </c>
    </row>
    <row r="11" spans="1:23" x14ac:dyDescent="0.25">
      <c r="C11" s="4">
        <v>100900</v>
      </c>
      <c r="D11" s="4">
        <v>101000</v>
      </c>
      <c r="E11" s="4">
        <v>101100</v>
      </c>
      <c r="F11" s="4">
        <v>101200</v>
      </c>
      <c r="G11" s="4">
        <v>101300</v>
      </c>
      <c r="H11" s="4">
        <v>101400</v>
      </c>
      <c r="I11" s="4">
        <v>101500</v>
      </c>
      <c r="J11" s="4">
        <v>101600</v>
      </c>
      <c r="K11" s="4">
        <v>101700</v>
      </c>
      <c r="L11" s="4">
        <v>101800</v>
      </c>
      <c r="M11" s="4">
        <v>101900</v>
      </c>
      <c r="N11" s="4">
        <v>102010</v>
      </c>
      <c r="O11" s="4">
        <v>102020</v>
      </c>
      <c r="P11" s="4">
        <v>102030</v>
      </c>
      <c r="Q11" s="4">
        <v>102035</v>
      </c>
      <c r="R11" s="4">
        <v>102040</v>
      </c>
      <c r="S11" s="4">
        <v>102200</v>
      </c>
    </row>
    <row r="12" spans="1:23" ht="90" x14ac:dyDescent="0.25">
      <c r="C12" s="5" t="s">
        <v>7</v>
      </c>
      <c r="D12" s="6" t="s">
        <v>8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  <c r="J12" s="6" t="s">
        <v>14</v>
      </c>
      <c r="K12" s="5" t="s">
        <v>15</v>
      </c>
      <c r="L12" s="6" t="s">
        <v>16</v>
      </c>
      <c r="M12" s="6" t="s">
        <v>17</v>
      </c>
      <c r="N12" s="6" t="s">
        <v>18</v>
      </c>
      <c r="O12" s="6" t="s">
        <v>19</v>
      </c>
      <c r="P12" s="6" t="s">
        <v>20</v>
      </c>
      <c r="Q12" s="6" t="s">
        <v>21</v>
      </c>
      <c r="R12" s="6" t="s">
        <v>22</v>
      </c>
      <c r="S12" s="6" t="s">
        <v>23</v>
      </c>
      <c r="T12" s="7" t="s">
        <v>24</v>
      </c>
      <c r="U12" s="6" t="s">
        <v>25</v>
      </c>
      <c r="W12" s="6"/>
    </row>
    <row r="13" spans="1:23" x14ac:dyDescent="0.25">
      <c r="A13" s="8" t="s">
        <v>26</v>
      </c>
      <c r="B13" s="9" t="s">
        <v>27</v>
      </c>
      <c r="C13" s="10">
        <f>'[1]100900'!N12</f>
        <v>32289</v>
      </c>
      <c r="D13" s="10">
        <f>'[1]101000'!N12</f>
        <v>16352</v>
      </c>
      <c r="E13" s="10">
        <f>'[1]101100'!N12</f>
        <v>13982</v>
      </c>
      <c r="F13" s="10">
        <f>'[1]101200'!N12</f>
        <v>0</v>
      </c>
      <c r="G13" s="10">
        <f>'[1]101300'!N12</f>
        <v>1638</v>
      </c>
      <c r="H13" s="10">
        <f>'[1]101400'!N12</f>
        <v>453</v>
      </c>
      <c r="I13" s="10">
        <f>'[1]101500'!N12</f>
        <v>27828</v>
      </c>
      <c r="J13" s="10">
        <f>'[1]101600'!N12</f>
        <v>1701</v>
      </c>
      <c r="K13" s="10">
        <f>'[1]101700'!N12</f>
        <v>26286</v>
      </c>
      <c r="L13" s="10">
        <f>'[1]101800'!N12</f>
        <v>8263</v>
      </c>
      <c r="M13" s="10">
        <f>'[1]101900'!N12</f>
        <v>8628</v>
      </c>
      <c r="N13" s="10">
        <f>'[1]102010'!N12</f>
        <v>6161</v>
      </c>
      <c r="O13" s="11">
        <f>'[1]102020'!N12</f>
        <v>0</v>
      </c>
      <c r="P13" s="10">
        <f>'[1]102030'!N12</f>
        <v>533</v>
      </c>
      <c r="Q13" s="10">
        <f>'[1]102035'!N12</f>
        <v>2701</v>
      </c>
      <c r="R13" s="10">
        <f>'[1]102040'!N12</f>
        <v>0</v>
      </c>
      <c r="S13" s="10">
        <f>'[1]102200'!N12</f>
        <v>-158</v>
      </c>
      <c r="T13" s="12">
        <f>D13-E13</f>
        <v>2370</v>
      </c>
      <c r="U13" s="13">
        <f>(C13-K13)-(T13+G13+H13+J13-F13)</f>
        <v>-159</v>
      </c>
      <c r="V13">
        <f>G13+H13+I13+T13</f>
        <v>32289</v>
      </c>
    </row>
    <row r="14" spans="1:23" x14ac:dyDescent="0.25">
      <c r="A14" s="8" t="s">
        <v>28</v>
      </c>
      <c r="B14" s="9" t="s">
        <v>29</v>
      </c>
      <c r="C14" s="10">
        <f>'[1]100900'!N13</f>
        <v>58231</v>
      </c>
      <c r="D14" s="10">
        <f>'[1]101000'!N13</f>
        <v>56893</v>
      </c>
      <c r="E14" s="10">
        <f>'[1]101100'!N13</f>
        <v>43376</v>
      </c>
      <c r="F14" s="10">
        <f>'[1]101200'!N13</f>
        <v>301</v>
      </c>
      <c r="G14" s="10">
        <f>'[1]101300'!N13</f>
        <v>2348</v>
      </c>
      <c r="H14" s="10">
        <f>'[1]101400'!N13</f>
        <v>350</v>
      </c>
      <c r="I14" s="10">
        <f>'[1]101500'!N13</f>
        <v>42319</v>
      </c>
      <c r="J14" s="10">
        <f>'[1]101600'!N13</f>
        <v>7255</v>
      </c>
      <c r="K14" s="10">
        <f>'[1]101700'!N13</f>
        <v>34517</v>
      </c>
      <c r="L14" s="10">
        <f>'[1]101800'!N13</f>
        <v>9614</v>
      </c>
      <c r="M14" s="10">
        <f>'[1]101900'!N13</f>
        <v>11131</v>
      </c>
      <c r="N14" s="10">
        <f>'[1]102010'!N13</f>
        <v>8300</v>
      </c>
      <c r="O14" s="11">
        <f>'[1]102020'!N13</f>
        <v>0</v>
      </c>
      <c r="P14" s="10">
        <f>'[1]102030'!N13</f>
        <v>814</v>
      </c>
      <c r="Q14" s="10">
        <f>'[1]102035'!N13</f>
        <v>4597</v>
      </c>
      <c r="R14" s="10">
        <f>'[1]102040'!N13</f>
        <v>62</v>
      </c>
      <c r="S14" s="10">
        <f>'[1]102200'!N13</f>
        <v>547</v>
      </c>
      <c r="T14" s="12">
        <f t="shared" ref="T14:T53" si="0">D14-E14</f>
        <v>13517</v>
      </c>
      <c r="U14" s="13">
        <f t="shared" ref="U14:U53" si="1">(C14-K14)-(T14+G14+H14+J14-F14)</f>
        <v>545</v>
      </c>
      <c r="V14">
        <f t="shared" ref="V14:V53" si="2">G14+H14+I14+T14</f>
        <v>58534</v>
      </c>
    </row>
    <row r="15" spans="1:23" x14ac:dyDescent="0.25">
      <c r="A15" s="8" t="s">
        <v>30</v>
      </c>
      <c r="B15" s="9" t="s">
        <v>31</v>
      </c>
      <c r="C15" s="10">
        <f>'[1]100900'!N14</f>
        <v>17570</v>
      </c>
      <c r="D15" s="10">
        <f>'[1]101000'!N14</f>
        <v>18440</v>
      </c>
      <c r="E15" s="10">
        <f>'[1]101100'!N14</f>
        <v>12054</v>
      </c>
      <c r="F15" s="10">
        <f>'[1]101200'!N14</f>
        <v>5</v>
      </c>
      <c r="G15" s="10">
        <f>'[1]101300'!N14</f>
        <v>1253</v>
      </c>
      <c r="H15" s="10">
        <f>'[1]101400'!N14</f>
        <v>546</v>
      </c>
      <c r="I15" s="10">
        <f>'[1]101500'!N14</f>
        <v>9389</v>
      </c>
      <c r="J15" s="10">
        <f>'[1]101600'!N14</f>
        <v>586</v>
      </c>
      <c r="K15" s="10">
        <f>'[1]101700'!N14</f>
        <v>8597</v>
      </c>
      <c r="L15" s="10">
        <f>'[1]101800'!N14</f>
        <v>2430</v>
      </c>
      <c r="M15" s="10">
        <f>'[1]101900'!N14</f>
        <v>2927</v>
      </c>
      <c r="N15" s="10">
        <f>'[1]102010'!N14</f>
        <v>2116</v>
      </c>
      <c r="O15" s="11">
        <f>'[1]102020'!N14</f>
        <v>1</v>
      </c>
      <c r="P15" s="10">
        <f>'[1]102030'!N14</f>
        <v>184</v>
      </c>
      <c r="Q15" s="10">
        <f>'[1]102035'!N14</f>
        <v>939</v>
      </c>
      <c r="R15" s="10">
        <f>'[1]102040'!N14</f>
        <v>0</v>
      </c>
      <c r="S15" s="10">
        <f>'[1]102200'!N14</f>
        <v>206</v>
      </c>
      <c r="T15" s="12">
        <f t="shared" si="0"/>
        <v>6386</v>
      </c>
      <c r="U15" s="13">
        <f t="shared" si="1"/>
        <v>207</v>
      </c>
      <c r="V15">
        <f t="shared" si="2"/>
        <v>17574</v>
      </c>
    </row>
    <row r="16" spans="1:23" x14ac:dyDescent="0.25">
      <c r="A16" s="8" t="s">
        <v>32</v>
      </c>
      <c r="B16" s="9" t="s">
        <v>33</v>
      </c>
      <c r="C16" s="10">
        <f>'[1]100900'!N15</f>
        <v>28223</v>
      </c>
      <c r="D16" s="10">
        <f>'[1]101000'!N15</f>
        <v>13522</v>
      </c>
      <c r="E16" s="10">
        <f>'[1]101100'!N15</f>
        <v>8048</v>
      </c>
      <c r="F16" s="10">
        <f>'[1]101200'!N15</f>
        <v>0</v>
      </c>
      <c r="G16" s="10">
        <f>'[1]101300'!N15</f>
        <v>602</v>
      </c>
      <c r="H16" s="10">
        <f>'[1]101400'!N15</f>
        <v>418</v>
      </c>
      <c r="I16" s="10">
        <f>'[1]101500'!N15</f>
        <v>21729</v>
      </c>
      <c r="J16" s="10">
        <f>'[1]101600'!N15</f>
        <v>507</v>
      </c>
      <c r="K16" s="10">
        <f>'[1]101700'!N15</f>
        <v>20905</v>
      </c>
      <c r="L16" s="10">
        <f>'[1]101800'!N15</f>
        <v>3811</v>
      </c>
      <c r="M16" s="10">
        <f>'[1]101900'!N15</f>
        <v>7389</v>
      </c>
      <c r="N16" s="10">
        <f>'[1]102010'!N15</f>
        <v>5929</v>
      </c>
      <c r="O16" s="11">
        <f>'[1]102020'!N15</f>
        <v>0</v>
      </c>
      <c r="P16" s="10">
        <f>'[1]102030'!N15</f>
        <v>268</v>
      </c>
      <c r="Q16" s="10">
        <f>'[1]102035'!N15</f>
        <v>3347</v>
      </c>
      <c r="R16" s="10">
        <f>'[1]102040'!N15</f>
        <v>161</v>
      </c>
      <c r="S16" s="10">
        <f>'[1]102200'!N15</f>
        <v>317</v>
      </c>
      <c r="T16" s="12">
        <f t="shared" si="0"/>
        <v>5474</v>
      </c>
      <c r="U16" s="13">
        <f t="shared" si="1"/>
        <v>317</v>
      </c>
      <c r="V16">
        <f t="shared" si="2"/>
        <v>28223</v>
      </c>
    </row>
    <row r="17" spans="1:22" x14ac:dyDescent="0.25">
      <c r="A17" s="8" t="s">
        <v>34</v>
      </c>
      <c r="B17" s="9" t="s">
        <v>35</v>
      </c>
      <c r="C17" s="10">
        <f>'[1]100900'!N16</f>
        <v>2788</v>
      </c>
      <c r="D17" s="10">
        <f>'[1]101000'!N16</f>
        <v>1221</v>
      </c>
      <c r="E17" s="10">
        <f>'[1]101100'!N16</f>
        <v>451</v>
      </c>
      <c r="F17" s="10">
        <f>'[1]101200'!N16</f>
        <v>0</v>
      </c>
      <c r="G17" s="10">
        <f>'[1]101300'!N16</f>
        <v>25</v>
      </c>
      <c r="H17" s="10">
        <f>'[1]101400'!N16</f>
        <v>16</v>
      </c>
      <c r="I17" s="10">
        <f>'[1]101500'!N16</f>
        <v>1977</v>
      </c>
      <c r="J17" s="10">
        <f>'[1]101600'!N16</f>
        <v>75</v>
      </c>
      <c r="K17" s="10">
        <f>'[1]101700'!N16</f>
        <v>1926</v>
      </c>
      <c r="L17" s="10">
        <f>'[1]101800'!N16</f>
        <v>260</v>
      </c>
      <c r="M17" s="10">
        <f>'[1]101900'!N16</f>
        <v>1019</v>
      </c>
      <c r="N17" s="10">
        <f>'[1]102010'!N16</f>
        <v>311</v>
      </c>
      <c r="O17" s="11">
        <f>'[1]102020'!N16</f>
        <v>0</v>
      </c>
      <c r="P17" s="10">
        <f>'[1]102030'!N16</f>
        <v>37</v>
      </c>
      <c r="Q17" s="10">
        <f>'[1]102035'!N16</f>
        <v>221</v>
      </c>
      <c r="R17" s="10">
        <f>'[1]102040'!N16</f>
        <v>78</v>
      </c>
      <c r="S17" s="10">
        <f>'[1]102200'!N16</f>
        <v>-23</v>
      </c>
      <c r="T17" s="12">
        <f t="shared" si="0"/>
        <v>770</v>
      </c>
      <c r="U17" s="13">
        <f t="shared" si="1"/>
        <v>-24</v>
      </c>
      <c r="V17">
        <f t="shared" si="2"/>
        <v>2788</v>
      </c>
    </row>
    <row r="18" spans="1:22" x14ac:dyDescent="0.25">
      <c r="A18" s="8" t="s">
        <v>36</v>
      </c>
      <c r="B18" s="9" t="s">
        <v>37</v>
      </c>
      <c r="C18" s="10">
        <f>'[1]100900'!N17</f>
        <v>42288</v>
      </c>
      <c r="D18" s="10">
        <f>'[1]101000'!N17</f>
        <v>33334</v>
      </c>
      <c r="E18" s="10">
        <f>'[1]101100'!N17</f>
        <v>20493</v>
      </c>
      <c r="F18" s="10">
        <f>'[1]101200'!N17</f>
        <v>87</v>
      </c>
      <c r="G18" s="10">
        <f>'[1]101300'!N17</f>
        <v>1772</v>
      </c>
      <c r="H18" s="10">
        <f>'[1]101400'!N17</f>
        <v>1025</v>
      </c>
      <c r="I18" s="10">
        <f>'[1]101500'!N17</f>
        <v>26738</v>
      </c>
      <c r="J18" s="10">
        <f>'[1]101600'!N17</f>
        <v>2554</v>
      </c>
      <c r="K18" s="10">
        <f>'[1]101700'!N17</f>
        <v>24369</v>
      </c>
      <c r="L18" s="10">
        <f>'[1]101800'!N17</f>
        <v>8116</v>
      </c>
      <c r="M18" s="10">
        <f>'[1]101900'!N17</f>
        <v>6615</v>
      </c>
      <c r="N18" s="10">
        <f>'[1]102010'!N17</f>
        <v>5984</v>
      </c>
      <c r="O18" s="11">
        <f>'[1]102020'!N17</f>
        <v>1</v>
      </c>
      <c r="P18" s="10">
        <f>'[1]102030'!N17</f>
        <v>511</v>
      </c>
      <c r="Q18" s="10">
        <f>'[1]102035'!N17</f>
        <v>2942</v>
      </c>
      <c r="R18" s="10">
        <f>'[1]102040'!N17</f>
        <v>202</v>
      </c>
      <c r="S18" s="10">
        <f>'[1]102200'!N17</f>
        <v>-185</v>
      </c>
      <c r="T18" s="12">
        <f t="shared" si="0"/>
        <v>12841</v>
      </c>
      <c r="U18" s="13">
        <f t="shared" si="1"/>
        <v>-186</v>
      </c>
      <c r="V18">
        <f t="shared" si="2"/>
        <v>42376</v>
      </c>
    </row>
    <row r="19" spans="1:22" x14ac:dyDescent="0.25">
      <c r="A19" s="8" t="s">
        <v>38</v>
      </c>
      <c r="B19" s="9" t="s">
        <v>39</v>
      </c>
      <c r="C19" s="10">
        <f>'[1]100900'!N18</f>
        <v>326598</v>
      </c>
      <c r="D19" s="10">
        <f>'[1]101000'!N18</f>
        <v>250652</v>
      </c>
      <c r="E19" s="10">
        <f>'[1]101100'!N18</f>
        <v>177442</v>
      </c>
      <c r="F19" s="10">
        <f>'[1]101200'!N18</f>
        <v>5327</v>
      </c>
      <c r="G19" s="10">
        <f>'[1]101300'!N18</f>
        <v>13394</v>
      </c>
      <c r="H19" s="10">
        <f>'[1]101400'!N18</f>
        <v>3365</v>
      </c>
      <c r="I19" s="10">
        <f>'[1]101500'!N18</f>
        <v>241956</v>
      </c>
      <c r="J19" s="10">
        <f>'[1]101600'!N18</f>
        <v>27698</v>
      </c>
      <c r="K19" s="10">
        <f>'[1]101700'!N18</f>
        <v>213282</v>
      </c>
      <c r="L19" s="10">
        <f>'[1]101800'!N18</f>
        <v>51794</v>
      </c>
      <c r="M19" s="10">
        <f>'[1]101900'!N18</f>
        <v>61736</v>
      </c>
      <c r="N19" s="10">
        <f>'[1]102010'!N18</f>
        <v>65786</v>
      </c>
      <c r="O19" s="11">
        <f>'[1]102020'!N18</f>
        <v>0</v>
      </c>
      <c r="P19" s="10">
        <f>'[1]102030'!N18</f>
        <v>997</v>
      </c>
      <c r="Q19" s="10">
        <f>'[1]102035'!N18</f>
        <v>29315</v>
      </c>
      <c r="R19" s="10">
        <f>'[1]102040'!N18</f>
        <v>3654</v>
      </c>
      <c r="S19" s="10">
        <f>'[1]102200'!N18</f>
        <v>975</v>
      </c>
      <c r="T19" s="12">
        <f t="shared" si="0"/>
        <v>73210</v>
      </c>
      <c r="U19" s="13">
        <f t="shared" si="1"/>
        <v>976</v>
      </c>
      <c r="V19">
        <f t="shared" si="2"/>
        <v>331925</v>
      </c>
    </row>
    <row r="20" spans="1:22" x14ac:dyDescent="0.25">
      <c r="A20" s="8" t="s">
        <v>40</v>
      </c>
      <c r="B20" s="9" t="s">
        <v>41</v>
      </c>
      <c r="C20" s="10">
        <f>'[1]100900'!N19</f>
        <v>19407</v>
      </c>
      <c r="D20" s="10">
        <f>'[1]101000'!N19</f>
        <v>15685</v>
      </c>
      <c r="E20" s="10">
        <f>'[1]101100'!N19</f>
        <v>13401</v>
      </c>
      <c r="F20" s="10">
        <f>'[1]101200'!N19</f>
        <v>-6</v>
      </c>
      <c r="G20" s="10">
        <f>'[1]101300'!N19</f>
        <v>1255</v>
      </c>
      <c r="H20" s="10">
        <f>'[1]101400'!N19</f>
        <v>811</v>
      </c>
      <c r="I20" s="10">
        <f>'[1]101500'!N19</f>
        <v>15051</v>
      </c>
      <c r="J20" s="10">
        <f>'[1]101600'!N19</f>
        <v>253</v>
      </c>
      <c r="K20" s="10">
        <f>'[1]101700'!N19</f>
        <v>14762</v>
      </c>
      <c r="L20" s="10">
        <f>'[1]101800'!N19</f>
        <v>2329</v>
      </c>
      <c r="M20" s="10">
        <f>'[1]101900'!N19</f>
        <v>5194</v>
      </c>
      <c r="N20" s="10">
        <f>'[1]102010'!N19</f>
        <v>4456</v>
      </c>
      <c r="O20" s="11">
        <f>'[1]102020'!N19</f>
        <v>144</v>
      </c>
      <c r="P20" s="10">
        <f>'[1]102030'!N19</f>
        <v>709</v>
      </c>
      <c r="Q20" s="10">
        <f>'[1]102035'!N19</f>
        <v>1917</v>
      </c>
      <c r="R20" s="10">
        <f>'[1]102040'!N19</f>
        <v>13</v>
      </c>
      <c r="S20" s="10">
        <f>'[1]102200'!N19</f>
        <v>36</v>
      </c>
      <c r="T20" s="12">
        <f t="shared" si="0"/>
        <v>2284</v>
      </c>
      <c r="U20" s="13">
        <f t="shared" si="1"/>
        <v>36</v>
      </c>
      <c r="V20">
        <f t="shared" si="2"/>
        <v>19401</v>
      </c>
    </row>
    <row r="21" spans="1:22" x14ac:dyDescent="0.25">
      <c r="A21" s="8" t="s">
        <v>42</v>
      </c>
      <c r="B21" s="9" t="s">
        <v>43</v>
      </c>
      <c r="C21" s="10">
        <f>'[1]100900'!N20</f>
        <v>1196737</v>
      </c>
      <c r="D21" s="10">
        <f>'[1]101000'!N20</f>
        <v>972444</v>
      </c>
      <c r="E21" s="10">
        <f>'[1]101100'!N20</f>
        <v>712815</v>
      </c>
      <c r="F21" s="10">
        <f>'[1]101200'!N20</f>
        <v>6514</v>
      </c>
      <c r="G21" s="10">
        <f>'[1]101300'!N20</f>
        <v>55156</v>
      </c>
      <c r="H21" s="10">
        <f>'[1]101400'!N20</f>
        <v>13440</v>
      </c>
      <c r="I21" s="10">
        <f>'[1]101500'!N20</f>
        <v>875027</v>
      </c>
      <c r="J21" s="10">
        <f>'[1]101600'!N20</f>
        <v>84423</v>
      </c>
      <c r="K21" s="10">
        <f>'[1]101700'!N20</f>
        <v>786287</v>
      </c>
      <c r="L21" s="10">
        <f>'[1]101800'!N20</f>
        <v>192005</v>
      </c>
      <c r="M21" s="10">
        <f>'[1]101900'!N20</f>
        <v>261079</v>
      </c>
      <c r="N21" s="10">
        <f>'[1]102010'!N20</f>
        <v>199289</v>
      </c>
      <c r="O21" s="11">
        <f>'[1]102020'!N20</f>
        <v>719</v>
      </c>
      <c r="P21" s="10">
        <f>'[1]102030'!N20</f>
        <v>17353</v>
      </c>
      <c r="Q21" s="10">
        <f>'[1]102035'!N20</f>
        <v>103005</v>
      </c>
      <c r="R21" s="10">
        <f>'[1]102040'!N20</f>
        <v>12836</v>
      </c>
      <c r="S21" s="10">
        <f>'[1]102200'!N20</f>
        <v>4317</v>
      </c>
      <c r="T21" s="12">
        <f t="shared" si="0"/>
        <v>259629</v>
      </c>
      <c r="U21" s="13">
        <f t="shared" si="1"/>
        <v>4316</v>
      </c>
      <c r="V21">
        <f t="shared" si="2"/>
        <v>1203252</v>
      </c>
    </row>
    <row r="22" spans="1:22" x14ac:dyDescent="0.25">
      <c r="A22" s="8" t="s">
        <v>44</v>
      </c>
      <c r="B22" s="9" t="s">
        <v>45</v>
      </c>
      <c r="C22" s="10">
        <f>'[1]100900'!N21</f>
        <v>5292</v>
      </c>
      <c r="D22" s="10">
        <f>'[1]101000'!N21</f>
        <v>3903</v>
      </c>
      <c r="E22" s="10">
        <f>'[1]101100'!N21</f>
        <v>1496</v>
      </c>
      <c r="F22" s="10">
        <f>'[1]101200'!N21</f>
        <v>0</v>
      </c>
      <c r="G22" s="10">
        <f>'[1]101300'!N21</f>
        <v>168</v>
      </c>
      <c r="H22" s="10">
        <f>'[1]101400'!N21</f>
        <v>162</v>
      </c>
      <c r="I22" s="10">
        <f>'[1]101500'!N21</f>
        <v>2556</v>
      </c>
      <c r="J22" s="10">
        <f>'[1]101600'!N21</f>
        <v>46</v>
      </c>
      <c r="K22" s="10">
        <f>'[1]101700'!N21</f>
        <v>2768</v>
      </c>
      <c r="L22" s="10">
        <f>'[1]101800'!N21</f>
        <v>541</v>
      </c>
      <c r="M22" s="10">
        <f>'[1]101900'!N21</f>
        <v>744</v>
      </c>
      <c r="N22" s="10">
        <f>'[1]102010'!N21</f>
        <v>966</v>
      </c>
      <c r="O22" s="11">
        <f>'[1]102020'!N21</f>
        <v>0</v>
      </c>
      <c r="P22" s="10">
        <f>'[1]102030'!N21</f>
        <v>93</v>
      </c>
      <c r="Q22" s="10">
        <f>'[1]102035'!N21</f>
        <v>423</v>
      </c>
      <c r="R22" s="10">
        <f>'[1]102040'!N21</f>
        <v>0</v>
      </c>
      <c r="S22" s="10">
        <f>'[1]102200'!N21</f>
        <v>-258</v>
      </c>
      <c r="T22" s="12">
        <f t="shared" si="0"/>
        <v>2407</v>
      </c>
      <c r="U22" s="13">
        <f t="shared" si="1"/>
        <v>-259</v>
      </c>
      <c r="V22">
        <f t="shared" si="2"/>
        <v>5293</v>
      </c>
    </row>
    <row r="23" spans="1:22" x14ac:dyDescent="0.25">
      <c r="A23" s="8" t="s">
        <v>46</v>
      </c>
      <c r="B23" s="9" t="s">
        <v>47</v>
      </c>
      <c r="C23" s="10">
        <f>'[1]100900'!N22</f>
        <v>130188</v>
      </c>
      <c r="D23" s="10">
        <f>'[1]101000'!N22</f>
        <v>103445</v>
      </c>
      <c r="E23" s="10">
        <f>'[1]101100'!N22</f>
        <v>78768</v>
      </c>
      <c r="F23" s="10">
        <f>'[1]101200'!N22</f>
        <v>-9</v>
      </c>
      <c r="G23" s="10">
        <f>'[1]101300'!N22</f>
        <v>7873</v>
      </c>
      <c r="H23" s="10">
        <f>'[1]101400'!N22</f>
        <v>1004</v>
      </c>
      <c r="I23" s="10">
        <f>'[1]101500'!N22</f>
        <v>96625</v>
      </c>
      <c r="J23" s="10">
        <f>'[1]101600'!N22</f>
        <v>7149</v>
      </c>
      <c r="K23" s="10">
        <f>'[1]101700'!N22</f>
        <v>88966</v>
      </c>
      <c r="L23" s="10">
        <f>'[1]101800'!N22</f>
        <v>23790</v>
      </c>
      <c r="M23" s="10">
        <f>'[1]101900'!N22</f>
        <v>37837</v>
      </c>
      <c r="N23" s="10">
        <f>'[1]102010'!N22</f>
        <v>14887</v>
      </c>
      <c r="O23" s="11">
        <f>'[1]102020'!N22</f>
        <v>0</v>
      </c>
      <c r="P23" s="10">
        <f>'[1]102030'!N22</f>
        <v>2540</v>
      </c>
      <c r="Q23" s="10">
        <f>'[1]102035'!N22</f>
        <v>9107</v>
      </c>
      <c r="R23" s="10">
        <f>'[1]102040'!N22</f>
        <v>805</v>
      </c>
      <c r="S23" s="10">
        <f>'[1]102200'!N22</f>
        <v>510</v>
      </c>
      <c r="T23" s="12">
        <f t="shared" si="0"/>
        <v>24677</v>
      </c>
      <c r="U23" s="13">
        <f t="shared" si="1"/>
        <v>510</v>
      </c>
      <c r="V23">
        <f t="shared" si="2"/>
        <v>130179</v>
      </c>
    </row>
    <row r="24" spans="1:22" x14ac:dyDescent="0.25">
      <c r="A24" s="8" t="s">
        <v>48</v>
      </c>
      <c r="B24" s="9" t="s">
        <v>49</v>
      </c>
      <c r="C24" s="10">
        <f>'[1]100900'!N23</f>
        <v>34009</v>
      </c>
      <c r="D24" s="10">
        <f>'[1]101000'!N23</f>
        <v>32290</v>
      </c>
      <c r="E24" s="10">
        <f>'[1]101100'!N23</f>
        <v>25550</v>
      </c>
      <c r="F24" s="10">
        <f>'[1]101200'!N23</f>
        <v>180</v>
      </c>
      <c r="G24" s="10">
        <f>'[1]101300'!N23</f>
        <v>1324</v>
      </c>
      <c r="H24" s="10">
        <f>'[1]101400'!N23</f>
        <v>546</v>
      </c>
      <c r="I24" s="10">
        <f>'[1]101500'!N23</f>
        <v>25578</v>
      </c>
      <c r="J24" s="10">
        <f>'[1]101600'!N23</f>
        <v>1423</v>
      </c>
      <c r="K24" s="10">
        <f>'[1]101700'!N23</f>
        <v>24023</v>
      </c>
      <c r="L24" s="10">
        <f>'[1]101800'!N23</f>
        <v>10120</v>
      </c>
      <c r="M24" s="10">
        <f>'[1]101900'!N23</f>
        <v>4807</v>
      </c>
      <c r="N24" s="10">
        <f>'[1]102010'!N23</f>
        <v>5367</v>
      </c>
      <c r="O24" s="11">
        <f>'[1]102020'!N23</f>
        <v>38</v>
      </c>
      <c r="P24" s="10">
        <f>'[1]102030'!N23</f>
        <v>844</v>
      </c>
      <c r="Q24" s="10">
        <f>'[1]102035'!N23</f>
        <v>1852</v>
      </c>
      <c r="R24" s="10">
        <f>'[1]102040'!N23</f>
        <v>995</v>
      </c>
      <c r="S24" s="10">
        <f>'[1]102200'!N23</f>
        <v>132</v>
      </c>
      <c r="T24" s="12">
        <f t="shared" si="0"/>
        <v>6740</v>
      </c>
      <c r="U24" s="13">
        <f t="shared" si="1"/>
        <v>133</v>
      </c>
      <c r="V24">
        <f t="shared" si="2"/>
        <v>34188</v>
      </c>
    </row>
    <row r="25" spans="1:22" x14ac:dyDescent="0.25">
      <c r="A25" s="8" t="s">
        <v>50</v>
      </c>
      <c r="B25" s="9" t="s">
        <v>51</v>
      </c>
      <c r="C25" s="10">
        <f>'[1]100900'!N24</f>
        <v>262687</v>
      </c>
      <c r="D25" s="10">
        <f>'[1]101000'!N24</f>
        <v>206596</v>
      </c>
      <c r="E25" s="10">
        <f>'[1]101100'!N24</f>
        <v>127653</v>
      </c>
      <c r="F25" s="10">
        <f>'[1]101200'!N24</f>
        <v>146</v>
      </c>
      <c r="G25" s="10">
        <f>'[1]101300'!N24</f>
        <v>10427</v>
      </c>
      <c r="H25" s="10">
        <f>'[1]101400'!N24</f>
        <v>3407</v>
      </c>
      <c r="I25" s="10">
        <f>'[1]101500'!N24</f>
        <v>170056</v>
      </c>
      <c r="J25" s="10">
        <f>'[1]101600'!N24</f>
        <v>11883</v>
      </c>
      <c r="K25" s="10">
        <f>'[1]101700'!N24</f>
        <v>155547</v>
      </c>
      <c r="L25" s="10">
        <f>'[1]101800'!N24</f>
        <v>28993</v>
      </c>
      <c r="M25" s="10">
        <f>'[1]101900'!N24</f>
        <v>50400</v>
      </c>
      <c r="N25" s="10">
        <f>'[1]102010'!N24</f>
        <v>44616</v>
      </c>
      <c r="O25" s="11">
        <f>'[1]102020'!N24</f>
        <v>322</v>
      </c>
      <c r="P25" s="10">
        <f>'[1]102030'!N24</f>
        <v>3529</v>
      </c>
      <c r="Q25" s="10">
        <f>'[1]102035'!N24</f>
        <v>20736</v>
      </c>
      <c r="R25" s="10">
        <f>'[1]102040'!N24</f>
        <v>6952</v>
      </c>
      <c r="S25" s="10">
        <f>'[1]102200'!N24</f>
        <v>2626</v>
      </c>
      <c r="T25" s="12">
        <f t="shared" si="0"/>
        <v>78943</v>
      </c>
      <c r="U25" s="13">
        <f t="shared" si="1"/>
        <v>2626</v>
      </c>
      <c r="V25">
        <f t="shared" si="2"/>
        <v>262833</v>
      </c>
    </row>
    <row r="26" spans="1:22" x14ac:dyDescent="0.25">
      <c r="A26" s="8" t="s">
        <v>52</v>
      </c>
      <c r="B26" s="9" t="s">
        <v>53</v>
      </c>
      <c r="C26" s="10">
        <f>'[1]100900'!N25</f>
        <v>30629</v>
      </c>
      <c r="D26" s="10">
        <f>'[1]101000'!N25</f>
        <v>33637</v>
      </c>
      <c r="E26" s="10">
        <f>'[1]101100'!N25</f>
        <v>26098</v>
      </c>
      <c r="F26" s="10">
        <f>'[1]101200'!N25</f>
        <v>44</v>
      </c>
      <c r="G26" s="10">
        <f>'[1]101300'!N25</f>
        <v>1943</v>
      </c>
      <c r="H26" s="10">
        <f>'[1]101400'!N25</f>
        <v>301</v>
      </c>
      <c r="I26" s="10">
        <f>'[1]101500'!N25</f>
        <v>20890</v>
      </c>
      <c r="J26" s="10">
        <f>'[1]101600'!N25</f>
        <v>906</v>
      </c>
      <c r="K26" s="10">
        <f>'[1]101700'!N25</f>
        <v>20544</v>
      </c>
      <c r="L26" s="10">
        <f>'[1]101800'!N25</f>
        <v>3462</v>
      </c>
      <c r="M26" s="10">
        <f>'[1]101900'!N25</f>
        <v>9218</v>
      </c>
      <c r="N26" s="10">
        <f>'[1]102010'!N25</f>
        <v>4848</v>
      </c>
      <c r="O26" s="11">
        <f>'[1]102020'!N25</f>
        <v>2</v>
      </c>
      <c r="P26" s="10">
        <f>'[1]102030'!N25</f>
        <v>873</v>
      </c>
      <c r="Q26" s="10">
        <f>'[1]102035'!N25</f>
        <v>2143</v>
      </c>
      <c r="R26" s="10">
        <f>'[1]102040'!N25</f>
        <v>0</v>
      </c>
      <c r="S26" s="10">
        <f>'[1]102200'!N25</f>
        <v>-561</v>
      </c>
      <c r="T26" s="12">
        <f t="shared" si="0"/>
        <v>7539</v>
      </c>
      <c r="U26" s="13">
        <f t="shared" si="1"/>
        <v>-560</v>
      </c>
      <c r="V26">
        <f t="shared" si="2"/>
        <v>30673</v>
      </c>
    </row>
    <row r="27" spans="1:22" x14ac:dyDescent="0.25">
      <c r="A27" s="8" t="s">
        <v>54</v>
      </c>
      <c r="B27" s="9" t="s">
        <v>55</v>
      </c>
      <c r="C27" s="10">
        <f>'[1]100900'!N26</f>
        <v>8726</v>
      </c>
      <c r="D27" s="10">
        <f>'[1]101000'!N26</f>
        <v>6424</v>
      </c>
      <c r="E27" s="10">
        <f>'[1]101100'!N26</f>
        <v>5691</v>
      </c>
      <c r="F27" s="10">
        <f>'[1]101200'!N26</f>
        <v>2</v>
      </c>
      <c r="G27" s="10">
        <f>'[1]101300'!N26</f>
        <v>802</v>
      </c>
      <c r="H27" s="10">
        <f>'[1]101400'!N26</f>
        <v>246</v>
      </c>
      <c r="I27" s="10">
        <f>'[1]101500'!N26</f>
        <v>6946</v>
      </c>
      <c r="J27" s="10">
        <f>'[1]101600'!N26</f>
        <v>602</v>
      </c>
      <c r="K27" s="10">
        <f>'[1]101700'!N26</f>
        <v>6340</v>
      </c>
      <c r="L27" s="10">
        <f>'[1]101800'!N26</f>
        <v>1427</v>
      </c>
      <c r="M27" s="10">
        <f>'[1]101900'!N26</f>
        <v>2132</v>
      </c>
      <c r="N27" s="10">
        <f>'[1]102010'!N26</f>
        <v>1809</v>
      </c>
      <c r="O27" s="11">
        <f>'[1]102020'!N26</f>
        <v>0</v>
      </c>
      <c r="P27" s="10">
        <f>'[1]102030'!N26</f>
        <v>249</v>
      </c>
      <c r="Q27" s="10">
        <f>'[1]102035'!N26</f>
        <v>723</v>
      </c>
      <c r="R27" s="10">
        <f>'[1]102040'!N26</f>
        <v>0</v>
      </c>
      <c r="S27" s="10">
        <f>'[1]102200'!N26</f>
        <v>5</v>
      </c>
      <c r="T27" s="12">
        <f t="shared" si="0"/>
        <v>733</v>
      </c>
      <c r="U27" s="13">
        <f t="shared" si="1"/>
        <v>5</v>
      </c>
      <c r="V27">
        <f t="shared" si="2"/>
        <v>8727</v>
      </c>
    </row>
    <row r="28" spans="1:22" x14ac:dyDescent="0.25">
      <c r="A28" s="8" t="s">
        <v>56</v>
      </c>
      <c r="B28" s="9" t="s">
        <v>57</v>
      </c>
      <c r="C28" s="10">
        <f>'[1]100900'!N27</f>
        <v>25308</v>
      </c>
      <c r="D28" s="10">
        <f>'[1]101000'!N27</f>
        <v>18320</v>
      </c>
      <c r="E28" s="10">
        <f>'[1]101100'!N27</f>
        <v>12938</v>
      </c>
      <c r="F28" s="10">
        <f>'[1]101200'!N27</f>
        <v>16</v>
      </c>
      <c r="G28" s="10">
        <f>'[1]101300'!N27</f>
        <v>1180</v>
      </c>
      <c r="H28" s="10">
        <f>'[1]101400'!N27</f>
        <v>482</v>
      </c>
      <c r="I28" s="10">
        <f>'[1]101500'!N27</f>
        <v>18280</v>
      </c>
      <c r="J28" s="10">
        <f>'[1]101600'!N27</f>
        <v>1889</v>
      </c>
      <c r="K28" s="10">
        <f>'[1]101700'!N27</f>
        <v>16411</v>
      </c>
      <c r="L28" s="10">
        <f>'[1]101800'!N27</f>
        <v>2672</v>
      </c>
      <c r="M28" s="10">
        <f>'[1]101900'!N27</f>
        <v>4785</v>
      </c>
      <c r="N28" s="10">
        <f>'[1]102010'!N27</f>
        <v>5520</v>
      </c>
      <c r="O28" s="11">
        <f>'[1]102020'!N27</f>
        <v>1</v>
      </c>
      <c r="P28" s="10">
        <f>'[1]102030'!N27</f>
        <v>444</v>
      </c>
      <c r="Q28" s="10">
        <f>'[1]102035'!N27</f>
        <v>2988</v>
      </c>
      <c r="R28" s="10">
        <f>'[1]102040'!N27</f>
        <v>0</v>
      </c>
      <c r="S28" s="10">
        <f>'[1]102200'!N27</f>
        <v>-19</v>
      </c>
      <c r="T28" s="12">
        <f t="shared" si="0"/>
        <v>5382</v>
      </c>
      <c r="U28" s="13">
        <f t="shared" si="1"/>
        <v>-20</v>
      </c>
      <c r="V28">
        <f t="shared" si="2"/>
        <v>25324</v>
      </c>
    </row>
    <row r="29" spans="1:22" x14ac:dyDescent="0.25">
      <c r="A29" s="8" t="s">
        <v>58</v>
      </c>
      <c r="B29" s="9" t="s">
        <v>59</v>
      </c>
      <c r="C29" s="10">
        <f>'[1]100900'!N28</f>
        <v>14854</v>
      </c>
      <c r="D29" s="10">
        <f>'[1]101000'!N28</f>
        <v>7437</v>
      </c>
      <c r="E29" s="10">
        <f>'[1]101100'!N28</f>
        <v>4942</v>
      </c>
      <c r="F29" s="10">
        <f>'[1]101200'!N28</f>
        <v>0</v>
      </c>
      <c r="G29" s="10">
        <f>'[1]101300'!N28</f>
        <v>274</v>
      </c>
      <c r="H29" s="10">
        <f>'[1]101400'!N28</f>
        <v>246</v>
      </c>
      <c r="I29" s="10">
        <f>'[1]101500'!N28</f>
        <v>11840</v>
      </c>
      <c r="J29" s="10">
        <f>'[1]101600'!N28</f>
        <v>160</v>
      </c>
      <c r="K29" s="10">
        <f>'[1]101700'!N28</f>
        <v>11807</v>
      </c>
      <c r="L29" s="10">
        <f>'[1]101800'!N28</f>
        <v>2161</v>
      </c>
      <c r="M29" s="10">
        <f>'[1]101900'!N28</f>
        <v>4693</v>
      </c>
      <c r="N29" s="10">
        <f>'[1]102010'!N28</f>
        <v>3070</v>
      </c>
      <c r="O29" s="11">
        <f>'[1]102020'!N28</f>
        <v>0</v>
      </c>
      <c r="P29" s="10">
        <f>'[1]102030'!N28</f>
        <v>280</v>
      </c>
      <c r="Q29" s="10">
        <f>'[1]102035'!N28</f>
        <v>1601</v>
      </c>
      <c r="R29" s="10">
        <f>'[1]102040'!N28</f>
        <v>3</v>
      </c>
      <c r="S29" s="10">
        <f>'[1]102200'!N28</f>
        <v>-128</v>
      </c>
      <c r="T29" s="12">
        <f t="shared" si="0"/>
        <v>2495</v>
      </c>
      <c r="U29" s="13">
        <f t="shared" si="1"/>
        <v>-128</v>
      </c>
      <c r="V29">
        <f t="shared" si="2"/>
        <v>14855</v>
      </c>
    </row>
    <row r="30" spans="1:22" x14ac:dyDescent="0.25">
      <c r="A30" s="8" t="s">
        <v>60</v>
      </c>
      <c r="B30" s="9" t="s">
        <v>61</v>
      </c>
      <c r="C30" s="10">
        <f>'[1]100900'!N29</f>
        <v>168916</v>
      </c>
      <c r="D30" s="10">
        <f>'[1]101000'!N29</f>
        <v>142639</v>
      </c>
      <c r="E30" s="10">
        <f>'[1]101100'!N29</f>
        <v>113953</v>
      </c>
      <c r="F30" s="10">
        <f>'[1]101200'!N29</f>
        <v>-61</v>
      </c>
      <c r="G30" s="10">
        <f>'[1]101300'!N29</f>
        <v>8546</v>
      </c>
      <c r="H30" s="10">
        <f>'[1]101400'!N29</f>
        <v>2122</v>
      </c>
      <c r="I30" s="10">
        <f>'[1]101500'!N29</f>
        <v>129502</v>
      </c>
      <c r="J30" s="10">
        <f>'[1]101600'!N29</f>
        <v>8253</v>
      </c>
      <c r="K30" s="10">
        <f>'[1]101700'!N29</f>
        <v>120934</v>
      </c>
      <c r="L30" s="10">
        <f>'[1]101800'!N29</f>
        <v>29546</v>
      </c>
      <c r="M30" s="10">
        <f>'[1]101900'!N29</f>
        <v>42289</v>
      </c>
      <c r="N30" s="10">
        <f>'[1]102010'!N29</f>
        <v>28677</v>
      </c>
      <c r="O30" s="11">
        <f>'[1]102020'!N29</f>
        <v>231</v>
      </c>
      <c r="P30" s="10">
        <f>'[1]102030'!N29</f>
        <v>3061</v>
      </c>
      <c r="Q30" s="10">
        <f>'[1]102035'!N29</f>
        <v>16887</v>
      </c>
      <c r="R30" s="10">
        <f>'[1]102040'!N29</f>
        <v>243</v>
      </c>
      <c r="S30" s="10">
        <f>'[1]102200'!N29</f>
        <v>316</v>
      </c>
      <c r="T30" s="12">
        <f t="shared" si="0"/>
        <v>28686</v>
      </c>
      <c r="U30" s="13">
        <f t="shared" si="1"/>
        <v>314</v>
      </c>
      <c r="V30">
        <f t="shared" si="2"/>
        <v>168856</v>
      </c>
    </row>
    <row r="31" spans="1:22" x14ac:dyDescent="0.25">
      <c r="A31" s="8" t="s">
        <v>62</v>
      </c>
      <c r="B31" s="9" t="s">
        <v>63</v>
      </c>
      <c r="C31" s="10">
        <f>'[1]100900'!N30</f>
        <v>8349</v>
      </c>
      <c r="D31" s="10">
        <f>'[1]101000'!N30</f>
        <v>13274</v>
      </c>
      <c r="E31" s="10">
        <f>'[1]101100'!N30</f>
        <v>11141</v>
      </c>
      <c r="F31" s="10">
        <f>'[1]101200'!N30</f>
        <v>-12</v>
      </c>
      <c r="G31" s="10">
        <f>'[1]101300'!N30</f>
        <v>860</v>
      </c>
      <c r="H31" s="10">
        <f>'[1]101400'!N30</f>
        <v>226</v>
      </c>
      <c r="I31" s="10">
        <f>'[1]101500'!N30</f>
        <v>5119</v>
      </c>
      <c r="J31" s="10">
        <f>'[1]101600'!N30</f>
        <v>726</v>
      </c>
      <c r="K31" s="10">
        <f>'[1]101700'!N30</f>
        <v>4409</v>
      </c>
      <c r="L31" s="10">
        <f>'[1]101800'!N30</f>
        <v>821</v>
      </c>
      <c r="M31" s="10">
        <f>'[1]101900'!N30</f>
        <v>1501</v>
      </c>
      <c r="N31" s="10">
        <f>'[1]102010'!N30</f>
        <v>1379</v>
      </c>
      <c r="O31" s="11">
        <f>'[1]102020'!N30</f>
        <v>2</v>
      </c>
      <c r="P31" s="10">
        <f>'[1]102030'!N30</f>
        <v>102</v>
      </c>
      <c r="Q31" s="10">
        <f>'[1]102035'!N30</f>
        <v>599</v>
      </c>
      <c r="R31" s="10">
        <f>'[1]102040'!N30</f>
        <v>4</v>
      </c>
      <c r="S31" s="10">
        <f>'[1]102200'!N30</f>
        <v>-16</v>
      </c>
      <c r="T31" s="12">
        <f t="shared" si="0"/>
        <v>2133</v>
      </c>
      <c r="U31" s="13">
        <f t="shared" si="1"/>
        <v>-17</v>
      </c>
      <c r="V31">
        <f t="shared" si="2"/>
        <v>8338</v>
      </c>
    </row>
    <row r="32" spans="1:22" x14ac:dyDescent="0.25">
      <c r="A32" s="8" t="s">
        <v>64</v>
      </c>
      <c r="B32" s="9" t="s">
        <v>65</v>
      </c>
      <c r="C32" s="10">
        <f>'[1]100900'!N31</f>
        <v>4363</v>
      </c>
      <c r="D32" s="10">
        <f>'[1]101000'!N31</f>
        <v>509</v>
      </c>
      <c r="E32" s="10">
        <f>'[1]101100'!N31</f>
        <v>284</v>
      </c>
      <c r="F32" s="10">
        <f>'[1]101200'!N31</f>
        <v>0</v>
      </c>
      <c r="G32" s="10">
        <f>'[1]101300'!N31</f>
        <v>30</v>
      </c>
      <c r="H32" s="10">
        <f>'[1]101400'!N31</f>
        <v>10</v>
      </c>
      <c r="I32" s="10">
        <f>'[1]101500'!N31</f>
        <v>4098</v>
      </c>
      <c r="J32" s="10">
        <f>'[1]101600'!N31</f>
        <v>15</v>
      </c>
      <c r="K32" s="10">
        <f>'[1]101700'!N31</f>
        <v>4084</v>
      </c>
      <c r="L32" s="10">
        <f>'[1]101800'!N31</f>
        <v>617</v>
      </c>
      <c r="M32" s="10">
        <f>'[1]101900'!N31</f>
        <v>2488</v>
      </c>
      <c r="N32" s="10">
        <f>'[1]102010'!N31</f>
        <v>567</v>
      </c>
      <c r="O32" s="11">
        <f>'[1]102020'!N31</f>
        <v>0</v>
      </c>
      <c r="P32" s="10">
        <f>'[1]102030'!N31</f>
        <v>36</v>
      </c>
      <c r="Q32" s="10">
        <f>'[1]102035'!N31</f>
        <v>373</v>
      </c>
      <c r="R32" s="10">
        <f>'[1]102040'!N31</f>
        <v>3</v>
      </c>
      <c r="S32" s="10">
        <f>'[1]102200'!N31</f>
        <v>-1</v>
      </c>
      <c r="T32" s="12">
        <f t="shared" si="0"/>
        <v>225</v>
      </c>
      <c r="U32" s="13">
        <f t="shared" si="1"/>
        <v>-1</v>
      </c>
      <c r="V32">
        <f t="shared" si="2"/>
        <v>4363</v>
      </c>
    </row>
    <row r="33" spans="1:22" x14ac:dyDescent="0.25">
      <c r="A33" s="8" t="s">
        <v>66</v>
      </c>
      <c r="B33" s="9" t="s">
        <v>67</v>
      </c>
      <c r="C33" s="10">
        <f>'[1]100900'!N32</f>
        <v>4329</v>
      </c>
      <c r="D33" s="10">
        <f>'[1]101000'!N32</f>
        <v>984</v>
      </c>
      <c r="E33" s="10">
        <f>'[1]101100'!N32</f>
        <v>813</v>
      </c>
      <c r="F33" s="10">
        <f>'[1]101200'!N32</f>
        <v>0</v>
      </c>
      <c r="G33" s="10">
        <f>'[1]101300'!N32</f>
        <v>56</v>
      </c>
      <c r="H33" s="10">
        <f>'[1]101400'!N32</f>
        <v>168</v>
      </c>
      <c r="I33" s="10">
        <f>'[1]101500'!N32</f>
        <v>3933</v>
      </c>
      <c r="J33" s="10">
        <f>'[1]101600'!N32</f>
        <v>76</v>
      </c>
      <c r="K33" s="10">
        <f>'[1]101700'!N32</f>
        <v>3910</v>
      </c>
      <c r="L33" s="10">
        <f>'[1]101800'!N32</f>
        <v>652</v>
      </c>
      <c r="M33" s="10">
        <f>'[1]101900'!N32</f>
        <v>1027</v>
      </c>
      <c r="N33" s="10">
        <f>'[1]102010'!N32</f>
        <v>1517</v>
      </c>
      <c r="O33" s="11">
        <f>'[1]102020'!N32</f>
        <v>9</v>
      </c>
      <c r="P33" s="10">
        <f>'[1]102030'!N32</f>
        <v>130</v>
      </c>
      <c r="Q33" s="10">
        <f>'[1]102035'!N32</f>
        <v>574</v>
      </c>
      <c r="R33" s="10">
        <f>'[1]102040'!N32</f>
        <v>1</v>
      </c>
      <c r="S33" s="10">
        <f>'[1]102200'!N32</f>
        <v>-52</v>
      </c>
      <c r="T33" s="12">
        <f t="shared" si="0"/>
        <v>171</v>
      </c>
      <c r="U33" s="13">
        <f t="shared" si="1"/>
        <v>-52</v>
      </c>
      <c r="V33">
        <f t="shared" si="2"/>
        <v>4328</v>
      </c>
    </row>
    <row r="34" spans="1:22" x14ac:dyDescent="0.25">
      <c r="A34" s="8" t="s">
        <v>68</v>
      </c>
      <c r="B34" s="9" t="s">
        <v>69</v>
      </c>
      <c r="C34" s="10">
        <f>'[1]100900'!N33</f>
        <v>821</v>
      </c>
      <c r="D34" s="10">
        <f>'[1]101000'!N33</f>
        <v>578</v>
      </c>
      <c r="E34" s="10">
        <f>'[1]101100'!N33</f>
        <v>186</v>
      </c>
      <c r="F34" s="10">
        <f>'[1]101200'!N33</f>
        <v>0</v>
      </c>
      <c r="G34" s="10">
        <f>'[1]101300'!N33</f>
        <v>10</v>
      </c>
      <c r="H34" s="10">
        <f>'[1]101400'!N33</f>
        <v>29</v>
      </c>
      <c r="I34" s="10">
        <f>'[1]101500'!N33</f>
        <v>390</v>
      </c>
      <c r="J34" s="10">
        <f>'[1]101600'!N33</f>
        <v>0</v>
      </c>
      <c r="K34" s="10">
        <f>'[1]101700'!N33</f>
        <v>443</v>
      </c>
      <c r="L34" s="10">
        <f>'[1]101800'!N33</f>
        <v>75</v>
      </c>
      <c r="M34" s="10">
        <f>'[1]101900'!N33</f>
        <v>245</v>
      </c>
      <c r="N34" s="10">
        <f>'[1]102010'!N33</f>
        <v>68</v>
      </c>
      <c r="O34" s="11">
        <f>'[1]102020'!N33</f>
        <v>0</v>
      </c>
      <c r="P34" s="10">
        <f>'[1]102030'!N33</f>
        <v>1</v>
      </c>
      <c r="Q34" s="10">
        <f>'[1]102035'!N33</f>
        <v>54</v>
      </c>
      <c r="R34" s="10">
        <f>'[1]102040'!N33</f>
        <v>0</v>
      </c>
      <c r="S34" s="10">
        <f>'[1]102200'!N33</f>
        <v>-53</v>
      </c>
      <c r="T34" s="12">
        <f t="shared" si="0"/>
        <v>392</v>
      </c>
      <c r="U34" s="13">
        <f t="shared" si="1"/>
        <v>-53</v>
      </c>
      <c r="V34">
        <f t="shared" si="2"/>
        <v>821</v>
      </c>
    </row>
    <row r="35" spans="1:22" x14ac:dyDescent="0.25">
      <c r="A35" s="8" t="s">
        <v>70</v>
      </c>
      <c r="B35" s="9" t="s">
        <v>71</v>
      </c>
      <c r="C35" s="10">
        <f>'[1]100900'!N34</f>
        <v>81599</v>
      </c>
      <c r="D35" s="10">
        <f>'[1]101000'!N34</f>
        <v>84428</v>
      </c>
      <c r="E35" s="10">
        <f>'[1]101100'!N34</f>
        <v>73567</v>
      </c>
      <c r="F35" s="10">
        <f>'[1]101200'!N34</f>
        <v>370</v>
      </c>
      <c r="G35" s="10">
        <f>'[1]101300'!N34</f>
        <v>5107</v>
      </c>
      <c r="H35" s="10">
        <f>'[1]101400'!N34</f>
        <v>885</v>
      </c>
      <c r="I35" s="10">
        <f>'[1]101500'!N34</f>
        <v>65116</v>
      </c>
      <c r="J35" s="10">
        <f>'[1]101600'!N34</f>
        <v>14652</v>
      </c>
      <c r="K35" s="10">
        <f>'[1]101700'!N34</f>
        <v>50406</v>
      </c>
      <c r="L35" s="10">
        <f>'[1]101800'!N34</f>
        <v>12854</v>
      </c>
      <c r="M35" s="10">
        <f>'[1]101900'!N34</f>
        <v>15104</v>
      </c>
      <c r="N35" s="10">
        <f>'[1]102010'!N34</f>
        <v>10190</v>
      </c>
      <c r="O35" s="11">
        <f>'[1]102020'!N34</f>
        <v>51</v>
      </c>
      <c r="P35" s="10">
        <f>'[1]102030'!N34</f>
        <v>3253</v>
      </c>
      <c r="Q35" s="10">
        <f>'[1]102035'!N34</f>
        <v>8942</v>
      </c>
      <c r="R35" s="10">
        <f>'[1]102040'!N34</f>
        <v>11</v>
      </c>
      <c r="S35" s="10">
        <f>'[1]102200'!N34</f>
        <v>59</v>
      </c>
      <c r="T35" s="12">
        <f t="shared" si="0"/>
        <v>10861</v>
      </c>
      <c r="U35" s="13">
        <f t="shared" si="1"/>
        <v>58</v>
      </c>
      <c r="V35">
        <f t="shared" si="2"/>
        <v>81969</v>
      </c>
    </row>
    <row r="36" spans="1:22" x14ac:dyDescent="0.25">
      <c r="A36" s="8" t="s">
        <v>72</v>
      </c>
      <c r="B36" s="9" t="s">
        <v>73</v>
      </c>
      <c r="C36" s="10">
        <f>'[1]100900'!N35</f>
        <v>28869</v>
      </c>
      <c r="D36" s="10">
        <f>'[1]101000'!N35</f>
        <v>16884</v>
      </c>
      <c r="E36" s="10">
        <f>'[1]101100'!N35</f>
        <v>16181</v>
      </c>
      <c r="F36" s="10">
        <f>'[1]101200'!N35</f>
        <v>444</v>
      </c>
      <c r="G36" s="10">
        <f>'[1]101300'!N35</f>
        <v>5186</v>
      </c>
      <c r="H36" s="10">
        <f>'[1]101400'!N35</f>
        <v>926</v>
      </c>
      <c r="I36" s="10">
        <f>'[1]101500'!N35</f>
        <v>22499</v>
      </c>
      <c r="J36" s="10">
        <f>'[1]101600'!N35</f>
        <v>2176</v>
      </c>
      <c r="K36" s="10">
        <f>'[1]101700'!N35</f>
        <v>18090</v>
      </c>
      <c r="L36" s="10">
        <f>'[1]101800'!N35</f>
        <v>5635</v>
      </c>
      <c r="M36" s="10">
        <f>'[1]101900'!N35</f>
        <v>5021</v>
      </c>
      <c r="N36" s="10">
        <f>'[1]102010'!N35</f>
        <v>3992</v>
      </c>
      <c r="O36" s="11">
        <f>'[1]102020'!N35</f>
        <v>463</v>
      </c>
      <c r="P36" s="10">
        <f>'[1]102030'!N35</f>
        <v>328</v>
      </c>
      <c r="Q36" s="10">
        <f>'[1]102035'!N35</f>
        <v>2567</v>
      </c>
      <c r="R36" s="10">
        <f>'[1]102040'!N35</f>
        <v>84</v>
      </c>
      <c r="S36" s="10">
        <f>'[1]102200'!N35</f>
        <v>2233</v>
      </c>
      <c r="T36" s="12">
        <f t="shared" si="0"/>
        <v>703</v>
      </c>
      <c r="U36" s="13">
        <f t="shared" si="1"/>
        <v>2232</v>
      </c>
      <c r="V36">
        <f t="shared" si="2"/>
        <v>29314</v>
      </c>
    </row>
    <row r="37" spans="1:22" x14ac:dyDescent="0.25">
      <c r="A37" s="8" t="s">
        <v>74</v>
      </c>
      <c r="B37" s="9" t="s">
        <v>75</v>
      </c>
      <c r="C37" s="10">
        <f>'[1]100900'!N36</f>
        <v>95309</v>
      </c>
      <c r="D37" s="10">
        <f>'[1]101000'!N36</f>
        <v>70331</v>
      </c>
      <c r="E37" s="10">
        <f>'[1]101100'!N36</f>
        <v>49237</v>
      </c>
      <c r="F37" s="10">
        <f>'[1]101200'!N36</f>
        <v>-27</v>
      </c>
      <c r="G37" s="10">
        <f>'[1]101300'!N36</f>
        <v>6137</v>
      </c>
      <c r="H37" s="10">
        <f>'[1]101400'!N36</f>
        <v>1210</v>
      </c>
      <c r="I37" s="10">
        <f>'[1]101500'!N36</f>
        <v>66840</v>
      </c>
      <c r="J37" s="10">
        <f>'[1]101600'!N36</f>
        <v>4586</v>
      </c>
      <c r="K37" s="10">
        <f>'[1]101700'!N36</f>
        <v>60930</v>
      </c>
      <c r="L37" s="10">
        <f>'[1]101800'!N36</f>
        <v>14730</v>
      </c>
      <c r="M37" s="10">
        <f>'[1]101900'!N36</f>
        <v>16569</v>
      </c>
      <c r="N37" s="10">
        <f>'[1]102010'!N36</f>
        <v>18738</v>
      </c>
      <c r="O37" s="11">
        <f>'[1]102020'!N36</f>
        <v>1</v>
      </c>
      <c r="P37" s="10">
        <f>'[1]102030'!N36</f>
        <v>3542</v>
      </c>
      <c r="Q37" s="10">
        <f>'[1]102035'!N36</f>
        <v>7348</v>
      </c>
      <c r="R37" s="10">
        <f>'[1]102040'!N36</f>
        <v>2</v>
      </c>
      <c r="S37" s="10">
        <f>'[1]102200'!N36</f>
        <v>1325</v>
      </c>
      <c r="T37" s="12">
        <f t="shared" si="0"/>
        <v>21094</v>
      </c>
      <c r="U37" s="13">
        <f t="shared" si="1"/>
        <v>1325</v>
      </c>
      <c r="V37">
        <f t="shared" si="2"/>
        <v>95281</v>
      </c>
    </row>
    <row r="38" spans="1:22" x14ac:dyDescent="0.25">
      <c r="A38" s="8" t="s">
        <v>76</v>
      </c>
      <c r="B38" s="9" t="s">
        <v>77</v>
      </c>
      <c r="C38" s="10">
        <f>'[1]100900'!N37</f>
        <v>24969</v>
      </c>
      <c r="D38" s="10">
        <f>'[1]101000'!N37</f>
        <v>17974</v>
      </c>
      <c r="E38" s="10">
        <f>'[1]101100'!N37</f>
        <v>14327</v>
      </c>
      <c r="F38" s="10">
        <f>'[1]101200'!N37</f>
        <v>-13</v>
      </c>
      <c r="G38" s="10">
        <f>'[1]101300'!N37</f>
        <v>1073</v>
      </c>
      <c r="H38" s="10">
        <f>'[1]101400'!N37</f>
        <v>362</v>
      </c>
      <c r="I38" s="10">
        <f>'[1]101500'!N37</f>
        <v>19874</v>
      </c>
      <c r="J38" s="10">
        <f>'[1]101600'!N37</f>
        <v>1629</v>
      </c>
      <c r="K38" s="10">
        <f>'[1]101700'!N37</f>
        <v>18198</v>
      </c>
      <c r="L38" s="10">
        <f>'[1]101800'!N37</f>
        <v>5175</v>
      </c>
      <c r="M38" s="10">
        <f>'[1]101900'!N37</f>
        <v>7340</v>
      </c>
      <c r="N38" s="10">
        <f>'[1]102010'!N37</f>
        <v>3204</v>
      </c>
      <c r="O38" s="11">
        <f>'[1]102020'!N37</f>
        <v>76</v>
      </c>
      <c r="P38" s="10">
        <f>'[1]102030'!N37</f>
        <v>350</v>
      </c>
      <c r="Q38" s="10">
        <f>'[1]102035'!N37</f>
        <v>2048</v>
      </c>
      <c r="R38" s="10">
        <f>'[1]102040'!N37</f>
        <v>4</v>
      </c>
      <c r="S38" s="10">
        <f>'[1]102200'!N37</f>
        <v>48</v>
      </c>
      <c r="T38" s="12">
        <f t="shared" si="0"/>
        <v>3647</v>
      </c>
      <c r="U38" s="13">
        <f t="shared" si="1"/>
        <v>47</v>
      </c>
      <c r="V38">
        <f t="shared" si="2"/>
        <v>24956</v>
      </c>
    </row>
    <row r="39" spans="1:22" x14ac:dyDescent="0.25">
      <c r="A39" s="8" t="s">
        <v>78</v>
      </c>
      <c r="B39" s="9" t="s">
        <v>79</v>
      </c>
      <c r="C39" s="10">
        <f>'[1]100900'!N38</f>
        <v>35427</v>
      </c>
      <c r="D39" s="10">
        <f>'[1]101000'!N38</f>
        <v>25858</v>
      </c>
      <c r="E39" s="10">
        <f>'[1]101100'!N38</f>
        <v>19012</v>
      </c>
      <c r="F39" s="10">
        <f>'[1]101200'!N38</f>
        <v>-12</v>
      </c>
      <c r="G39" s="10">
        <f>'[1]101300'!N38</f>
        <v>3134</v>
      </c>
      <c r="H39" s="10">
        <f>'[1]101400'!N38</f>
        <v>1355</v>
      </c>
      <c r="I39" s="10">
        <f>'[1]101500'!N38</f>
        <v>24081</v>
      </c>
      <c r="J39" s="10">
        <f>'[1]101600'!N38</f>
        <v>1987</v>
      </c>
      <c r="K39" s="10">
        <f>'[1]101700'!N38</f>
        <v>22134</v>
      </c>
      <c r="L39" s="10">
        <f>'[1]101800'!N38</f>
        <v>6411</v>
      </c>
      <c r="M39" s="10">
        <f>'[1]101900'!N38</f>
        <v>5363</v>
      </c>
      <c r="N39" s="10">
        <f>'[1]102010'!N38</f>
        <v>8015</v>
      </c>
      <c r="O39" s="11">
        <f>'[1]102020'!N38</f>
        <v>0</v>
      </c>
      <c r="P39" s="10">
        <f>'[1]102030'!N38</f>
        <v>379</v>
      </c>
      <c r="Q39" s="10">
        <f>'[1]102035'!N38</f>
        <v>1760</v>
      </c>
      <c r="R39" s="10">
        <f>'[1]102040'!N38</f>
        <v>206</v>
      </c>
      <c r="S39" s="10">
        <f>'[1]102200'!N38</f>
        <v>-40</v>
      </c>
      <c r="T39" s="12">
        <f t="shared" si="0"/>
        <v>6846</v>
      </c>
      <c r="U39" s="13">
        <f t="shared" si="1"/>
        <v>-41</v>
      </c>
      <c r="V39">
        <f t="shared" si="2"/>
        <v>35416</v>
      </c>
    </row>
    <row r="40" spans="1:22" x14ac:dyDescent="0.25">
      <c r="A40" s="8" t="s">
        <v>80</v>
      </c>
      <c r="B40" s="9" t="s">
        <v>81</v>
      </c>
      <c r="C40" s="10">
        <f>'[1]100900'!N39</f>
        <v>45929</v>
      </c>
      <c r="D40" s="10">
        <f>'[1]101000'!N39</f>
        <v>42470</v>
      </c>
      <c r="E40" s="10">
        <f>'[1]101100'!N39</f>
        <v>30968</v>
      </c>
      <c r="F40" s="10">
        <f>'[1]101200'!N39</f>
        <v>-8</v>
      </c>
      <c r="G40" s="10">
        <f>'[1]101300'!N39</f>
        <v>1482</v>
      </c>
      <c r="H40" s="10">
        <f>'[1]101400'!N39</f>
        <v>1099</v>
      </c>
      <c r="I40" s="10">
        <f>'[1]101500'!N39</f>
        <v>31838</v>
      </c>
      <c r="J40" s="10">
        <f>'[1]101600'!N39</f>
        <v>1655</v>
      </c>
      <c r="K40" s="10">
        <f>'[1]101700'!N39</f>
        <v>31598</v>
      </c>
      <c r="L40" s="10">
        <f>'[1]101800'!N39</f>
        <v>11155</v>
      </c>
      <c r="M40" s="10">
        <f>'[1]101900'!N39</f>
        <v>8534</v>
      </c>
      <c r="N40" s="10">
        <f>'[1]102010'!N39</f>
        <v>6949</v>
      </c>
      <c r="O40" s="11">
        <f>'[1]102020'!N39</f>
        <v>35</v>
      </c>
      <c r="P40" s="10">
        <f>'[1]102030'!N39</f>
        <v>682</v>
      </c>
      <c r="Q40" s="10">
        <f>'[1]102035'!N39</f>
        <v>4233</v>
      </c>
      <c r="R40" s="10">
        <f>'[1]102040'!N39</f>
        <v>9</v>
      </c>
      <c r="S40" s="10">
        <f>'[1]102200'!N39</f>
        <v>-1414</v>
      </c>
      <c r="T40" s="12">
        <f t="shared" si="0"/>
        <v>11502</v>
      </c>
      <c r="U40" s="13">
        <f t="shared" si="1"/>
        <v>-1415</v>
      </c>
      <c r="V40">
        <f t="shared" si="2"/>
        <v>45921</v>
      </c>
    </row>
    <row r="41" spans="1:22" x14ac:dyDescent="0.25">
      <c r="A41" s="8" t="s">
        <v>82</v>
      </c>
      <c r="B41" s="9" t="s">
        <v>83</v>
      </c>
      <c r="C41" s="10">
        <f>'[1]100900'!N40</f>
        <v>6986</v>
      </c>
      <c r="D41" s="10">
        <f>'[1]101000'!N40</f>
        <v>3070</v>
      </c>
      <c r="E41" s="10">
        <f>'[1]101100'!N40</f>
        <v>1222</v>
      </c>
      <c r="F41" s="10">
        <f>'[1]101200'!N40</f>
        <v>0</v>
      </c>
      <c r="G41" s="10">
        <f>'[1]101300'!N40</f>
        <v>110</v>
      </c>
      <c r="H41" s="10">
        <f>'[1]101400'!N40</f>
        <v>106</v>
      </c>
      <c r="I41" s="10">
        <f>'[1]101500'!N40</f>
        <v>4922</v>
      </c>
      <c r="J41" s="10">
        <f>'[1]101600'!N40</f>
        <v>229</v>
      </c>
      <c r="K41" s="10">
        <f>'[1]101700'!N40</f>
        <v>4672</v>
      </c>
      <c r="L41" s="10">
        <f>'[1]101800'!N40</f>
        <v>1230</v>
      </c>
      <c r="M41" s="10">
        <f>'[1]101900'!N40</f>
        <v>1765</v>
      </c>
      <c r="N41" s="10">
        <f>'[1]102010'!N40</f>
        <v>1092</v>
      </c>
      <c r="O41" s="11">
        <f>'[1]102020'!N40</f>
        <v>0</v>
      </c>
      <c r="P41" s="10">
        <f>'[1]102030'!N40</f>
        <v>76</v>
      </c>
      <c r="Q41" s="10">
        <f>'[1]102035'!N40</f>
        <v>485</v>
      </c>
      <c r="R41" s="10">
        <f>'[1]102040'!N40</f>
        <v>24</v>
      </c>
      <c r="S41" s="10">
        <f>'[1]102200'!N40</f>
        <v>21</v>
      </c>
      <c r="T41" s="12">
        <f t="shared" si="0"/>
        <v>1848</v>
      </c>
      <c r="U41" s="13">
        <f t="shared" si="1"/>
        <v>21</v>
      </c>
      <c r="V41">
        <f t="shared" si="2"/>
        <v>6986</v>
      </c>
    </row>
    <row r="42" spans="1:22" x14ac:dyDescent="0.25">
      <c r="A42" s="8" t="s">
        <v>84</v>
      </c>
      <c r="B42" s="9" t="s">
        <v>85</v>
      </c>
      <c r="C42" s="10">
        <f>'[1]100900'!N41</f>
        <v>16807</v>
      </c>
      <c r="D42" s="10">
        <f>'[1]101000'!N41</f>
        <v>14724</v>
      </c>
      <c r="E42" s="10">
        <f>'[1]101100'!N41</f>
        <v>11015</v>
      </c>
      <c r="F42" s="10">
        <f>'[1]101200'!N41</f>
        <v>230</v>
      </c>
      <c r="G42" s="10">
        <f>'[1]101300'!N41</f>
        <v>1033</v>
      </c>
      <c r="H42" s="10">
        <f>'[1]101400'!N41</f>
        <v>238</v>
      </c>
      <c r="I42" s="10">
        <f>'[1]101500'!N41</f>
        <v>12057</v>
      </c>
      <c r="J42" s="10">
        <f>'[1]101600'!N41</f>
        <v>1394</v>
      </c>
      <c r="K42" s="10">
        <f>'[1]101700'!N41</f>
        <v>10652</v>
      </c>
      <c r="L42" s="10">
        <f>'[1]101800'!N41</f>
        <v>4052</v>
      </c>
      <c r="M42" s="10">
        <f>'[1]101900'!N41</f>
        <v>2379</v>
      </c>
      <c r="N42" s="10">
        <f>'[1]102010'!N41</f>
        <v>2147</v>
      </c>
      <c r="O42" s="11">
        <f>'[1]102020'!N41</f>
        <v>0</v>
      </c>
      <c r="P42" s="10">
        <f>'[1]102030'!N41</f>
        <v>129</v>
      </c>
      <c r="Q42" s="10">
        <f>'[1]102035'!N41</f>
        <v>1944</v>
      </c>
      <c r="R42" s="10">
        <f>'[1]102040'!N41</f>
        <v>0</v>
      </c>
      <c r="S42" s="10">
        <f>'[1]102200'!N41</f>
        <v>10</v>
      </c>
      <c r="T42" s="12">
        <f t="shared" si="0"/>
        <v>3709</v>
      </c>
      <c r="U42" s="13">
        <f t="shared" si="1"/>
        <v>11</v>
      </c>
      <c r="V42">
        <f t="shared" si="2"/>
        <v>17037</v>
      </c>
    </row>
    <row r="43" spans="1:22" x14ac:dyDescent="0.25">
      <c r="A43" s="8" t="s">
        <v>86</v>
      </c>
      <c r="B43" s="9" t="s">
        <v>87</v>
      </c>
      <c r="C43" s="10">
        <f>'[1]100900'!N42</f>
        <v>100025</v>
      </c>
      <c r="D43" s="10">
        <f>'[1]101000'!N42</f>
        <v>56735</v>
      </c>
      <c r="E43" s="10">
        <f>'[1]101100'!N42</f>
        <v>37319</v>
      </c>
      <c r="F43" s="10">
        <f>'[1]101200'!N42</f>
        <v>-5</v>
      </c>
      <c r="G43" s="10">
        <f>'[1]101300'!N42</f>
        <v>4014</v>
      </c>
      <c r="H43" s="10">
        <f>'[1]101400'!N42</f>
        <v>2575</v>
      </c>
      <c r="I43" s="10">
        <f>'[1]101500'!N42</f>
        <v>74015</v>
      </c>
      <c r="J43" s="10">
        <f>'[1]101600'!N42</f>
        <v>6853</v>
      </c>
      <c r="K43" s="10">
        <f>'[1]101700'!N42</f>
        <v>68666</v>
      </c>
      <c r="L43" s="10">
        <f>'[1]101800'!N42</f>
        <v>20406</v>
      </c>
      <c r="M43" s="10">
        <f>'[1]101900'!N42</f>
        <v>16364</v>
      </c>
      <c r="N43" s="10">
        <f>'[1]102010'!N42</f>
        <v>20529</v>
      </c>
      <c r="O43" s="11">
        <f>'[1]102020'!N42</f>
        <v>15</v>
      </c>
      <c r="P43" s="10">
        <f>'[1]102030'!N42</f>
        <v>4727</v>
      </c>
      <c r="Q43" s="10">
        <f>'[1]102035'!N42</f>
        <v>6493</v>
      </c>
      <c r="R43" s="10">
        <f>'[1]102040'!N42</f>
        <v>132</v>
      </c>
      <c r="S43" s="10">
        <f>'[1]102200'!N42</f>
        <v>-1503</v>
      </c>
      <c r="T43" s="12">
        <f t="shared" si="0"/>
        <v>19416</v>
      </c>
      <c r="U43" s="13">
        <f t="shared" si="1"/>
        <v>-1504</v>
      </c>
      <c r="V43">
        <f t="shared" si="2"/>
        <v>100020</v>
      </c>
    </row>
    <row r="44" spans="1:22" x14ac:dyDescent="0.25">
      <c r="A44" s="8" t="s">
        <v>88</v>
      </c>
      <c r="B44" s="9" t="s">
        <v>89</v>
      </c>
      <c r="C44" s="10">
        <f>'[1]100900'!N43</f>
        <v>206809</v>
      </c>
      <c r="D44" s="10">
        <f>'[1]101000'!N43</f>
        <v>158139</v>
      </c>
      <c r="E44" s="10">
        <f>'[1]101100'!N43</f>
        <v>112187</v>
      </c>
      <c r="F44" s="10">
        <f>'[1]101200'!N43</f>
        <v>646</v>
      </c>
      <c r="G44" s="10">
        <f>'[1]101300'!N43</f>
        <v>12705</v>
      </c>
      <c r="H44" s="10">
        <f>'[1]101400'!N43</f>
        <v>3632</v>
      </c>
      <c r="I44" s="10">
        <f>'[1]101500'!N43</f>
        <v>145166</v>
      </c>
      <c r="J44" s="10">
        <f>'[1]101600'!N43</f>
        <v>7933</v>
      </c>
      <c r="K44" s="10">
        <f>'[1]101700'!N43</f>
        <v>137498</v>
      </c>
      <c r="L44" s="10">
        <f>'[1]101800'!N43</f>
        <v>27594</v>
      </c>
      <c r="M44" s="10">
        <f>'[1]101900'!N43</f>
        <v>53298</v>
      </c>
      <c r="N44" s="10">
        <f>'[1]102010'!N43</f>
        <v>40275</v>
      </c>
      <c r="O44" s="11">
        <f>'[1]102020'!N43</f>
        <v>0</v>
      </c>
      <c r="P44" s="10">
        <f>'[1]102030'!N43</f>
        <v>851</v>
      </c>
      <c r="Q44" s="10">
        <f>'[1]102035'!N43</f>
        <v>14033</v>
      </c>
      <c r="R44" s="10">
        <f>'[1]102040'!N43</f>
        <v>1448</v>
      </c>
      <c r="S44" s="10">
        <f>'[1]102200'!N43</f>
        <v>-266</v>
      </c>
      <c r="T44" s="12">
        <f t="shared" si="0"/>
        <v>45952</v>
      </c>
      <c r="U44" s="13">
        <f t="shared" si="1"/>
        <v>-265</v>
      </c>
      <c r="V44">
        <f t="shared" si="2"/>
        <v>207455</v>
      </c>
    </row>
    <row r="45" spans="1:22" x14ac:dyDescent="0.25">
      <c r="A45" s="8" t="s">
        <v>90</v>
      </c>
      <c r="B45" s="9" t="s">
        <v>91</v>
      </c>
      <c r="C45" s="10">
        <f>'[1]100900'!N44</f>
        <v>1169334</v>
      </c>
      <c r="D45" s="10">
        <f>'[1]101000'!N44</f>
        <v>952852</v>
      </c>
      <c r="E45" s="10">
        <f>'[1]101100'!N44</f>
        <v>699942</v>
      </c>
      <c r="F45" s="10">
        <f>'[1]101200'!N44</f>
        <v>6284</v>
      </c>
      <c r="G45" s="10">
        <f>'[1]101300'!N44</f>
        <v>53978</v>
      </c>
      <c r="H45" s="10">
        <f>'[1]101400'!N44</f>
        <v>13050</v>
      </c>
      <c r="I45" s="10">
        <f>'[1]101500'!N44</f>
        <v>855682</v>
      </c>
      <c r="J45" s="10">
        <f>'[1]101600'!N44</f>
        <v>82725</v>
      </c>
      <c r="K45" s="10">
        <f>'[1]101700'!N44</f>
        <v>768594</v>
      </c>
      <c r="L45" s="10">
        <f>'[1]101800'!N44</f>
        <v>186388</v>
      </c>
      <c r="M45" s="10">
        <f>'[1]101900'!N44</f>
        <v>255671</v>
      </c>
      <c r="N45" s="10">
        <f>'[1]102010'!N44</f>
        <v>195671</v>
      </c>
      <c r="O45" s="11">
        <f>'[1]102020'!N44</f>
        <v>719</v>
      </c>
      <c r="P45" s="10">
        <f>'[1]102030'!N44</f>
        <v>17109</v>
      </c>
      <c r="Q45" s="10">
        <f>'[1]102035'!N44</f>
        <v>100301</v>
      </c>
      <c r="R45" s="10">
        <f>'[1]102040'!N44</f>
        <v>12734</v>
      </c>
      <c r="S45" s="10">
        <f>'[1]102200'!N44</f>
        <v>4363</v>
      </c>
      <c r="T45" s="12">
        <f t="shared" si="0"/>
        <v>252910</v>
      </c>
      <c r="U45" s="13">
        <f t="shared" si="1"/>
        <v>4361</v>
      </c>
      <c r="V45">
        <f t="shared" si="2"/>
        <v>1175620</v>
      </c>
    </row>
    <row r="46" spans="1:22" x14ac:dyDescent="0.25">
      <c r="A46" s="8" t="s">
        <v>92</v>
      </c>
      <c r="B46" s="9" t="s">
        <v>93</v>
      </c>
      <c r="C46" s="10">
        <f>'[1]100900'!N45</f>
        <v>1176320</v>
      </c>
      <c r="D46" s="10">
        <f>'[1]101000'!N45</f>
        <v>955921</v>
      </c>
      <c r="E46" s="10">
        <f>'[1]101100'!N45</f>
        <v>701164</v>
      </c>
      <c r="F46" s="10">
        <f>'[1]101200'!N45</f>
        <v>6284</v>
      </c>
      <c r="G46" s="10">
        <f>'[1]101300'!N45</f>
        <v>54088</v>
      </c>
      <c r="H46" s="10">
        <f>'[1]101400'!N45</f>
        <v>13156</v>
      </c>
      <c r="I46" s="10">
        <f>'[1]101500'!N45</f>
        <v>860603</v>
      </c>
      <c r="J46" s="10">
        <f>'[1]101600'!N45</f>
        <v>82954</v>
      </c>
      <c r="K46" s="10">
        <f>'[1]101700'!N45</f>
        <v>773266</v>
      </c>
      <c r="L46" s="10">
        <f>'[1]101800'!N45</f>
        <v>187618</v>
      </c>
      <c r="M46" s="10">
        <f>'[1]101900'!N45</f>
        <v>257436</v>
      </c>
      <c r="N46" s="10">
        <f>'[1]102010'!N45</f>
        <v>196763</v>
      </c>
      <c r="O46" s="11">
        <f>'[1]102020'!N45</f>
        <v>719</v>
      </c>
      <c r="P46" s="10">
        <f>'[1]102030'!N45</f>
        <v>17186</v>
      </c>
      <c r="Q46" s="10">
        <f>'[1]102035'!N45</f>
        <v>100786</v>
      </c>
      <c r="R46" s="10">
        <f>'[1]102040'!N45</f>
        <v>12758</v>
      </c>
      <c r="S46" s="10">
        <f>'[1]102200'!N45</f>
        <v>4384</v>
      </c>
      <c r="T46" s="12">
        <f t="shared" si="0"/>
        <v>254757</v>
      </c>
      <c r="U46" s="13">
        <f t="shared" si="1"/>
        <v>4383</v>
      </c>
      <c r="V46">
        <f t="shared" si="2"/>
        <v>1182604</v>
      </c>
    </row>
    <row r="47" spans="1:22" x14ac:dyDescent="0.25">
      <c r="A47" s="8" t="s">
        <v>94</v>
      </c>
      <c r="B47" s="9" t="s">
        <v>95</v>
      </c>
      <c r="C47" s="10">
        <f>'[1]100900'!N46</f>
        <v>1179930</v>
      </c>
      <c r="D47" s="10">
        <f>'[1]101000'!N46</f>
        <v>957720</v>
      </c>
      <c r="E47" s="10">
        <f>'[1]101100'!N46</f>
        <v>701801</v>
      </c>
      <c r="F47" s="10">
        <f>'[1]101200'!N46</f>
        <v>6284</v>
      </c>
      <c r="G47" s="10">
        <f>'[1]101300'!N46</f>
        <v>54123</v>
      </c>
      <c r="H47" s="10">
        <f>'[1]101400'!N46</f>
        <v>13202</v>
      </c>
      <c r="I47" s="10">
        <f>'[1]101500'!N46</f>
        <v>862970</v>
      </c>
      <c r="J47" s="10">
        <f>'[1]101600'!N46</f>
        <v>83029</v>
      </c>
      <c r="K47" s="10">
        <f>'[1]101700'!N46</f>
        <v>775634</v>
      </c>
      <c r="L47" s="10">
        <f>'[1]101800'!N46</f>
        <v>187953</v>
      </c>
      <c r="M47" s="10">
        <f>'[1]101900'!N46</f>
        <v>258700</v>
      </c>
      <c r="N47" s="10">
        <f>'[1]102010'!N46</f>
        <v>197142</v>
      </c>
      <c r="O47" s="11">
        <f>'[1]102020'!N46</f>
        <v>719</v>
      </c>
      <c r="P47" s="10">
        <f>'[1]102030'!N46</f>
        <v>17224</v>
      </c>
      <c r="Q47" s="10">
        <f>'[1]102035'!N46</f>
        <v>101061</v>
      </c>
      <c r="R47" s="10">
        <f>'[1]102040'!N46</f>
        <v>12836</v>
      </c>
      <c r="S47" s="10">
        <f>'[1]102200'!N46</f>
        <v>4307</v>
      </c>
      <c r="T47" s="12">
        <f t="shared" si="0"/>
        <v>255919</v>
      </c>
      <c r="U47" s="13">
        <f t="shared" si="1"/>
        <v>4307</v>
      </c>
      <c r="V47">
        <f t="shared" si="2"/>
        <v>1186214</v>
      </c>
    </row>
    <row r="48" spans="1:22" x14ac:dyDescent="0.25">
      <c r="A48" s="8" t="s">
        <v>96</v>
      </c>
      <c r="B48" s="9" t="s">
        <v>97</v>
      </c>
      <c r="C48" s="10">
        <f>'[1]100900'!N47</f>
        <v>1196737</v>
      </c>
      <c r="D48" s="10">
        <f>'[1]101000'!N47</f>
        <v>972444</v>
      </c>
      <c r="E48" s="10">
        <f>'[1]101100'!N47</f>
        <v>712815</v>
      </c>
      <c r="F48" s="10">
        <f>'[1]101200'!N47</f>
        <v>6514</v>
      </c>
      <c r="G48" s="10">
        <f>'[1]101300'!N47</f>
        <v>55156</v>
      </c>
      <c r="H48" s="10">
        <f>'[1]101400'!N47</f>
        <v>13440</v>
      </c>
      <c r="I48" s="10">
        <f>'[1]101500'!N47</f>
        <v>875027</v>
      </c>
      <c r="J48" s="10">
        <f>'[1]101600'!N47</f>
        <v>84423</v>
      </c>
      <c r="K48" s="10">
        <f>'[1]101700'!N47</f>
        <v>786287</v>
      </c>
      <c r="L48" s="10">
        <f>'[1]101800'!N47</f>
        <v>192005</v>
      </c>
      <c r="M48" s="10">
        <f>'[1]101900'!N47</f>
        <v>261079</v>
      </c>
      <c r="N48" s="10">
        <f>'[1]102010'!N47</f>
        <v>199289</v>
      </c>
      <c r="O48" s="11">
        <f>'[1]102020'!N47</f>
        <v>719</v>
      </c>
      <c r="P48" s="10">
        <f>'[1]102030'!N47</f>
        <v>17353</v>
      </c>
      <c r="Q48" s="10">
        <f>'[1]102035'!N47</f>
        <v>103005</v>
      </c>
      <c r="R48" s="10">
        <f>'[1]102040'!N47</f>
        <v>12836</v>
      </c>
      <c r="S48" s="10">
        <f>'[1]102200'!N47</f>
        <v>4317</v>
      </c>
      <c r="T48" s="12">
        <f t="shared" si="0"/>
        <v>259629</v>
      </c>
      <c r="U48" s="13">
        <f t="shared" si="1"/>
        <v>4316</v>
      </c>
      <c r="V48">
        <f t="shared" si="2"/>
        <v>1203252</v>
      </c>
    </row>
    <row r="49" spans="1:22" x14ac:dyDescent="0.25">
      <c r="A49" s="8" t="s">
        <v>98</v>
      </c>
      <c r="B49" s="9" t="s">
        <v>99</v>
      </c>
      <c r="C49" s="10">
        <f>'[1]100900'!N48</f>
        <v>1441479</v>
      </c>
      <c r="D49" s="10">
        <f>'[1]101000'!N48</f>
        <v>1169145</v>
      </c>
      <c r="E49" s="10">
        <f>'[1]101100'!N48</f>
        <v>856498</v>
      </c>
      <c r="F49" s="10">
        <f>'[1]101200'!N48</f>
        <v>6916</v>
      </c>
      <c r="G49" s="10">
        <f>'[1]101300'!N48</f>
        <v>69420</v>
      </c>
      <c r="H49" s="10">
        <f>'[1]101400'!N48</f>
        <v>18593</v>
      </c>
      <c r="I49" s="10">
        <f>'[1]101500'!N48</f>
        <v>1047736</v>
      </c>
      <c r="J49" s="10">
        <f>'[1]101600'!N48</f>
        <v>92565</v>
      </c>
      <c r="K49" s="10">
        <f>'[1]101700'!N48</f>
        <v>952452</v>
      </c>
      <c r="L49" s="10">
        <f>'[1]101800'!N48</f>
        <v>227466</v>
      </c>
      <c r="M49" s="10">
        <f>'[1]101900'!N48</f>
        <v>322697</v>
      </c>
      <c r="N49" s="10">
        <f>'[1]102010'!N48</f>
        <v>247351</v>
      </c>
      <c r="O49" s="11">
        <f>'[1]102020'!N48</f>
        <v>898</v>
      </c>
      <c r="P49" s="10">
        <f>'[1]102030'!N48</f>
        <v>19351</v>
      </c>
      <c r="Q49" s="10">
        <f>'[1]102035'!N48</f>
        <v>120485</v>
      </c>
      <c r="R49" s="10">
        <f>'[1]102040'!N48</f>
        <v>14204</v>
      </c>
      <c r="S49" s="10">
        <f>'[1]102200'!N48</f>
        <v>2719</v>
      </c>
      <c r="T49" s="12">
        <f t="shared" si="0"/>
        <v>312647</v>
      </c>
      <c r="U49" s="13">
        <f t="shared" si="1"/>
        <v>2718</v>
      </c>
      <c r="V49">
        <f t="shared" si="2"/>
        <v>1448396</v>
      </c>
    </row>
    <row r="50" spans="1:22" x14ac:dyDescent="0.25">
      <c r="A50" s="8" t="s">
        <v>100</v>
      </c>
      <c r="B50" s="9" t="s">
        <v>101</v>
      </c>
      <c r="C50" s="10">
        <f>'[1]100900'!N49</f>
        <v>1649757</v>
      </c>
      <c r="D50" s="10">
        <f>'[1]101000'!N49</f>
        <v>1328883</v>
      </c>
      <c r="E50" s="10">
        <f>'[1]101100'!N49</f>
        <v>965490</v>
      </c>
      <c r="F50" s="10">
        <f>'[1]101200'!N49</f>
        <v>7211</v>
      </c>
      <c r="G50" s="10">
        <f>'[1]101300'!N49</f>
        <v>80772</v>
      </c>
      <c r="H50" s="10">
        <f>'[1]101400'!N49</f>
        <v>22255</v>
      </c>
      <c r="I50" s="10">
        <f>'[1]101500'!N49</f>
        <v>1190548</v>
      </c>
      <c r="J50" s="10">
        <f>'[1]101600'!N49</f>
        <v>104140</v>
      </c>
      <c r="K50" s="10">
        <f>'[1]101700'!N49</f>
        <v>1082940</v>
      </c>
      <c r="L50" s="10">
        <f>'[1]101800'!N49</f>
        <v>260614</v>
      </c>
      <c r="M50" s="10">
        <f>'[1]101900'!N49</f>
        <v>359346</v>
      </c>
      <c r="N50" s="10">
        <f>'[1]102010'!N49</f>
        <v>285074</v>
      </c>
      <c r="O50" s="11">
        <f>'[1]102020'!N49</f>
        <v>912</v>
      </c>
      <c r="P50" s="10">
        <f>'[1]102030'!N49</f>
        <v>24417</v>
      </c>
      <c r="Q50" s="10">
        <f>'[1]102035'!N49</f>
        <v>138061</v>
      </c>
      <c r="R50" s="10">
        <f>'[1]102040'!N49</f>
        <v>14515</v>
      </c>
      <c r="S50" s="10">
        <f>'[1]102200'!N49</f>
        <v>3468</v>
      </c>
      <c r="T50" s="12">
        <f t="shared" si="0"/>
        <v>363393</v>
      </c>
      <c r="U50" s="13">
        <f t="shared" si="1"/>
        <v>3468</v>
      </c>
      <c r="V50">
        <f t="shared" si="2"/>
        <v>1656968</v>
      </c>
    </row>
    <row r="51" spans="1:22" x14ac:dyDescent="0.25">
      <c r="A51" s="8" t="s">
        <v>102</v>
      </c>
      <c r="B51" s="9" t="s">
        <v>103</v>
      </c>
      <c r="C51" s="10">
        <f>'[1]100900'!N50</f>
        <v>1702755</v>
      </c>
      <c r="D51" s="10">
        <f>'[1]101000'!N50</f>
        <v>1373182</v>
      </c>
      <c r="E51" s="10">
        <f>'[1]101100'!N50</f>
        <v>996555</v>
      </c>
      <c r="F51" s="10">
        <f>'[1]101200'!N50</f>
        <v>7203</v>
      </c>
      <c r="G51" s="10">
        <f>'[1]101300'!N50</f>
        <v>85159</v>
      </c>
      <c r="H51" s="10">
        <f>'[1]101400'!N50</f>
        <v>24156</v>
      </c>
      <c r="I51" s="10">
        <f>'[1]101500'!N50</f>
        <v>1224017</v>
      </c>
      <c r="J51" s="10">
        <f>'[1]101600'!N50</f>
        <v>106712</v>
      </c>
      <c r="K51" s="10">
        <f>'[1]101700'!N50</f>
        <v>1113671</v>
      </c>
      <c r="L51" s="10">
        <f>'[1]101800'!N50</f>
        <v>269455</v>
      </c>
      <c r="M51" s="10">
        <f>'[1]101900'!N50</f>
        <v>367636</v>
      </c>
      <c r="N51" s="10">
        <f>'[1]102010'!N50</f>
        <v>295206</v>
      </c>
      <c r="O51" s="11">
        <f>'[1]102020'!N50</f>
        <v>913</v>
      </c>
      <c r="P51" s="10">
        <f>'[1]102030'!N50</f>
        <v>24980</v>
      </c>
      <c r="Q51" s="10">
        <f>'[1]102035'!N50</f>
        <v>140760</v>
      </c>
      <c r="R51" s="10">
        <f>'[1]102040'!N50</f>
        <v>14721</v>
      </c>
      <c r="S51" s="10">
        <f>'[1]102200'!N50</f>
        <v>3634</v>
      </c>
      <c r="T51" s="12">
        <f t="shared" si="0"/>
        <v>376627</v>
      </c>
      <c r="U51" s="13">
        <f t="shared" si="1"/>
        <v>3633</v>
      </c>
      <c r="V51">
        <f>G51+H51+I51+T51</f>
        <v>1709959</v>
      </c>
    </row>
    <row r="52" spans="1:22" x14ac:dyDescent="0.25">
      <c r="A52" s="8" t="s">
        <v>104</v>
      </c>
      <c r="B52" s="9" t="s">
        <v>105</v>
      </c>
      <c r="C52" s="10">
        <f>'[1]100900'!N51</f>
        <v>1470349</v>
      </c>
      <c r="D52" s="10">
        <f>'[1]101000'!N51</f>
        <v>1186029</v>
      </c>
      <c r="E52" s="10">
        <f>'[1]101100'!N51</f>
        <v>872679</v>
      </c>
      <c r="F52" s="10">
        <f>'[1]101200'!N51</f>
        <v>7360</v>
      </c>
      <c r="G52" s="10">
        <f>'[1]101300'!N51</f>
        <v>74606</v>
      </c>
      <c r="H52" s="10">
        <f>'[1]101400'!N51</f>
        <v>19519</v>
      </c>
      <c r="I52" s="10">
        <f>'[1]101500'!N51</f>
        <v>1070235</v>
      </c>
      <c r="J52" s="10">
        <f>'[1]101600'!N51</f>
        <v>94741</v>
      </c>
      <c r="K52" s="10">
        <f>'[1]101700'!N51</f>
        <v>970543</v>
      </c>
      <c r="L52" s="10">
        <f>'[1]101800'!N51</f>
        <v>233101</v>
      </c>
      <c r="M52" s="10">
        <f>'[1]101900'!N51</f>
        <v>327718</v>
      </c>
      <c r="N52" s="10">
        <f>'[1]102010'!N51</f>
        <v>251343</v>
      </c>
      <c r="O52" s="11">
        <f>'[1]102020'!N51</f>
        <v>1362</v>
      </c>
      <c r="P52" s="10">
        <f>'[1]102030'!N51</f>
        <v>19679</v>
      </c>
      <c r="Q52" s="10">
        <f>'[1]102035'!N51</f>
        <v>123052</v>
      </c>
      <c r="R52" s="10">
        <f>'[1]102040'!N51</f>
        <v>14288</v>
      </c>
      <c r="S52" s="10">
        <f>'[1]102200'!N51</f>
        <v>4952</v>
      </c>
      <c r="T52" s="12">
        <f t="shared" si="0"/>
        <v>313350</v>
      </c>
      <c r="U52" s="13">
        <f t="shared" si="1"/>
        <v>4950</v>
      </c>
      <c r="V52">
        <f t="shared" si="2"/>
        <v>1477710</v>
      </c>
    </row>
    <row r="53" spans="1:22" x14ac:dyDescent="0.25">
      <c r="A53" s="8" t="s">
        <v>106</v>
      </c>
      <c r="B53" s="9" t="s">
        <v>107</v>
      </c>
      <c r="C53" s="10">
        <f>'[1]100900'!N52</f>
        <v>208278</v>
      </c>
      <c r="D53" s="10">
        <f>'[1]101000'!N52</f>
        <v>159738</v>
      </c>
      <c r="E53" s="10">
        <f>'[1]101100'!N52</f>
        <v>108992</v>
      </c>
      <c r="F53" s="10">
        <f>'[1]101200'!N52</f>
        <v>294</v>
      </c>
      <c r="G53" s="10">
        <f>'[1]101300'!N52</f>
        <v>11351</v>
      </c>
      <c r="H53" s="10">
        <f>'[1]101400'!N52</f>
        <v>3663</v>
      </c>
      <c r="I53" s="10">
        <f>'[1]101500'!N52</f>
        <v>142812</v>
      </c>
      <c r="J53" s="10">
        <f>'[1]101600'!N52</f>
        <v>11575</v>
      </c>
      <c r="K53" s="10">
        <f>'[1]101700'!N52</f>
        <v>130488</v>
      </c>
      <c r="L53" s="10">
        <f>'[1]101800'!N52</f>
        <v>33149</v>
      </c>
      <c r="M53" s="10">
        <f>'[1]101900'!N52</f>
        <v>36649</v>
      </c>
      <c r="N53" s="10">
        <f>'[1]102010'!N52</f>
        <v>37723</v>
      </c>
      <c r="O53" s="11">
        <f>'[1]102020'!N52</f>
        <v>14</v>
      </c>
      <c r="P53" s="10">
        <f>'[1]102030'!N52</f>
        <v>5066</v>
      </c>
      <c r="Q53" s="10">
        <f>'[1]102035'!N52</f>
        <v>17577</v>
      </c>
      <c r="R53" s="10">
        <f>'[1]102040'!N52</f>
        <v>310</v>
      </c>
      <c r="S53" s="10">
        <f>'[1]102200'!N52</f>
        <v>749</v>
      </c>
      <c r="T53" s="12">
        <f t="shared" si="0"/>
        <v>50746</v>
      </c>
      <c r="U53" s="13">
        <f t="shared" si="1"/>
        <v>749</v>
      </c>
      <c r="V53">
        <f t="shared" si="2"/>
        <v>208572</v>
      </c>
    </row>
    <row r="54" spans="1:22" s="20" customFormat="1" x14ac:dyDescent="0.25">
      <c r="A54" s="14" t="s">
        <v>108</v>
      </c>
      <c r="B54" s="15" t="s">
        <v>109</v>
      </c>
      <c r="C54" s="16">
        <v>2521</v>
      </c>
      <c r="D54" s="16" t="s">
        <v>110</v>
      </c>
      <c r="E54" s="16" t="s">
        <v>110</v>
      </c>
      <c r="F54" s="16" t="s">
        <v>110</v>
      </c>
      <c r="G54" s="16" t="s">
        <v>110</v>
      </c>
      <c r="H54" s="16" t="s">
        <v>110</v>
      </c>
      <c r="I54" s="16" t="s">
        <v>110</v>
      </c>
      <c r="J54" s="16" t="s">
        <v>110</v>
      </c>
      <c r="K54" s="16" t="s">
        <v>110</v>
      </c>
      <c r="L54" s="16" t="s">
        <v>110</v>
      </c>
      <c r="M54" s="16" t="s">
        <v>110</v>
      </c>
      <c r="N54" s="16" t="s">
        <v>110</v>
      </c>
      <c r="O54" s="17" t="s">
        <v>110</v>
      </c>
      <c r="P54" s="16" t="s">
        <v>110</v>
      </c>
      <c r="Q54" s="16" t="s">
        <v>110</v>
      </c>
      <c r="R54" s="16" t="s">
        <v>110</v>
      </c>
      <c r="S54" s="16" t="s">
        <v>110</v>
      </c>
      <c r="T54" s="18" t="e">
        <f>D54-E54</f>
        <v>#VALUE!</v>
      </c>
      <c r="U54" s="19" t="e">
        <f>(C54-K54)-(T54+G54+H54+J54-F54)</f>
        <v>#VALUE!</v>
      </c>
      <c r="V54" s="20" t="e">
        <f>G54+H54+I54+T54</f>
        <v>#VALUE!</v>
      </c>
    </row>
    <row r="55" spans="1:22" x14ac:dyDescent="0.25">
      <c r="J55" s="21">
        <f>J51/C51</f>
        <v>6.26702021136335E-2</v>
      </c>
    </row>
    <row r="58" spans="1:22" x14ac:dyDescent="0.25">
      <c r="B58" s="22" t="s">
        <v>111</v>
      </c>
      <c r="C58" s="23" t="s">
        <v>112</v>
      </c>
      <c r="D58" s="23" t="s">
        <v>113</v>
      </c>
      <c r="E58" s="23" t="s">
        <v>114</v>
      </c>
      <c r="F58" s="23" t="s">
        <v>115</v>
      </c>
      <c r="G58" s="23" t="s">
        <v>116</v>
      </c>
      <c r="H58" s="23" t="s">
        <v>116</v>
      </c>
      <c r="I58" s="24"/>
      <c r="J58" s="23" t="s">
        <v>117</v>
      </c>
      <c r="K58" s="24"/>
      <c r="L58" s="24"/>
      <c r="M58" s="24"/>
    </row>
    <row r="59" spans="1:22" ht="45.75" customHeight="1" x14ac:dyDescent="0.25">
      <c r="B59" s="25" t="s">
        <v>118</v>
      </c>
      <c r="C59" s="26" t="s">
        <v>119</v>
      </c>
      <c r="D59" s="26" t="s">
        <v>120</v>
      </c>
      <c r="E59" s="26" t="s">
        <v>121</v>
      </c>
      <c r="F59" s="26" t="s">
        <v>122</v>
      </c>
      <c r="G59" s="26" t="s">
        <v>123</v>
      </c>
      <c r="H59" s="26" t="s">
        <v>124</v>
      </c>
      <c r="I59" s="26" t="s">
        <v>125</v>
      </c>
      <c r="J59" s="26" t="s">
        <v>126</v>
      </c>
      <c r="K59" s="26" t="s">
        <v>127</v>
      </c>
      <c r="L59" s="27" t="s">
        <v>128</v>
      </c>
      <c r="M59" s="24"/>
    </row>
    <row r="60" spans="1:22" x14ac:dyDescent="0.25">
      <c r="B60" s="24" t="s">
        <v>129</v>
      </c>
      <c r="C60" s="28">
        <f>'[1]Solid Fuels'!M12</f>
        <v>267914</v>
      </c>
      <c r="D60" s="28">
        <f>[1]Oil!M12</f>
        <v>622858</v>
      </c>
      <c r="E60" s="28">
        <f>[1]Gas!M12</f>
        <v>416792</v>
      </c>
      <c r="F60" s="28">
        <f>[1]Nuclear!M12</f>
        <v>230767</v>
      </c>
      <c r="G60" s="28">
        <f>[1]RES!M12</f>
        <v>152597</v>
      </c>
      <c r="H60" s="28">
        <f>'[1]Ind Waste'!M12</f>
        <v>3415</v>
      </c>
      <c r="I60" s="28">
        <f>'[1]EE Imports'!M12-'[1]EE Exports'!M12</f>
        <v>1301</v>
      </c>
      <c r="J60" s="28">
        <f>C51</f>
        <v>1702755</v>
      </c>
      <c r="K60" s="28">
        <f>SUM(C60:I60)</f>
        <v>1695644</v>
      </c>
      <c r="L60" s="28">
        <f>K60-J60</f>
        <v>-7111</v>
      </c>
      <c r="M60" s="24"/>
      <c r="O60" t="s">
        <v>130</v>
      </c>
      <c r="Q60">
        <f>SUM(C60:E60)/J60</f>
        <v>0.7679108268658732</v>
      </c>
    </row>
    <row r="61" spans="1:22" x14ac:dyDescent="0.2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O61" t="s">
        <v>131</v>
      </c>
      <c r="Q61">
        <f>G64/J60</f>
        <v>6.26702021136335E-2</v>
      </c>
    </row>
    <row r="62" spans="1:22" x14ac:dyDescent="0.25">
      <c r="B62" s="22" t="s">
        <v>6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22" ht="90" x14ac:dyDescent="0.25">
      <c r="B63" s="25" t="s">
        <v>132</v>
      </c>
      <c r="C63" s="29" t="s">
        <v>24</v>
      </c>
      <c r="D63" s="29" t="s">
        <v>12</v>
      </c>
      <c r="E63" s="29" t="s">
        <v>133</v>
      </c>
      <c r="F63" s="30" t="s">
        <v>10</v>
      </c>
      <c r="G63" s="29" t="s">
        <v>134</v>
      </c>
      <c r="H63" s="29" t="s">
        <v>135</v>
      </c>
      <c r="I63" s="29" t="s">
        <v>136</v>
      </c>
      <c r="J63" s="29" t="s">
        <v>137</v>
      </c>
      <c r="K63" s="29" t="s">
        <v>138</v>
      </c>
      <c r="L63" s="29" t="s">
        <v>139</v>
      </c>
      <c r="M63" s="29" t="s">
        <v>140</v>
      </c>
      <c r="O63" s="6"/>
      <c r="P63" s="6"/>
    </row>
    <row r="64" spans="1:22" ht="37.5" customHeight="1" x14ac:dyDescent="0.25">
      <c r="B64" s="24" t="s">
        <v>129</v>
      </c>
      <c r="C64" s="28">
        <f>T51</f>
        <v>376627</v>
      </c>
      <c r="D64" s="28">
        <f>H51</f>
        <v>24156</v>
      </c>
      <c r="E64" s="28">
        <f>G51</f>
        <v>85159</v>
      </c>
      <c r="F64" s="31">
        <f>F51</f>
        <v>7203</v>
      </c>
      <c r="G64" s="28">
        <f>J51</f>
        <v>106712</v>
      </c>
      <c r="H64" s="28">
        <f>M51</f>
        <v>367636</v>
      </c>
      <c r="I64" s="28">
        <f>L51</f>
        <v>269455</v>
      </c>
      <c r="J64" s="28">
        <f>N51</f>
        <v>295206</v>
      </c>
      <c r="K64" s="28">
        <f>Q51</f>
        <v>140760</v>
      </c>
      <c r="L64" s="28">
        <f>P51+O51</f>
        <v>25893</v>
      </c>
      <c r="M64" s="28">
        <f>R51+S51</f>
        <v>18355</v>
      </c>
      <c r="O64" s="13"/>
      <c r="P64" s="13"/>
      <c r="Q64" s="13"/>
    </row>
    <row r="65" spans="2:17" x14ac:dyDescent="0.25"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13"/>
      <c r="P65" s="32"/>
      <c r="Q65" s="32"/>
    </row>
    <row r="66" spans="2:17" x14ac:dyDescent="0.25">
      <c r="O66" s="13"/>
    </row>
    <row r="67" spans="2:17" ht="20.25" x14ac:dyDescent="0.3">
      <c r="B67" s="33" t="s">
        <v>141</v>
      </c>
    </row>
    <row r="68" spans="2:17" s="34" customFormat="1" x14ac:dyDescent="0.25"/>
    <row r="69" spans="2:17" s="34" customFormat="1" x14ac:dyDescent="0.25"/>
    <row r="70" spans="2:17" s="34" customFormat="1" x14ac:dyDescent="0.25">
      <c r="B70" s="35"/>
      <c r="C70" s="35"/>
    </row>
    <row r="71" spans="2:17" s="34" customFormat="1" x14ac:dyDescent="0.25">
      <c r="B71" s="35"/>
      <c r="C71" s="35"/>
    </row>
    <row r="72" spans="2:17" s="34" customFormat="1" x14ac:dyDescent="0.25">
      <c r="B72" s="35"/>
      <c r="C72" s="35"/>
    </row>
    <row r="73" spans="2:17" s="34" customFormat="1" x14ac:dyDescent="0.25">
      <c r="B73" s="35"/>
      <c r="C73" s="35"/>
    </row>
    <row r="74" spans="2:17" s="34" customFormat="1" x14ac:dyDescent="0.25">
      <c r="B74" s="35"/>
      <c r="C74" s="35"/>
    </row>
    <row r="75" spans="2:17" s="34" customFormat="1" x14ac:dyDescent="0.25">
      <c r="B75" s="35"/>
      <c r="C75" s="35"/>
    </row>
    <row r="76" spans="2:17" s="34" customFormat="1" x14ac:dyDescent="0.25">
      <c r="B76" s="35"/>
      <c r="C76" s="35"/>
    </row>
    <row r="77" spans="2:17" s="34" customFormat="1" x14ac:dyDescent="0.25">
      <c r="B77" s="35"/>
      <c r="C77" s="35"/>
    </row>
    <row r="78" spans="2:17" s="34" customFormat="1" x14ac:dyDescent="0.25">
      <c r="B78" s="35"/>
      <c r="C78" s="35"/>
    </row>
    <row r="79" spans="2:17" s="34" customFormat="1" x14ac:dyDescent="0.25"/>
    <row r="80" spans="2:17" s="34" customFormat="1" x14ac:dyDescent="0.25"/>
    <row r="81" s="34" customFormat="1" x14ac:dyDescent="0.25"/>
    <row r="82" s="34" customFormat="1" x14ac:dyDescent="0.25"/>
    <row r="83" s="34" customFormat="1" x14ac:dyDescent="0.25"/>
    <row r="84" s="34" customFormat="1" x14ac:dyDescent="0.25"/>
    <row r="85" s="34" customFormat="1" x14ac:dyDescent="0.25"/>
    <row r="86" s="34" customFormat="1" x14ac:dyDescent="0.25"/>
    <row r="87" s="34" customFormat="1" x14ac:dyDescent="0.25"/>
    <row r="88" s="34" customFormat="1" x14ac:dyDescent="0.25"/>
    <row r="89" s="34" customFormat="1" x14ac:dyDescent="0.25"/>
    <row r="90" s="34" customFormat="1" x14ac:dyDescent="0.25"/>
    <row r="91" s="34" customFormat="1" x14ac:dyDescent="0.25"/>
    <row r="92" s="34" customFormat="1" x14ac:dyDescent="0.25"/>
    <row r="93" s="34" customFormat="1" x14ac:dyDescent="0.25"/>
    <row r="94" s="34" customFormat="1" x14ac:dyDescent="0.25"/>
    <row r="95" s="34" customFormat="1" x14ac:dyDescent="0.25"/>
    <row r="96" s="34" customFormat="1" x14ac:dyDescent="0.25"/>
    <row r="97" s="34" customFormat="1" x14ac:dyDescent="0.25"/>
    <row r="98" s="34" customFormat="1" x14ac:dyDescent="0.25"/>
    <row r="99" s="34" customFormat="1" x14ac:dyDescent="0.25"/>
    <row r="100" s="34" customFormat="1" x14ac:dyDescent="0.25"/>
    <row r="101" s="34" customFormat="1" x14ac:dyDescent="0.25"/>
    <row r="102" s="34" customFormat="1" x14ac:dyDescent="0.25"/>
    <row r="103" s="34" customFormat="1" x14ac:dyDescent="0.25"/>
    <row r="104" s="34" customFormat="1" x14ac:dyDescent="0.25"/>
    <row r="105" s="34" customFormat="1" x14ac:dyDescent="0.25"/>
  </sheetData>
  <pageMargins left="0.70866141732283472" right="0.70866141732283472" top="0.74803149606299213" bottom="0.74803149606299213" header="0.31496062992125984" footer="0.31496062992125984"/>
  <pageSetup paperSize="9" scale="18"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T&amp;D losses 09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2012-01-31T13:22:20Z</dcterms:created>
  <dcterms:modified xsi:type="dcterms:W3CDTF">2012-01-31T13:22:55Z</dcterms:modified>
</cp:coreProperties>
</file>