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5000" activeTab="0"/>
  </bookViews>
  <sheets>
    <sheet name="Renewable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'Renewable energy consumption'!$B$1:$V$500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<sst xmlns="http://schemas.openxmlformats.org/spreadsheetml/2006/main" count="643" uniqueCount="126">
  <si>
    <t>Supply, transformation, consumption - all products - annual data</t>
  </si>
  <si>
    <t>Date of extraction: Mon, 10 Sep 07 11:59:44</t>
  </si>
  <si>
    <t>Last update: Wed Aug 22 15:25:09 MEST 2007</t>
  </si>
  <si>
    <t>unit</t>
  </si>
  <si>
    <t>indic_en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</si>
  <si>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</si>
  <si>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</si>
  <si>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</si>
  <si>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</si>
  <si>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</si>
  <si>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</si>
  <si>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</si>
  <si>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</si>
  <si>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</si>
  <si>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</si>
  <si>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</si>
  <si>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</si>
  <si>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</si>
  <si>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</si>
  <si>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</si>
  <si>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</si>
  <si>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</si>
  <si>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</si>
  <si>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</si>
  <si>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</si>
  <si>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</si>
  <si>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</si>
  <si>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EU-15</t>
  </si>
  <si>
    <t>Supply, transformation, consumption - renewables and wastes (total, solar heat, biomass, geothermal, wastes) - annual data</t>
  </si>
  <si>
    <t>Date of extraction: Wed, 12 Sep 07 04:13:02</t>
  </si>
  <si>
    <t>Last update: Wed Aug 22 15:27:21 MEST 2007</t>
  </si>
  <si>
    <t>Date of extraction: Wed, 12 Sep 07 04:14:45</t>
  </si>
  <si>
    <t>Last update: Tue Jun 05 14:21:22 MEST 2007</t>
  </si>
  <si>
    <t>Date of extraction: Wed, 12 Sep 07 04:16:59</t>
  </si>
  <si>
    <t>Last update: Tue Jun 05 14:21:28 MEST 2007</t>
  </si>
  <si>
    <t>Date of extraction: Wed, 12 Sep 07 04:18:20</t>
  </si>
  <si>
    <t>-</t>
  </si>
  <si>
    <t>Solar</t>
  </si>
  <si>
    <t>Wind</t>
  </si>
  <si>
    <t>Geothermal</t>
  </si>
  <si>
    <t>Hydro</t>
  </si>
  <si>
    <t>Biomass and waste</t>
  </si>
  <si>
    <t>Total renewables</t>
  </si>
  <si>
    <t>Total energy consumption</t>
  </si>
  <si>
    <t>% renewables</t>
  </si>
  <si>
    <t>Shares in total energy consumption (%)</t>
  </si>
  <si>
    <t>One table and one chart for indicator (see below)</t>
  </si>
  <si>
    <t>Share of renewable energy in primary energy consumption (%) 1990-2005</t>
  </si>
  <si>
    <t>Contribution of renewable energy sources to primary energy consumption in the EU-27, 1990-2005</t>
  </si>
  <si>
    <t xml:space="preserve">EEA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</si>
  <si>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</si>
  <si>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</si>
  <si>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</si>
  <si>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</si>
  <si>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</si>
  <si>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</si>
  <si>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</si>
  <si>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</si>
  <si>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</si>
  <si>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</si>
  <si>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</si>
  <si>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</si>
  <si>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</si>
  <si>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</si>
  <si>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</si>
  <si>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</si>
  <si>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</si>
  <si>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</si>
  <si>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</si>
  <si>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</si>
  <si>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</si>
  <si>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</si>
  <si>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</si>
  <si>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</si>
  <si>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</si>
  <si>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</si>
  <si>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Source: EEA, Eurostat.</t>
  </si>
  <si>
    <t>United Kingdom</t>
  </si>
  <si>
    <t>Turkey</t>
  </si>
  <si>
    <t>Iceland</t>
  </si>
  <si>
    <t>Norway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</si>
  <si>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</si>
  <si>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100900</t>
    </r>
    <r>
      <rPr>
        <b/>
        <sz val="8"/>
        <color indexed="8"/>
        <rFont val="Arial"/>
        <family val="2"/>
      </rPr>
      <t> Gross inland consumption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</si>
  <si>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</si>
  <si>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</si>
  <si>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</si>
  <si>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</si>
  <si>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</si>
  <si>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</si>
  <si>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</si>
  <si>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</si>
  <si>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</si>
  <si>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</si>
  <si>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</si>
  <si>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</si>
  <si>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</si>
  <si>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</si>
  <si>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</si>
  <si>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</si>
  <si>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</si>
  <si>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</si>
  <si>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</si>
  <si>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</si>
  <si>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</si>
  <si>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</si>
  <si>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</si>
  <si>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</si>
  <si>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</si>
  <si>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</si>
  <si>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</si>
  <si>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</si>
  <si>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</si>
  <si>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</si>
  <si>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</si>
  <si>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5530</t>
    </r>
    <r>
      <rPr>
        <b/>
        <sz val="8"/>
        <color indexed="8"/>
        <rFont val="Arial"/>
        <family val="2"/>
      </rPr>
      <t> Solar Energy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</si>
  <si>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</si>
  <si>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</si>
  <si>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5540</t>
    </r>
    <r>
      <rPr>
        <b/>
        <sz val="8"/>
        <color indexed="8"/>
        <rFont val="Arial"/>
        <family val="2"/>
      </rPr>
      <t> Biomass &amp; Wastes</t>
    </r>
  </si>
  <si>
    <r>
      <t>5550</t>
    </r>
    <r>
      <rPr>
        <b/>
        <sz val="8"/>
        <color indexed="8"/>
        <rFont val="Arial"/>
        <family val="2"/>
      </rPr>
      <t> Geothermal Energy</t>
    </r>
  </si>
  <si>
    <r>
      <t>5510</t>
    </r>
    <r>
      <rPr>
        <b/>
        <sz val="8"/>
        <color indexed="8"/>
        <rFont val="Arial"/>
        <family val="2"/>
      </rPr>
      <t> Hydro Power</t>
    </r>
  </si>
  <si>
    <r>
      <t>5520</t>
    </r>
    <r>
      <rPr>
        <b/>
        <sz val="8"/>
        <color indexed="8"/>
        <rFont val="Arial"/>
        <family val="2"/>
      </rPr>
      <t> Wind Energy</t>
    </r>
  </si>
  <si>
    <r>
      <t>5545</t>
    </r>
    <r>
      <rPr>
        <b/>
        <sz val="8"/>
        <color indexed="8"/>
        <rFont val="Arial"/>
        <family val="2"/>
      </rPr>
      <t> Biofuels</t>
    </r>
  </si>
  <si>
    <r>
      <t>5541</t>
    </r>
    <r>
      <rPr>
        <b/>
        <sz val="8"/>
        <color indexed="8"/>
        <rFont val="Arial"/>
        <family val="2"/>
      </rPr>
      <t> Wood &amp; Wood Waste</t>
    </r>
  </si>
  <si>
    <r>
      <t>5542</t>
    </r>
    <r>
      <rPr>
        <b/>
        <sz val="8"/>
        <color indexed="8"/>
        <rFont val="Arial"/>
        <family val="2"/>
      </rPr>
      <t> Biogas</t>
    </r>
  </si>
  <si>
    <r>
      <t>5543</t>
    </r>
    <r>
      <rPr>
        <b/>
        <sz val="8"/>
        <color indexed="8"/>
        <rFont val="Arial"/>
        <family val="2"/>
      </rPr>
      <t> MSW</t>
    </r>
  </si>
  <si>
    <r>
      <t xml:space="preserve">EU-27 </t>
    </r>
    <r>
      <rPr>
        <b/>
        <sz val="10"/>
        <color indexed="12"/>
        <rFont val="Arial"/>
        <family val="2"/>
      </rPr>
      <t>(thousand TOE)</t>
    </r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</si>
</sst>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"/>
    <numFmt numFmtId="176" formatCode="0.00000"/>
    <numFmt numFmtId="177" formatCode="#,##0.0"/>
    <numFmt numFmtId="178" formatCode="0.000"/>
    <numFmt numFmtId="179" formatCode="0.000000"/>
    <numFmt numFmtId="180" formatCode="0.00000000"/>
    <numFmt numFmtId="181" formatCode="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000%"/>
    <numFmt numFmtId="188" formatCode="0.0000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.5"/>
      <name val="Arial"/>
      <family val="0"/>
    </font>
    <font>
      <sz val="10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uble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7" fillId="3" borderId="5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center" vertical="top" wrapText="1"/>
    </xf>
    <xf numFmtId="0" fontId="7" fillId="4" borderId="5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right"/>
    </xf>
    <xf numFmtId="0" fontId="9" fillId="4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 horizontal="right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5" borderId="0" xfId="0" applyFont="1" applyFill="1" applyAlignment="1">
      <alignment horizontal="left"/>
    </xf>
    <xf numFmtId="0" fontId="12" fillId="6" borderId="0" xfId="0" applyFont="1" applyFill="1" applyBorder="1" applyAlignment="1">
      <alignment/>
    </xf>
    <xf numFmtId="1" fontId="7" fillId="6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2" fillId="6" borderId="0" xfId="0" applyFont="1" applyFill="1" applyAlignment="1">
      <alignment/>
    </xf>
    <xf numFmtId="3" fontId="12" fillId="6" borderId="0" xfId="0" applyNumberFormat="1" applyFont="1" applyFill="1" applyAlignment="1">
      <alignment horizontal="right"/>
    </xf>
    <xf numFmtId="9" fontId="12" fillId="0" borderId="0" xfId="22" applyFont="1" applyFill="1" applyAlignment="1">
      <alignment horizontal="right"/>
    </xf>
    <xf numFmtId="3" fontId="0" fillId="0" borderId="0" xfId="0" applyNumberFormat="1" applyFill="1" applyAlignment="1">
      <alignment/>
    </xf>
    <xf numFmtId="9" fontId="0" fillId="0" borderId="0" xfId="22" applyFill="1" applyAlignment="1">
      <alignment/>
    </xf>
    <xf numFmtId="0" fontId="11" fillId="6" borderId="0" xfId="0" applyFont="1" applyFill="1" applyAlignment="1">
      <alignment horizontal="left"/>
    </xf>
    <xf numFmtId="173" fontId="12" fillId="6" borderId="0" xfId="22" applyNumberFormat="1" applyFont="1" applyFill="1" applyAlignment="1">
      <alignment horizontal="right"/>
    </xf>
    <xf numFmtId="3" fontId="13" fillId="6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left"/>
    </xf>
    <xf numFmtId="177" fontId="12" fillId="6" borderId="0" xfId="0" applyNumberFormat="1" applyFont="1" applyFill="1" applyAlignment="1">
      <alignment horizontal="right"/>
    </xf>
    <xf numFmtId="4" fontId="12" fillId="6" borderId="0" xfId="0" applyNumberFormat="1" applyFont="1" applyFill="1" applyAlignment="1">
      <alignment horizontal="right"/>
    </xf>
    <xf numFmtId="0" fontId="12" fillId="2" borderId="0" xfId="0" applyFont="1" applyFill="1" applyAlignment="1">
      <alignment/>
    </xf>
    <xf numFmtId="3" fontId="12" fillId="2" borderId="0" xfId="0" applyNumberFormat="1" applyFont="1" applyFill="1" applyAlignment="1">
      <alignment horizontal="right"/>
    </xf>
    <xf numFmtId="0" fontId="14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/>
    </xf>
    <xf numFmtId="172" fontId="0" fillId="8" borderId="14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88" fontId="0" fillId="0" borderId="0" xfId="22" applyNumberFormat="1" applyBorder="1" applyAlignment="1">
      <alignment/>
    </xf>
    <xf numFmtId="0" fontId="0" fillId="8" borderId="14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172" fontId="0" fillId="8" borderId="16" xfId="0" applyNumberFormat="1" applyFont="1" applyFill="1" applyBorder="1" applyAlignment="1">
      <alignment horizontal="center"/>
    </xf>
    <xf numFmtId="172" fontId="0" fillId="2" borderId="14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172" fontId="0" fillId="2" borderId="15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4475"/>
          <c:w val="0.68025"/>
          <c:h val="0.95525"/>
        </c:manualLayout>
      </c:layout>
      <c:areaChart>
        <c:grouping val="stacked"/>
        <c:varyColors val="0"/>
        <c:ser>
          <c:idx val="4"/>
          <c:order val="0"/>
          <c:tx>
            <c:v>Biomass and waste</c:v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consumption'!$D$452:$S$452</c:f>
              <c:numCache>
                <c:ptCount val="16"/>
                <c:pt idx="0">
                  <c:v>2.6661648858903244</c:v>
                </c:pt>
                <c:pt idx="1">
                  <c:v>2.774764566894892</c:v>
                </c:pt>
                <c:pt idx="2">
                  <c:v>2.8659522160194504</c:v>
                </c:pt>
                <c:pt idx="3">
                  <c:v>3.083769258507333</c:v>
                </c:pt>
                <c:pt idx="4">
                  <c:v>3.1173734919264167</c:v>
                </c:pt>
                <c:pt idx="5">
                  <c:v>3.1876780419743036</c:v>
                </c:pt>
                <c:pt idx="6">
                  <c:v>3.2628616234434977</c:v>
                </c:pt>
                <c:pt idx="7">
                  <c:v>3.4549872598488895</c:v>
                </c:pt>
                <c:pt idx="8">
                  <c:v>3.4923026833786244</c:v>
                </c:pt>
                <c:pt idx="9">
                  <c:v>3.533174063603491</c:v>
                </c:pt>
                <c:pt idx="10">
                  <c:v>3.7058399759941807</c:v>
                </c:pt>
                <c:pt idx="11">
                  <c:v>3.663402497203771</c:v>
                </c:pt>
                <c:pt idx="12">
                  <c:v>3.804105904493465</c:v>
                </c:pt>
                <c:pt idx="13">
                  <c:v>3.98586955244443</c:v>
                </c:pt>
                <c:pt idx="14">
                  <c:v>4.205382624278224</c:v>
                </c:pt>
                <c:pt idx="15">
                  <c:v>4.521830440053795</c:v>
                </c:pt>
              </c:numCache>
            </c:numRef>
          </c:val>
        </c:ser>
        <c:ser>
          <c:idx val="3"/>
          <c:order val="1"/>
          <c:tx>
            <c:v>Hydro</c:v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consumption'!$D$451:$S$451</c:f>
              <c:numCache>
                <c:ptCount val="16"/>
                <c:pt idx="0">
                  <c:v>1.5210987302158687</c:v>
                </c:pt>
                <c:pt idx="1">
                  <c:v>1.5353886518585806</c:v>
                </c:pt>
                <c:pt idx="2">
                  <c:v>1.6514108115917334</c:v>
                </c:pt>
                <c:pt idx="3">
                  <c:v>1.6823253952964539</c:v>
                </c:pt>
                <c:pt idx="4">
                  <c:v>1.7463326022025805</c:v>
                </c:pt>
                <c:pt idx="5">
                  <c:v>1.6989080092242699</c:v>
                </c:pt>
                <c:pt idx="6">
                  <c:v>1.6266618294167212</c:v>
                </c:pt>
                <c:pt idx="7">
                  <c:v>1.6878412013239128</c:v>
                </c:pt>
                <c:pt idx="8">
                  <c:v>1.7261605888738016</c:v>
                </c:pt>
                <c:pt idx="9">
                  <c:v>1.7258472635474447</c:v>
                </c:pt>
                <c:pt idx="10">
                  <c:v>1.7732314097931132</c:v>
                </c:pt>
                <c:pt idx="11">
                  <c:v>1.8287338218174347</c:v>
                </c:pt>
                <c:pt idx="12">
                  <c:v>1.5537929631889364</c:v>
                </c:pt>
                <c:pt idx="13">
                  <c:v>1.4734791106972727</c:v>
                </c:pt>
                <c:pt idx="14">
                  <c:v>1.5392358576137697</c:v>
                </c:pt>
                <c:pt idx="15">
                  <c:v>1.4571661392440005</c:v>
                </c:pt>
              </c:numCache>
            </c:numRef>
          </c:val>
        </c:ser>
        <c:ser>
          <c:idx val="2"/>
          <c:order val="2"/>
          <c:tx>
            <c:v>Geothermal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consumption'!$D$450:$S$450</c:f>
              <c:numCache>
                <c:ptCount val="16"/>
                <c:pt idx="0">
                  <c:v>0.19331892228639927</c:v>
                </c:pt>
                <c:pt idx="1">
                  <c:v>0.19049666842224788</c:v>
                </c:pt>
                <c:pt idx="2">
                  <c:v>0.21170508721953243</c:v>
                </c:pt>
                <c:pt idx="3">
                  <c:v>0.22247002860064313</c:v>
                </c:pt>
                <c:pt idx="4">
                  <c:v>0.21263426223981793</c:v>
                </c:pt>
                <c:pt idx="5">
                  <c:v>0.20856345561304576</c:v>
                </c:pt>
                <c:pt idx="6">
                  <c:v>0.21814436850482163</c:v>
                </c:pt>
                <c:pt idx="7">
                  <c:v>0.22722642629165646</c:v>
                </c:pt>
                <c:pt idx="8">
                  <c:v>0.24064891620308967</c:v>
                </c:pt>
                <c:pt idx="9">
                  <c:v>0.2536815916297438</c:v>
                </c:pt>
                <c:pt idx="10">
                  <c:v>0.1993090153761009</c:v>
                </c:pt>
                <c:pt idx="11">
                  <c:v>0.20657855691752836</c:v>
                </c:pt>
                <c:pt idx="12">
                  <c:v>0.22583334049446158</c:v>
                </c:pt>
                <c:pt idx="13">
                  <c:v>0.29685579075835605</c:v>
                </c:pt>
                <c:pt idx="14">
                  <c:v>0.30226101192451493</c:v>
                </c:pt>
                <c:pt idx="15">
                  <c:v>0.2979036329226577</c:v>
                </c:pt>
              </c:numCache>
            </c:numRef>
          </c:val>
        </c:ser>
        <c:ser>
          <c:idx val="1"/>
          <c:order val="3"/>
          <c:tx>
            <c:v>Wind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consumption'!$D$449:$S$449</c:f>
              <c:numCache>
                <c:ptCount val="16"/>
                <c:pt idx="0">
                  <c:v>0.004060303383444749</c:v>
                </c:pt>
                <c:pt idx="1">
                  <c:v>0.005677453022096164</c:v>
                </c:pt>
                <c:pt idx="2">
                  <c:v>0.008273106353869158</c:v>
                </c:pt>
                <c:pt idx="3">
                  <c:v>0.012472646621518155</c:v>
                </c:pt>
                <c:pt idx="4">
                  <c:v>0.018686981878594217</c:v>
                </c:pt>
                <c:pt idx="5">
                  <c:v>0.021134914636745925</c:v>
                </c:pt>
                <c:pt idx="6">
                  <c:v>0.024459320288362514</c:v>
                </c:pt>
                <c:pt idx="7">
                  <c:v>0.037142781220751535</c:v>
                </c:pt>
                <c:pt idx="8">
                  <c:v>0.05664046631061304</c:v>
                </c:pt>
                <c:pt idx="9">
                  <c:v>0.07182444692232245</c:v>
                </c:pt>
                <c:pt idx="10">
                  <c:v>0.1115640094855679</c:v>
                </c:pt>
                <c:pt idx="11">
                  <c:v>0.13227875550685933</c:v>
                </c:pt>
                <c:pt idx="12">
                  <c:v>0.1757627317699158</c:v>
                </c:pt>
                <c:pt idx="13">
                  <c:v>0.2134228060230669</c:v>
                </c:pt>
                <c:pt idx="14">
                  <c:v>0.2795845224663171</c:v>
                </c:pt>
                <c:pt idx="15">
                  <c:v>0.33472752527985056</c:v>
                </c:pt>
              </c:numCache>
            </c:numRef>
          </c:val>
        </c:ser>
        <c:ser>
          <c:idx val="0"/>
          <c:order val="4"/>
          <c:tx>
            <c:v>Solar</c:v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consumption'!$D$448:$S$448</c:f>
              <c:numCache>
                <c:ptCount val="16"/>
                <c:pt idx="0">
                  <c:v>0.009150832998509807</c:v>
                </c:pt>
                <c:pt idx="1">
                  <c:v>0.010026140443276205</c:v>
                </c:pt>
                <c:pt idx="2">
                  <c:v>0.011421825936311898</c:v>
                </c:pt>
                <c:pt idx="3">
                  <c:v>0.012472646621518155</c:v>
                </c:pt>
                <c:pt idx="4">
                  <c:v>0.013844508169191064</c:v>
                </c:pt>
                <c:pt idx="5">
                  <c:v>0.016593027537158692</c:v>
                </c:pt>
                <c:pt idx="6">
                  <c:v>0.017730081453047466</c:v>
                </c:pt>
                <c:pt idx="7">
                  <c:v>0.01919142113949801</c:v>
                </c:pt>
                <c:pt idx="8">
                  <c:v>0.02115980268776256</c:v>
                </c:pt>
                <c:pt idx="9">
                  <c:v>0.0218416965640833</c:v>
                </c:pt>
                <c:pt idx="10">
                  <c:v>0.024344422791984205</c:v>
                </c:pt>
                <c:pt idx="11">
                  <c:v>0.027391631856467848</c:v>
                </c:pt>
                <c:pt idx="12">
                  <c:v>0.03024860572832971</c:v>
                </c:pt>
                <c:pt idx="13">
                  <c:v>0.03435805005195676</c:v>
                </c:pt>
                <c:pt idx="14">
                  <c:v>0.03821818101369439</c:v>
                </c:pt>
                <c:pt idx="15">
                  <c:v>0.04504991928556128</c:v>
                </c:pt>
              </c:numCache>
            </c:numRef>
          </c:val>
        </c:ser>
        <c:axId val="56543100"/>
        <c:axId val="48862717"/>
      </c:areaChart>
      <c:catAx>
        <c:axId val="56543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62717"/>
        <c:crosses val="autoZero"/>
        <c:auto val="1"/>
        <c:lblOffset val="100"/>
        <c:tickLblSkip val="1"/>
        <c:noMultiLvlLbl val="0"/>
      </c:catAx>
      <c:valAx>
        <c:axId val="4886271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Shares in primary energy consumption (%)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43100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75"/>
          <c:y val="0.1795"/>
          <c:w val="0.17875"/>
          <c:h val="0.5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463</xdr:row>
      <xdr:rowOff>0</xdr:rowOff>
    </xdr:from>
    <xdr:to>
      <xdr:col>21</xdr:col>
      <xdr:colOff>409575</xdr:colOff>
      <xdr:row>491</xdr:row>
      <xdr:rowOff>142875</xdr:rowOff>
    </xdr:to>
    <xdr:graphicFrame>
      <xdr:nvGraphicFramePr>
        <xdr:cNvPr id="1" name="Chart 1"/>
        <xdr:cNvGraphicFramePr/>
      </xdr:nvGraphicFramePr>
      <xdr:xfrm>
        <a:off x="8582025" y="83715225"/>
        <a:ext cx="58959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AJ500"/>
  <sheetViews>
    <sheetView tabSelected="1" workbookViewId="0" topLeftCell="A456">
      <selection activeCell="B462" sqref="B462"/>
    </sheetView>
  </sheetViews>
  <sheetFormatPr defaultColWidth="9.140625" defaultRowHeight="12.75"/>
  <cols>
    <col min="2" max="2" width="23.57421875" style="0" customWidth="1"/>
    <col min="3" max="10" width="9.7109375" style="0" customWidth="1"/>
    <col min="20" max="20" width="9.140625" style="3" customWidth="1"/>
  </cols>
  <sheetData>
    <row r="1" spans="2:36" ht="18.75" thickTop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J1" s="3"/>
    </row>
    <row r="2" spans="2:36" ht="13.5" thickBo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J2" s="3"/>
    </row>
    <row r="3" spans="2:36" ht="13.5" thickTop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AJ3" s="3"/>
    </row>
    <row r="4" spans="2:36" ht="12.75">
      <c r="B4" s="8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AJ4" s="3"/>
    </row>
    <row r="5" spans="2:36" ht="13.5" thickBot="1">
      <c r="B5" s="9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AJ5" s="3"/>
    </row>
    <row r="6" spans="2:36" ht="13.5" thickTop="1">
      <c r="B6" s="11"/>
      <c r="C6" s="12" t="s">
        <v>3</v>
      </c>
      <c r="D6" s="13" t="s">
        <v>81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J6" s="3"/>
    </row>
    <row r="7" spans="2:36" ht="12.75">
      <c r="B7" s="6"/>
      <c r="C7" s="14" t="s">
        <v>4</v>
      </c>
      <c r="D7" s="15" t="s">
        <v>82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3"/>
    </row>
    <row r="8" spans="2:36" ht="12.75">
      <c r="B8" s="6"/>
      <c r="C8" s="14" t="s">
        <v>5</v>
      </c>
      <c r="D8" s="15" t="s">
        <v>83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AJ8" s="3"/>
    </row>
    <row r="9" spans="2:36" ht="12.7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AJ9" s="3"/>
    </row>
    <row r="10" spans="2:36" ht="12.75">
      <c r="B10" s="18" t="s">
        <v>6</v>
      </c>
      <c r="C10" s="19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19</v>
      </c>
      <c r="P10" s="20" t="s">
        <v>20</v>
      </c>
      <c r="Q10" s="20" t="s">
        <v>21</v>
      </c>
      <c r="R10" s="20" t="s">
        <v>22</v>
      </c>
      <c r="S10" s="20" t="s">
        <v>23</v>
      </c>
      <c r="AJ10" s="3"/>
    </row>
    <row r="11" spans="2:36" ht="13.5" thickBot="1">
      <c r="B11" s="21" t="s">
        <v>24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AJ11" s="3"/>
    </row>
    <row r="12" spans="2:36" ht="14.25" thickBot="1" thickTop="1">
      <c r="B12" s="24" t="s">
        <v>84</v>
      </c>
      <c r="C12" s="23"/>
      <c r="D12" s="23">
        <v>47258</v>
      </c>
      <c r="E12" s="23">
        <v>49493</v>
      </c>
      <c r="F12" s="23">
        <v>50259</v>
      </c>
      <c r="G12" s="23">
        <v>48888</v>
      </c>
      <c r="H12" s="23">
        <v>49758</v>
      </c>
      <c r="I12" s="23">
        <v>50459</v>
      </c>
      <c r="J12" s="23">
        <v>53981</v>
      </c>
      <c r="K12" s="23">
        <v>55120</v>
      </c>
      <c r="L12" s="23">
        <v>56210</v>
      </c>
      <c r="M12" s="23">
        <v>56876</v>
      </c>
      <c r="N12" s="23">
        <v>57168</v>
      </c>
      <c r="O12" s="23">
        <v>55656</v>
      </c>
      <c r="P12" s="23">
        <v>52552</v>
      </c>
      <c r="Q12" s="23">
        <v>55801</v>
      </c>
      <c r="R12" s="23">
        <v>54826</v>
      </c>
      <c r="S12" s="23">
        <v>54952</v>
      </c>
      <c r="AJ12" s="25"/>
    </row>
    <row r="13" spans="2:36" ht="14.25" thickBot="1" thickTop="1">
      <c r="B13" s="24" t="s">
        <v>85</v>
      </c>
      <c r="C13" s="23"/>
      <c r="D13" s="23">
        <v>27964</v>
      </c>
      <c r="E13" s="23">
        <v>22444</v>
      </c>
      <c r="F13" s="23">
        <v>20724</v>
      </c>
      <c r="G13" s="23">
        <v>22056</v>
      </c>
      <c r="H13" s="23">
        <v>21352</v>
      </c>
      <c r="I13" s="23">
        <v>23304</v>
      </c>
      <c r="J13" s="23">
        <v>23091</v>
      </c>
      <c r="K13" s="23">
        <v>20263</v>
      </c>
      <c r="L13" s="23">
        <v>20084</v>
      </c>
      <c r="M13" s="23">
        <v>18145</v>
      </c>
      <c r="N13" s="23">
        <v>18610</v>
      </c>
      <c r="O13" s="23">
        <v>19337</v>
      </c>
      <c r="P13" s="23">
        <v>18962</v>
      </c>
      <c r="Q13" s="23">
        <v>19420</v>
      </c>
      <c r="R13" s="23">
        <v>18867</v>
      </c>
      <c r="S13" s="23">
        <v>19884</v>
      </c>
      <c r="AJ13" s="25"/>
    </row>
    <row r="14" spans="2:36" ht="14.25" thickBot="1" thickTop="1">
      <c r="B14" s="24" t="s">
        <v>86</v>
      </c>
      <c r="C14" s="23"/>
      <c r="D14" s="23">
        <v>47380</v>
      </c>
      <c r="E14" s="23">
        <v>43222</v>
      </c>
      <c r="F14" s="23">
        <v>43349</v>
      </c>
      <c r="G14" s="23">
        <v>41902</v>
      </c>
      <c r="H14" s="23">
        <v>40267</v>
      </c>
      <c r="I14" s="23">
        <v>40800</v>
      </c>
      <c r="J14" s="23">
        <v>42236</v>
      </c>
      <c r="K14" s="23">
        <v>42503</v>
      </c>
      <c r="L14" s="23">
        <v>40897</v>
      </c>
      <c r="M14" s="23">
        <v>37944</v>
      </c>
      <c r="N14" s="23">
        <v>40304</v>
      </c>
      <c r="O14" s="23">
        <v>41158</v>
      </c>
      <c r="P14" s="23">
        <v>41391</v>
      </c>
      <c r="Q14" s="23">
        <v>43884</v>
      </c>
      <c r="R14" s="23">
        <v>44846</v>
      </c>
      <c r="S14" s="23">
        <v>44795</v>
      </c>
      <c r="AJ14" s="25"/>
    </row>
    <row r="15" spans="2:36" ht="14.25" thickBot="1" thickTop="1">
      <c r="B15" s="24" t="s">
        <v>87</v>
      </c>
      <c r="C15" s="23"/>
      <c r="D15" s="23">
        <v>17857</v>
      </c>
      <c r="E15" s="23">
        <v>19766</v>
      </c>
      <c r="F15" s="23">
        <v>18903</v>
      </c>
      <c r="G15" s="23">
        <v>19547</v>
      </c>
      <c r="H15" s="23">
        <v>20258</v>
      </c>
      <c r="I15" s="23">
        <v>20248</v>
      </c>
      <c r="J15" s="23">
        <v>22838</v>
      </c>
      <c r="K15" s="23">
        <v>21310</v>
      </c>
      <c r="L15" s="23">
        <v>20967</v>
      </c>
      <c r="M15" s="23">
        <v>20216</v>
      </c>
      <c r="N15" s="23">
        <v>19662</v>
      </c>
      <c r="O15" s="23">
        <v>20218</v>
      </c>
      <c r="P15" s="23">
        <v>19838</v>
      </c>
      <c r="Q15" s="23">
        <v>20684</v>
      </c>
      <c r="R15" s="23">
        <v>20124</v>
      </c>
      <c r="S15" s="23">
        <v>19538</v>
      </c>
      <c r="AJ15" s="25"/>
    </row>
    <row r="16" spans="2:36" ht="14.25" thickBot="1" thickTop="1">
      <c r="B16" s="24" t="s">
        <v>88</v>
      </c>
      <c r="C16" s="23"/>
      <c r="D16" s="23">
        <v>354803</v>
      </c>
      <c r="E16" s="23">
        <v>347184</v>
      </c>
      <c r="F16" s="23">
        <v>340134</v>
      </c>
      <c r="G16" s="23">
        <v>338433</v>
      </c>
      <c r="H16" s="23">
        <v>335671</v>
      </c>
      <c r="I16" s="23">
        <v>338250</v>
      </c>
      <c r="J16" s="23">
        <v>349335</v>
      </c>
      <c r="K16" s="23">
        <v>345513</v>
      </c>
      <c r="L16" s="23">
        <v>344490</v>
      </c>
      <c r="M16" s="23">
        <v>338468</v>
      </c>
      <c r="N16" s="23">
        <v>340143</v>
      </c>
      <c r="O16" s="23">
        <v>352203</v>
      </c>
      <c r="P16" s="23">
        <v>344908</v>
      </c>
      <c r="Q16" s="23">
        <v>346909</v>
      </c>
      <c r="R16" s="23">
        <v>347994</v>
      </c>
      <c r="S16" s="23">
        <v>345451</v>
      </c>
      <c r="AJ16" s="25"/>
    </row>
    <row r="17" spans="2:36" ht="14.25" thickBot="1" thickTop="1">
      <c r="B17" s="24" t="s">
        <v>89</v>
      </c>
      <c r="C17" s="23"/>
      <c r="D17" s="23">
        <v>10259</v>
      </c>
      <c r="E17" s="23">
        <v>9608</v>
      </c>
      <c r="F17" s="23">
        <v>7073</v>
      </c>
      <c r="G17" s="23">
        <v>5469</v>
      </c>
      <c r="H17" s="23">
        <v>5695</v>
      </c>
      <c r="I17" s="23">
        <v>5481</v>
      </c>
      <c r="J17" s="23">
        <v>5804</v>
      </c>
      <c r="K17" s="23">
        <v>5716</v>
      </c>
      <c r="L17" s="23">
        <v>5321</v>
      </c>
      <c r="M17" s="23">
        <v>4967</v>
      </c>
      <c r="N17" s="23">
        <v>4635</v>
      </c>
      <c r="O17" s="23">
        <v>5192</v>
      </c>
      <c r="P17" s="23">
        <v>5060</v>
      </c>
      <c r="Q17" s="23">
        <v>5507</v>
      </c>
      <c r="R17" s="23">
        <v>5709</v>
      </c>
      <c r="S17" s="23">
        <v>5563</v>
      </c>
      <c r="AJ17" s="25"/>
    </row>
    <row r="18" spans="2:36" ht="14.25" thickBot="1" thickTop="1">
      <c r="B18" s="24" t="s">
        <v>90</v>
      </c>
      <c r="C18" s="23"/>
      <c r="D18" s="23">
        <v>10225</v>
      </c>
      <c r="E18" s="23">
        <v>10215</v>
      </c>
      <c r="F18" s="23">
        <v>9892</v>
      </c>
      <c r="G18" s="23">
        <v>10278</v>
      </c>
      <c r="H18" s="23">
        <v>10757</v>
      </c>
      <c r="I18" s="23">
        <v>10844</v>
      </c>
      <c r="J18" s="23">
        <v>11610</v>
      </c>
      <c r="K18" s="23">
        <v>12106</v>
      </c>
      <c r="L18" s="23">
        <v>12940</v>
      </c>
      <c r="M18" s="23">
        <v>13715</v>
      </c>
      <c r="N18" s="23">
        <v>14319</v>
      </c>
      <c r="O18" s="23">
        <v>14950</v>
      </c>
      <c r="P18" s="23">
        <v>15259</v>
      </c>
      <c r="Q18" s="23">
        <v>14991</v>
      </c>
      <c r="R18" s="23">
        <v>15815</v>
      </c>
      <c r="S18" s="23">
        <v>15121</v>
      </c>
      <c r="AJ18" s="25"/>
    </row>
    <row r="19" spans="2:36" ht="14.25" thickBot="1" thickTop="1">
      <c r="B19" s="24" t="s">
        <v>91</v>
      </c>
      <c r="C19" s="23"/>
      <c r="D19" s="23">
        <v>22278</v>
      </c>
      <c r="E19" s="23">
        <v>22414</v>
      </c>
      <c r="F19" s="23">
        <v>23077</v>
      </c>
      <c r="G19" s="23">
        <v>22635</v>
      </c>
      <c r="H19" s="23">
        <v>23659</v>
      </c>
      <c r="I19" s="23">
        <v>24174</v>
      </c>
      <c r="J19" s="23">
        <v>25445</v>
      </c>
      <c r="K19" s="23">
        <v>25627</v>
      </c>
      <c r="L19" s="23">
        <v>26921</v>
      </c>
      <c r="M19" s="23">
        <v>26801</v>
      </c>
      <c r="N19" s="23">
        <v>28140</v>
      </c>
      <c r="O19" s="23">
        <v>28975</v>
      </c>
      <c r="P19" s="23">
        <v>29753</v>
      </c>
      <c r="Q19" s="23">
        <v>30187</v>
      </c>
      <c r="R19" s="23">
        <v>30660</v>
      </c>
      <c r="S19" s="23">
        <v>31240</v>
      </c>
      <c r="AJ19" s="25"/>
    </row>
    <row r="20" spans="2:36" ht="14.25" thickBot="1" thickTop="1">
      <c r="B20" s="24" t="s">
        <v>92</v>
      </c>
      <c r="C20" s="23"/>
      <c r="D20" s="23">
        <v>89401</v>
      </c>
      <c r="E20" s="23">
        <v>94160</v>
      </c>
      <c r="F20" s="23">
        <v>95158</v>
      </c>
      <c r="G20" s="23">
        <v>91395</v>
      </c>
      <c r="H20" s="23">
        <v>97110</v>
      </c>
      <c r="I20" s="23">
        <v>102207</v>
      </c>
      <c r="J20" s="23">
        <v>100825</v>
      </c>
      <c r="K20" s="23">
        <v>106054</v>
      </c>
      <c r="L20" s="23">
        <v>111830</v>
      </c>
      <c r="M20" s="23">
        <v>117567</v>
      </c>
      <c r="N20" s="23">
        <v>122698</v>
      </c>
      <c r="O20" s="23">
        <v>126247</v>
      </c>
      <c r="P20" s="23">
        <v>129887</v>
      </c>
      <c r="Q20" s="23">
        <v>134003</v>
      </c>
      <c r="R20" s="23">
        <v>140452</v>
      </c>
      <c r="S20" s="23">
        <v>143486</v>
      </c>
      <c r="AJ20" s="25"/>
    </row>
    <row r="21" spans="2:36" ht="14.25" thickBot="1" thickTop="1">
      <c r="B21" s="24" t="s">
        <v>93</v>
      </c>
      <c r="C21" s="23"/>
      <c r="D21" s="23">
        <v>226550</v>
      </c>
      <c r="E21" s="23">
        <v>238878</v>
      </c>
      <c r="F21" s="23">
        <v>237682</v>
      </c>
      <c r="G21" s="23">
        <v>240320</v>
      </c>
      <c r="H21" s="23">
        <v>230785</v>
      </c>
      <c r="I21" s="23">
        <v>239896</v>
      </c>
      <c r="J21" s="23">
        <v>254087</v>
      </c>
      <c r="K21" s="23">
        <v>246958</v>
      </c>
      <c r="L21" s="23">
        <v>254548</v>
      </c>
      <c r="M21" s="23">
        <v>254244</v>
      </c>
      <c r="N21" s="23">
        <v>258985</v>
      </c>
      <c r="O21" s="23">
        <v>266750</v>
      </c>
      <c r="P21" s="23">
        <v>266786</v>
      </c>
      <c r="Q21" s="23">
        <v>270566</v>
      </c>
      <c r="R21" s="23">
        <v>274397</v>
      </c>
      <c r="S21" s="23">
        <v>275438</v>
      </c>
      <c r="AJ21" s="25"/>
    </row>
    <row r="22" spans="2:36" ht="14.25" thickBot="1" thickTop="1">
      <c r="B22" s="24" t="s">
        <v>94</v>
      </c>
      <c r="C22" s="23"/>
      <c r="D22" s="23">
        <v>153098</v>
      </c>
      <c r="E22" s="23">
        <v>156898</v>
      </c>
      <c r="F22" s="23">
        <v>154328</v>
      </c>
      <c r="G22" s="23">
        <v>153543</v>
      </c>
      <c r="H22" s="23">
        <v>152733</v>
      </c>
      <c r="I22" s="23">
        <v>161262</v>
      </c>
      <c r="J22" s="23">
        <v>161137</v>
      </c>
      <c r="K22" s="23">
        <v>163575</v>
      </c>
      <c r="L22" s="23">
        <v>168260</v>
      </c>
      <c r="M22" s="23">
        <v>171156</v>
      </c>
      <c r="N22" s="23">
        <v>172537</v>
      </c>
      <c r="O22" s="23">
        <v>173143</v>
      </c>
      <c r="P22" s="23">
        <v>173400</v>
      </c>
      <c r="Q22" s="23">
        <v>182871</v>
      </c>
      <c r="R22" s="23">
        <v>184789</v>
      </c>
      <c r="S22" s="23">
        <v>186766</v>
      </c>
      <c r="AJ22" s="25"/>
    </row>
    <row r="23" spans="2:36" ht="14.25" thickBot="1" thickTop="1">
      <c r="B23" s="24" t="s">
        <v>95</v>
      </c>
      <c r="C23" s="23"/>
      <c r="D23" s="23">
        <v>1507</v>
      </c>
      <c r="E23" s="23">
        <v>1583</v>
      </c>
      <c r="F23" s="23">
        <v>1786</v>
      </c>
      <c r="G23" s="23">
        <v>1850</v>
      </c>
      <c r="H23" s="23">
        <v>2136</v>
      </c>
      <c r="I23" s="23">
        <v>1970</v>
      </c>
      <c r="J23" s="23">
        <v>2115</v>
      </c>
      <c r="K23" s="23">
        <v>2065</v>
      </c>
      <c r="L23" s="23">
        <v>2213</v>
      </c>
      <c r="M23" s="23">
        <v>2265</v>
      </c>
      <c r="N23" s="23">
        <v>2381</v>
      </c>
      <c r="O23" s="23">
        <v>2410</v>
      </c>
      <c r="P23" s="23">
        <v>2424</v>
      </c>
      <c r="Q23" s="23">
        <v>2639</v>
      </c>
      <c r="R23" s="23">
        <v>2440</v>
      </c>
      <c r="S23" s="23">
        <v>2461</v>
      </c>
      <c r="AJ23" s="25"/>
    </row>
    <row r="24" spans="2:36" ht="14.25" thickBot="1" thickTop="1">
      <c r="B24" s="24" t="s">
        <v>96</v>
      </c>
      <c r="C24" s="23"/>
      <c r="D24" s="23">
        <v>7981</v>
      </c>
      <c r="E24" s="23">
        <v>7450</v>
      </c>
      <c r="F24" s="23">
        <v>5929</v>
      </c>
      <c r="G24" s="23">
        <v>5049</v>
      </c>
      <c r="H24" s="23">
        <v>4943</v>
      </c>
      <c r="I24" s="23">
        <v>4763</v>
      </c>
      <c r="J24" s="23">
        <v>4732</v>
      </c>
      <c r="K24" s="23">
        <v>4603</v>
      </c>
      <c r="L24" s="23">
        <v>4512</v>
      </c>
      <c r="M24" s="23">
        <v>4135</v>
      </c>
      <c r="N24" s="23">
        <v>3947</v>
      </c>
      <c r="O24" s="23">
        <v>4265</v>
      </c>
      <c r="P24" s="23">
        <v>4225</v>
      </c>
      <c r="Q24" s="23">
        <v>4432</v>
      </c>
      <c r="R24" s="23">
        <v>4580</v>
      </c>
      <c r="S24" s="23">
        <v>4718</v>
      </c>
      <c r="AJ24" s="25"/>
    </row>
    <row r="25" spans="2:36" ht="14.25" thickBot="1" thickTop="1">
      <c r="B25" s="24" t="s">
        <v>97</v>
      </c>
      <c r="C25" s="23"/>
      <c r="D25" s="23">
        <v>16054</v>
      </c>
      <c r="E25" s="23">
        <v>16829</v>
      </c>
      <c r="F25" s="23">
        <v>10855</v>
      </c>
      <c r="G25" s="23">
        <v>8990</v>
      </c>
      <c r="H25" s="23">
        <v>8056</v>
      </c>
      <c r="I25" s="23">
        <v>8686</v>
      </c>
      <c r="J25" s="23">
        <v>9365</v>
      </c>
      <c r="K25" s="23">
        <v>8885</v>
      </c>
      <c r="L25" s="23">
        <v>9333</v>
      </c>
      <c r="M25" s="23">
        <v>7902</v>
      </c>
      <c r="N25" s="23">
        <v>7069</v>
      </c>
      <c r="O25" s="23">
        <v>8132</v>
      </c>
      <c r="P25" s="23">
        <v>8636</v>
      </c>
      <c r="Q25" s="23">
        <v>8985</v>
      </c>
      <c r="R25" s="23">
        <v>9142</v>
      </c>
      <c r="S25" s="23">
        <v>8592</v>
      </c>
      <c r="AJ25" s="25"/>
    </row>
    <row r="26" spans="2:36" ht="14.25" thickBot="1" thickTop="1">
      <c r="B26" s="24" t="s">
        <v>98</v>
      </c>
      <c r="C26" s="23"/>
      <c r="D26" s="23">
        <v>3556</v>
      </c>
      <c r="E26" s="23">
        <v>3777</v>
      </c>
      <c r="F26" s="23">
        <v>3794</v>
      </c>
      <c r="G26" s="23">
        <v>3843</v>
      </c>
      <c r="H26" s="23">
        <v>3755</v>
      </c>
      <c r="I26" s="23">
        <v>3335</v>
      </c>
      <c r="J26" s="23">
        <v>3401</v>
      </c>
      <c r="K26" s="23">
        <v>3351</v>
      </c>
      <c r="L26" s="23">
        <v>3274</v>
      </c>
      <c r="M26" s="23">
        <v>3440</v>
      </c>
      <c r="N26" s="23">
        <v>3628</v>
      </c>
      <c r="O26" s="23">
        <v>3765</v>
      </c>
      <c r="P26" s="23">
        <v>3980</v>
      </c>
      <c r="Q26" s="23">
        <v>4196</v>
      </c>
      <c r="R26" s="23">
        <v>4606</v>
      </c>
      <c r="S26" s="23">
        <v>4698</v>
      </c>
      <c r="AJ26" s="25"/>
    </row>
    <row r="27" spans="2:36" ht="14.25" thickBot="1" thickTop="1">
      <c r="B27" s="24" t="s">
        <v>99</v>
      </c>
      <c r="C27" s="23"/>
      <c r="D27" s="23">
        <v>28641</v>
      </c>
      <c r="E27" s="23">
        <v>27542</v>
      </c>
      <c r="F27" s="23">
        <v>25172</v>
      </c>
      <c r="G27" s="23">
        <v>25339</v>
      </c>
      <c r="H27" s="23">
        <v>25054</v>
      </c>
      <c r="I27" s="23">
        <v>25864</v>
      </c>
      <c r="J27" s="23">
        <v>26292</v>
      </c>
      <c r="K27" s="23">
        <v>25750</v>
      </c>
      <c r="L27" s="23">
        <v>25550</v>
      </c>
      <c r="M27" s="23">
        <v>25462</v>
      </c>
      <c r="N27" s="23">
        <v>25000</v>
      </c>
      <c r="O27" s="23">
        <v>25471</v>
      </c>
      <c r="P27" s="23">
        <v>25863</v>
      </c>
      <c r="Q27" s="23">
        <v>26756</v>
      </c>
      <c r="R27" s="23">
        <v>26293</v>
      </c>
      <c r="S27" s="23">
        <v>27920</v>
      </c>
      <c r="AJ27" s="25"/>
    </row>
    <row r="28" spans="2:36" ht="14.25" thickBot="1" thickTop="1">
      <c r="B28" s="24" t="s">
        <v>100</v>
      </c>
      <c r="C28" s="23"/>
      <c r="D28" s="23">
        <v>581</v>
      </c>
      <c r="E28" s="23">
        <v>603</v>
      </c>
      <c r="F28" s="23">
        <v>618</v>
      </c>
      <c r="G28" s="23">
        <v>745</v>
      </c>
      <c r="H28" s="23">
        <v>725</v>
      </c>
      <c r="I28" s="23">
        <v>808</v>
      </c>
      <c r="J28" s="23">
        <v>774</v>
      </c>
      <c r="K28" s="23">
        <v>937</v>
      </c>
      <c r="L28" s="23">
        <v>825</v>
      </c>
      <c r="M28" s="23">
        <v>852</v>
      </c>
      <c r="N28" s="23">
        <v>769</v>
      </c>
      <c r="O28" s="23">
        <v>724</v>
      </c>
      <c r="P28" s="23">
        <v>875</v>
      </c>
      <c r="Q28" s="23">
        <v>875</v>
      </c>
      <c r="R28" s="23">
        <v>895</v>
      </c>
      <c r="S28" s="23">
        <v>953</v>
      </c>
      <c r="AJ28" s="25"/>
    </row>
    <row r="29" spans="2:36" ht="14.25" thickBot="1" thickTop="1">
      <c r="B29" s="24" t="s">
        <v>101</v>
      </c>
      <c r="C29" s="23"/>
      <c r="D29" s="23">
        <v>67065</v>
      </c>
      <c r="E29" s="23">
        <v>70111</v>
      </c>
      <c r="F29" s="23">
        <v>70264</v>
      </c>
      <c r="G29" s="23">
        <v>71066</v>
      </c>
      <c r="H29" s="23">
        <v>70861</v>
      </c>
      <c r="I29" s="23">
        <v>73630</v>
      </c>
      <c r="J29" s="23">
        <v>76475</v>
      </c>
      <c r="K29" s="23">
        <v>75315</v>
      </c>
      <c r="L29" s="23">
        <v>75225</v>
      </c>
      <c r="M29" s="23">
        <v>74683</v>
      </c>
      <c r="N29" s="23">
        <v>75921</v>
      </c>
      <c r="O29" s="23">
        <v>77963</v>
      </c>
      <c r="P29" s="23">
        <v>78616</v>
      </c>
      <c r="Q29" s="23">
        <v>80588</v>
      </c>
      <c r="R29" s="23">
        <v>82374</v>
      </c>
      <c r="S29" s="23">
        <v>80969</v>
      </c>
      <c r="AJ29" s="25"/>
    </row>
    <row r="30" spans="2:36" ht="14.25" thickBot="1" thickTop="1">
      <c r="B30" s="24" t="s">
        <v>102</v>
      </c>
      <c r="C30" s="23"/>
      <c r="D30" s="23">
        <v>24986</v>
      </c>
      <c r="E30" s="23">
        <v>26604</v>
      </c>
      <c r="F30" s="23">
        <v>25509</v>
      </c>
      <c r="G30" s="23">
        <v>25667</v>
      </c>
      <c r="H30" s="23">
        <v>25619</v>
      </c>
      <c r="I30" s="23">
        <v>26721</v>
      </c>
      <c r="J30" s="23">
        <v>28408</v>
      </c>
      <c r="K30" s="23">
        <v>28391</v>
      </c>
      <c r="L30" s="23">
        <v>28729</v>
      </c>
      <c r="M30" s="23">
        <v>28769</v>
      </c>
      <c r="N30" s="23">
        <v>28735</v>
      </c>
      <c r="O30" s="23">
        <v>30686</v>
      </c>
      <c r="P30" s="23">
        <v>30544</v>
      </c>
      <c r="Q30" s="23">
        <v>32573</v>
      </c>
      <c r="R30" s="23">
        <v>32802</v>
      </c>
      <c r="S30" s="23">
        <v>33980</v>
      </c>
      <c r="AJ30" s="25"/>
    </row>
    <row r="31" spans="2:36" ht="14.25" thickBot="1" thickTop="1">
      <c r="B31" s="24" t="s">
        <v>103</v>
      </c>
      <c r="C31" s="23"/>
      <c r="D31" s="23">
        <v>100021</v>
      </c>
      <c r="E31" s="23">
        <v>98791</v>
      </c>
      <c r="F31" s="23">
        <v>97398</v>
      </c>
      <c r="G31" s="23">
        <v>101530</v>
      </c>
      <c r="H31" s="23">
        <v>96765</v>
      </c>
      <c r="I31" s="23">
        <v>100019</v>
      </c>
      <c r="J31" s="23">
        <v>103669</v>
      </c>
      <c r="K31" s="23">
        <v>102483</v>
      </c>
      <c r="L31" s="23">
        <v>96159</v>
      </c>
      <c r="M31" s="23">
        <v>93742</v>
      </c>
      <c r="N31" s="23">
        <v>90777</v>
      </c>
      <c r="O31" s="23">
        <v>90798</v>
      </c>
      <c r="P31" s="23">
        <v>89396</v>
      </c>
      <c r="Q31" s="23">
        <v>91786</v>
      </c>
      <c r="R31" s="23">
        <v>92522</v>
      </c>
      <c r="S31" s="23">
        <v>93935</v>
      </c>
      <c r="AJ31" s="25"/>
    </row>
    <row r="32" spans="2:36" ht="14.25" thickBot="1" thickTop="1">
      <c r="B32" s="24" t="s">
        <v>104</v>
      </c>
      <c r="C32" s="23"/>
      <c r="D32" s="23">
        <v>17478</v>
      </c>
      <c r="E32" s="23">
        <v>17795</v>
      </c>
      <c r="F32" s="23">
        <v>18987</v>
      </c>
      <c r="G32" s="23">
        <v>18640</v>
      </c>
      <c r="H32" s="23">
        <v>19261</v>
      </c>
      <c r="I32" s="23">
        <v>20330</v>
      </c>
      <c r="J32" s="23">
        <v>20198</v>
      </c>
      <c r="K32" s="23">
        <v>21449</v>
      </c>
      <c r="L32" s="23">
        <v>22944</v>
      </c>
      <c r="M32" s="23">
        <v>24605</v>
      </c>
      <c r="N32" s="23">
        <v>24825</v>
      </c>
      <c r="O32" s="23">
        <v>24760</v>
      </c>
      <c r="P32" s="23">
        <v>25966</v>
      </c>
      <c r="Q32" s="23">
        <v>25371</v>
      </c>
      <c r="R32" s="23">
        <v>26172</v>
      </c>
      <c r="S32" s="23">
        <v>26677</v>
      </c>
      <c r="AJ32" s="25"/>
    </row>
    <row r="33" spans="2:36" ht="14.25" thickBot="1" thickTop="1">
      <c r="B33" s="24" t="s">
        <v>105</v>
      </c>
      <c r="C33" s="23"/>
      <c r="D33" s="23">
        <v>61492</v>
      </c>
      <c r="E33" s="23">
        <v>52822</v>
      </c>
      <c r="F33" s="23">
        <v>46124</v>
      </c>
      <c r="G33" s="23">
        <v>46163</v>
      </c>
      <c r="H33" s="23">
        <v>43616</v>
      </c>
      <c r="I33" s="23">
        <v>47108</v>
      </c>
      <c r="J33" s="23">
        <v>48130</v>
      </c>
      <c r="K33" s="23">
        <v>45443</v>
      </c>
      <c r="L33" s="23">
        <v>41269</v>
      </c>
      <c r="M33" s="23">
        <v>36892</v>
      </c>
      <c r="N33" s="23">
        <v>37067</v>
      </c>
      <c r="O33" s="23">
        <v>36815</v>
      </c>
      <c r="P33" s="23">
        <v>38420</v>
      </c>
      <c r="Q33" s="23">
        <v>40089</v>
      </c>
      <c r="R33" s="23">
        <v>39588</v>
      </c>
      <c r="S33" s="23">
        <v>39146</v>
      </c>
      <c r="AJ33" s="25"/>
    </row>
    <row r="34" spans="2:36" ht="14.25" thickBot="1" thickTop="1">
      <c r="B34" s="24" t="s">
        <v>106</v>
      </c>
      <c r="C34" s="23"/>
      <c r="D34" s="23">
        <v>5517</v>
      </c>
      <c r="E34" s="23">
        <v>5402</v>
      </c>
      <c r="F34" s="23">
        <v>5273</v>
      </c>
      <c r="G34" s="23">
        <v>5492</v>
      </c>
      <c r="H34" s="23">
        <v>5700</v>
      </c>
      <c r="I34" s="23">
        <v>6103</v>
      </c>
      <c r="J34" s="23">
        <v>6409</v>
      </c>
      <c r="K34" s="23">
        <v>6500</v>
      </c>
      <c r="L34" s="23">
        <v>6433</v>
      </c>
      <c r="M34" s="23">
        <v>6424</v>
      </c>
      <c r="N34" s="23">
        <v>6415</v>
      </c>
      <c r="O34" s="23">
        <v>6732</v>
      </c>
      <c r="P34" s="23">
        <v>6866</v>
      </c>
      <c r="Q34" s="23">
        <v>6909</v>
      </c>
      <c r="R34" s="23">
        <v>7115</v>
      </c>
      <c r="S34" s="23">
        <v>7305</v>
      </c>
      <c r="AJ34" s="25"/>
    </row>
    <row r="35" spans="2:36" ht="14.25" thickBot="1" thickTop="1">
      <c r="B35" s="24" t="s">
        <v>107</v>
      </c>
      <c r="C35" s="23"/>
      <c r="D35" s="23">
        <v>20967</v>
      </c>
      <c r="E35" s="23">
        <v>18897</v>
      </c>
      <c r="F35" s="23">
        <v>17719</v>
      </c>
      <c r="G35" s="23">
        <v>17398</v>
      </c>
      <c r="H35" s="23">
        <v>17142</v>
      </c>
      <c r="I35" s="23">
        <v>17692</v>
      </c>
      <c r="J35" s="23">
        <v>17835</v>
      </c>
      <c r="K35" s="23">
        <v>17771</v>
      </c>
      <c r="L35" s="23">
        <v>17569</v>
      </c>
      <c r="M35" s="23">
        <v>17366</v>
      </c>
      <c r="N35" s="23">
        <v>17483</v>
      </c>
      <c r="O35" s="23">
        <v>19337</v>
      </c>
      <c r="P35" s="23">
        <v>19379</v>
      </c>
      <c r="Q35" s="23">
        <v>19294</v>
      </c>
      <c r="R35" s="23">
        <v>19180</v>
      </c>
      <c r="S35" s="23">
        <v>19407</v>
      </c>
      <c r="AJ35" s="25"/>
    </row>
    <row r="36" spans="2:36" ht="14.25" thickBot="1" thickTop="1">
      <c r="B36" s="24" t="s">
        <v>108</v>
      </c>
      <c r="C36" s="23"/>
      <c r="D36" s="23">
        <v>28956</v>
      </c>
      <c r="E36" s="23">
        <v>29070</v>
      </c>
      <c r="F36" s="23">
        <v>27908</v>
      </c>
      <c r="G36" s="23">
        <v>28824</v>
      </c>
      <c r="H36" s="23">
        <v>30567</v>
      </c>
      <c r="I36" s="23">
        <v>28959</v>
      </c>
      <c r="J36" s="23">
        <v>30941</v>
      </c>
      <c r="K36" s="23">
        <v>32775</v>
      </c>
      <c r="L36" s="23">
        <v>33245</v>
      </c>
      <c r="M36" s="23">
        <v>32823</v>
      </c>
      <c r="N36" s="23">
        <v>32483</v>
      </c>
      <c r="O36" s="23">
        <v>33103</v>
      </c>
      <c r="P36" s="23">
        <v>35124</v>
      </c>
      <c r="Q36" s="23">
        <v>37142</v>
      </c>
      <c r="R36" s="23">
        <v>37351</v>
      </c>
      <c r="S36" s="23">
        <v>34515</v>
      </c>
      <c r="AJ36" s="25"/>
    </row>
    <row r="37" spans="2:36" ht="14.25" thickBot="1" thickTop="1">
      <c r="B37" s="24" t="s">
        <v>109</v>
      </c>
      <c r="C37" s="23"/>
      <c r="D37" s="23">
        <v>47166</v>
      </c>
      <c r="E37" s="23">
        <v>48803</v>
      </c>
      <c r="F37" s="23">
        <v>46401</v>
      </c>
      <c r="G37" s="23">
        <v>46631</v>
      </c>
      <c r="H37" s="23">
        <v>49636</v>
      </c>
      <c r="I37" s="23">
        <v>50372</v>
      </c>
      <c r="J37" s="23">
        <v>51579</v>
      </c>
      <c r="K37" s="23">
        <v>50268</v>
      </c>
      <c r="L37" s="23">
        <v>50703</v>
      </c>
      <c r="M37" s="23">
        <v>50373</v>
      </c>
      <c r="N37" s="23">
        <v>47849</v>
      </c>
      <c r="O37" s="23">
        <v>51281</v>
      </c>
      <c r="P37" s="23">
        <v>51009</v>
      </c>
      <c r="Q37" s="23">
        <v>50447</v>
      </c>
      <c r="R37" s="23">
        <v>52635</v>
      </c>
      <c r="S37" s="23">
        <v>51555</v>
      </c>
      <c r="AJ37" s="25"/>
    </row>
    <row r="38" spans="2:36" ht="14.25" thickBot="1" thickTop="1">
      <c r="B38" s="24" t="s">
        <v>110</v>
      </c>
      <c r="C38" s="23"/>
      <c r="D38" s="23">
        <v>211082</v>
      </c>
      <c r="E38" s="23">
        <v>215311</v>
      </c>
      <c r="F38" s="23">
        <v>215390</v>
      </c>
      <c r="G38" s="23">
        <v>217851</v>
      </c>
      <c r="H38" s="23">
        <v>218866</v>
      </c>
      <c r="I38" s="23">
        <v>218011</v>
      </c>
      <c r="J38" s="23">
        <v>228248</v>
      </c>
      <c r="K38" s="23">
        <v>222734</v>
      </c>
      <c r="L38" s="23">
        <v>230340</v>
      </c>
      <c r="M38" s="23">
        <v>228754</v>
      </c>
      <c r="N38" s="23">
        <v>231368</v>
      </c>
      <c r="O38" s="23">
        <v>232289</v>
      </c>
      <c r="P38" s="23">
        <v>226416</v>
      </c>
      <c r="Q38" s="23">
        <v>230158</v>
      </c>
      <c r="R38" s="23">
        <v>231866</v>
      </c>
      <c r="S38" s="23">
        <v>232259</v>
      </c>
      <c r="AJ38" s="25"/>
    </row>
    <row r="39" spans="2:36" ht="14.25" thickBot="1" thickTop="1">
      <c r="B39" s="24" t="s">
        <v>111</v>
      </c>
      <c r="C39" s="23"/>
      <c r="D39" s="23">
        <v>52281</v>
      </c>
      <c r="E39" s="23">
        <v>53125</v>
      </c>
      <c r="F39" s="23">
        <v>54668</v>
      </c>
      <c r="G39" s="23">
        <v>57851</v>
      </c>
      <c r="H39" s="23">
        <v>56736</v>
      </c>
      <c r="I39" s="23">
        <v>62027</v>
      </c>
      <c r="J39" s="23">
        <v>67424</v>
      </c>
      <c r="K39" s="23">
        <v>71034</v>
      </c>
      <c r="L39" s="23">
        <v>72312</v>
      </c>
      <c r="M39" s="23">
        <v>71042</v>
      </c>
      <c r="N39" s="23">
        <v>77374</v>
      </c>
      <c r="O39" s="23">
        <v>71370</v>
      </c>
      <c r="P39" s="23">
        <v>75341</v>
      </c>
      <c r="Q39" s="23">
        <v>79278</v>
      </c>
      <c r="R39" s="23">
        <v>81859</v>
      </c>
      <c r="S39" s="23">
        <v>85159</v>
      </c>
      <c r="AJ39" s="25"/>
    </row>
    <row r="40" spans="2:36" ht="14.25" thickBot="1" thickTop="1">
      <c r="B40" s="24" t="s">
        <v>112</v>
      </c>
      <c r="C40" s="23"/>
      <c r="D40" s="23">
        <v>2158</v>
      </c>
      <c r="E40" s="23">
        <v>2112</v>
      </c>
      <c r="F40" s="23">
        <v>2097</v>
      </c>
      <c r="G40" s="23">
        <v>2241</v>
      </c>
      <c r="H40" s="23">
        <v>2250</v>
      </c>
      <c r="I40" s="23">
        <v>2317</v>
      </c>
      <c r="J40" s="23">
        <v>2468</v>
      </c>
      <c r="K40" s="23">
        <v>2517</v>
      </c>
      <c r="L40" s="23">
        <v>2685</v>
      </c>
      <c r="M40" s="23">
        <v>3074</v>
      </c>
      <c r="N40" s="23">
        <v>3230</v>
      </c>
      <c r="O40" s="23">
        <v>3349</v>
      </c>
      <c r="P40" s="23">
        <v>3382</v>
      </c>
      <c r="Q40" s="23">
        <v>3373</v>
      </c>
      <c r="R40" s="23">
        <v>3483</v>
      </c>
      <c r="S40" s="23">
        <v>3610</v>
      </c>
      <c r="AJ40" s="25"/>
    </row>
    <row r="41" spans="2:36" ht="13.5" thickTop="1">
      <c r="B41" s="24" t="s">
        <v>113</v>
      </c>
      <c r="C41" s="23"/>
      <c r="D41" s="23">
        <v>21573</v>
      </c>
      <c r="E41" s="23">
        <v>22007</v>
      </c>
      <c r="F41" s="23">
        <v>22430</v>
      </c>
      <c r="G41" s="23">
        <v>23803</v>
      </c>
      <c r="H41" s="23">
        <v>23527</v>
      </c>
      <c r="I41" s="23">
        <v>23688</v>
      </c>
      <c r="J41" s="23">
        <v>23212</v>
      </c>
      <c r="K41" s="23">
        <v>24439</v>
      </c>
      <c r="L41" s="23">
        <v>25517</v>
      </c>
      <c r="M41" s="23">
        <v>26702</v>
      </c>
      <c r="N41" s="23">
        <v>26071</v>
      </c>
      <c r="O41" s="23">
        <v>26898</v>
      </c>
      <c r="P41" s="23">
        <v>24296</v>
      </c>
      <c r="Q41" s="23">
        <v>27202</v>
      </c>
      <c r="R41" s="23">
        <v>28249</v>
      </c>
      <c r="S41" s="23">
        <v>32190</v>
      </c>
      <c r="AJ41" s="25"/>
    </row>
    <row r="42" spans="2:36" ht="12.75">
      <c r="B42" s="26" t="s">
        <v>25</v>
      </c>
      <c r="C42" s="27"/>
      <c r="D42" s="28">
        <f aca="true" t="shared" si="0" ref="D42:S42">SUM(D12:D41)</f>
        <v>1726135</v>
      </c>
      <c r="E42" s="28">
        <f t="shared" si="0"/>
        <v>1732916</v>
      </c>
      <c r="F42" s="28">
        <f t="shared" si="0"/>
        <v>1698901</v>
      </c>
      <c r="G42" s="28">
        <f t="shared" si="0"/>
        <v>1703439</v>
      </c>
      <c r="H42" s="28">
        <f t="shared" si="0"/>
        <v>1693260</v>
      </c>
      <c r="I42" s="28">
        <f t="shared" si="0"/>
        <v>1739328</v>
      </c>
      <c r="J42" s="28">
        <f t="shared" si="0"/>
        <v>1802064</v>
      </c>
      <c r="K42" s="28">
        <f t="shared" si="0"/>
        <v>1791455</v>
      </c>
      <c r="L42" s="28">
        <f t="shared" si="0"/>
        <v>1811305</v>
      </c>
      <c r="M42" s="28">
        <f t="shared" si="0"/>
        <v>1799404</v>
      </c>
      <c r="N42" s="28">
        <f t="shared" si="0"/>
        <v>1819593</v>
      </c>
      <c r="O42" s="28">
        <f t="shared" si="0"/>
        <v>1853977</v>
      </c>
      <c r="P42" s="28">
        <f t="shared" si="0"/>
        <v>1848554</v>
      </c>
      <c r="Q42" s="28">
        <f t="shared" si="0"/>
        <v>1896916</v>
      </c>
      <c r="R42" s="28">
        <f t="shared" si="0"/>
        <v>1921631</v>
      </c>
      <c r="S42" s="28">
        <f t="shared" si="0"/>
        <v>1932283</v>
      </c>
      <c r="T42"/>
      <c r="AJ42" s="3"/>
    </row>
    <row r="43" spans="2:36" ht="12.75">
      <c r="B43" s="26" t="s">
        <v>26</v>
      </c>
      <c r="C43" s="27"/>
      <c r="D43" s="28">
        <f aca="true" t="shared" si="1" ref="D43:S43">D42-D41-D40-D39</f>
        <v>1650123</v>
      </c>
      <c r="E43" s="28">
        <f t="shared" si="1"/>
        <v>1655672</v>
      </c>
      <c r="F43" s="28">
        <f t="shared" si="1"/>
        <v>1619706</v>
      </c>
      <c r="G43" s="28">
        <f t="shared" si="1"/>
        <v>1619544</v>
      </c>
      <c r="H43" s="28">
        <f t="shared" si="1"/>
        <v>1610747</v>
      </c>
      <c r="I43" s="28">
        <f t="shared" si="1"/>
        <v>1651296</v>
      </c>
      <c r="J43" s="28">
        <f t="shared" si="1"/>
        <v>1708960</v>
      </c>
      <c r="K43" s="28">
        <f t="shared" si="1"/>
        <v>1693465</v>
      </c>
      <c r="L43" s="28">
        <f t="shared" si="1"/>
        <v>1710791</v>
      </c>
      <c r="M43" s="28">
        <f t="shared" si="1"/>
        <v>1698586</v>
      </c>
      <c r="N43" s="28">
        <f t="shared" si="1"/>
        <v>1712918</v>
      </c>
      <c r="O43" s="28">
        <f t="shared" si="1"/>
        <v>1752360</v>
      </c>
      <c r="P43" s="28">
        <f t="shared" si="1"/>
        <v>1745535</v>
      </c>
      <c r="Q43" s="28">
        <f t="shared" si="1"/>
        <v>1787063</v>
      </c>
      <c r="R43" s="28">
        <f t="shared" si="1"/>
        <v>1808040</v>
      </c>
      <c r="S43" s="28">
        <f t="shared" si="1"/>
        <v>1811324</v>
      </c>
      <c r="T43"/>
      <c r="AJ43" s="3"/>
    </row>
    <row r="44" spans="2:36" ht="12.75">
      <c r="B44" s="26" t="s">
        <v>27</v>
      </c>
      <c r="C44" s="27"/>
      <c r="D44" s="28">
        <f aca="true" t="shared" si="2" ref="D44:S44">D12+D15+D16+D18+D19+D20+D21+D22+D26+D29+D30+D32+D36+D37+D38</f>
        <v>1321759</v>
      </c>
      <c r="E44" s="28">
        <f t="shared" si="2"/>
        <v>1350479</v>
      </c>
      <c r="F44" s="28">
        <f t="shared" si="2"/>
        <v>1337686</v>
      </c>
      <c r="G44" s="28">
        <f t="shared" si="2"/>
        <v>1337561</v>
      </c>
      <c r="H44" s="28">
        <f t="shared" si="2"/>
        <v>1339296</v>
      </c>
      <c r="I44" s="28">
        <f t="shared" si="2"/>
        <v>1368698</v>
      </c>
      <c r="J44" s="28">
        <f t="shared" si="2"/>
        <v>1418508</v>
      </c>
      <c r="K44" s="28">
        <f t="shared" si="2"/>
        <v>1410546</v>
      </c>
      <c r="L44" s="28">
        <f t="shared" si="2"/>
        <v>1440626</v>
      </c>
      <c r="M44" s="28">
        <f t="shared" si="2"/>
        <v>1442490</v>
      </c>
      <c r="N44" s="28">
        <f t="shared" si="2"/>
        <v>1458461</v>
      </c>
      <c r="O44" s="28">
        <f t="shared" si="2"/>
        <v>1491989</v>
      </c>
      <c r="P44" s="28">
        <f t="shared" si="2"/>
        <v>1484038</v>
      </c>
      <c r="Q44" s="28">
        <f t="shared" si="2"/>
        <v>1516487</v>
      </c>
      <c r="R44" s="28">
        <f t="shared" si="2"/>
        <v>1536863</v>
      </c>
      <c r="S44" s="28">
        <f t="shared" si="2"/>
        <v>1536645</v>
      </c>
      <c r="T44"/>
      <c r="AJ44" s="3"/>
    </row>
    <row r="45" ht="12.75">
      <c r="AJ45" s="3"/>
    </row>
    <row r="46" spans="20:36" ht="13.5" thickBot="1">
      <c r="T46"/>
      <c r="AJ46" s="3"/>
    </row>
    <row r="47" spans="2:19" ht="18.75" thickTop="1">
      <c r="B47" s="1" t="s">
        <v>28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3.5" thickBo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ht="13.5" thickTop="1"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2:19" ht="12.75">
      <c r="B50" s="8" t="s">
        <v>29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ht="13.5" thickBot="1">
      <c r="B51" s="9" t="s">
        <v>30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13.5" thickTop="1">
      <c r="B52" s="11"/>
      <c r="C52" s="12" t="s">
        <v>5</v>
      </c>
      <c r="D52" s="13" t="s">
        <v>114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2.75">
      <c r="B53" s="6"/>
      <c r="C53" s="14" t="s">
        <v>3</v>
      </c>
      <c r="D53" s="15" t="s">
        <v>81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2:19" ht="12.75">
      <c r="B54" s="6"/>
      <c r="C54" s="14" t="s">
        <v>4</v>
      </c>
      <c r="D54" s="15" t="s">
        <v>82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2:19" ht="12.75">
      <c r="B56" s="18" t="s">
        <v>6</v>
      </c>
      <c r="C56" s="19" t="s">
        <v>7</v>
      </c>
      <c r="D56" s="20" t="s">
        <v>8</v>
      </c>
      <c r="E56" s="20" t="s">
        <v>9</v>
      </c>
      <c r="F56" s="20" t="s">
        <v>10</v>
      </c>
      <c r="G56" s="20" t="s">
        <v>11</v>
      </c>
      <c r="H56" s="20" t="s">
        <v>12</v>
      </c>
      <c r="I56" s="20" t="s">
        <v>13</v>
      </c>
      <c r="J56" s="20" t="s">
        <v>14</v>
      </c>
      <c r="K56" s="20" t="s">
        <v>15</v>
      </c>
      <c r="L56" s="20" t="s">
        <v>16</v>
      </c>
      <c r="M56" s="20" t="s">
        <v>17</v>
      </c>
      <c r="N56" s="20" t="s">
        <v>18</v>
      </c>
      <c r="O56" s="20" t="s">
        <v>19</v>
      </c>
      <c r="P56" s="20" t="s">
        <v>20</v>
      </c>
      <c r="Q56" s="20" t="s">
        <v>21</v>
      </c>
      <c r="R56" s="20" t="s">
        <v>22</v>
      </c>
      <c r="S56" s="20" t="s">
        <v>23</v>
      </c>
    </row>
    <row r="57" spans="2:19" ht="13.5" thickBot="1">
      <c r="B57" s="21" t="s">
        <v>24</v>
      </c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20" ht="14.25" thickBot="1" thickTop="1">
      <c r="B58" s="24" t="s">
        <v>84</v>
      </c>
      <c r="C58" s="23"/>
      <c r="D58" s="23">
        <v>1</v>
      </c>
      <c r="E58" s="23">
        <v>1</v>
      </c>
      <c r="F58" s="23">
        <v>1</v>
      </c>
      <c r="G58" s="23">
        <v>1</v>
      </c>
      <c r="H58" s="23">
        <v>1</v>
      </c>
      <c r="I58" s="23">
        <v>1</v>
      </c>
      <c r="J58" s="23">
        <v>1</v>
      </c>
      <c r="K58" s="23">
        <v>1</v>
      </c>
      <c r="L58" s="23">
        <v>1</v>
      </c>
      <c r="M58" s="23">
        <v>1</v>
      </c>
      <c r="N58" s="23">
        <v>1</v>
      </c>
      <c r="O58" s="23">
        <v>1</v>
      </c>
      <c r="P58" s="23">
        <v>2</v>
      </c>
      <c r="Q58" s="23">
        <v>2</v>
      </c>
      <c r="R58" s="23">
        <v>3</v>
      </c>
      <c r="S58" s="23">
        <v>3</v>
      </c>
      <c r="T58" s="25"/>
    </row>
    <row r="59" spans="2:20" ht="14.25" thickBot="1" thickTop="1">
      <c r="B59" s="24" t="s">
        <v>85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5"/>
    </row>
    <row r="60" spans="2:20" ht="14.25" thickBot="1" thickTop="1">
      <c r="B60" s="24" t="s">
        <v>86</v>
      </c>
      <c r="C60" s="23"/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2</v>
      </c>
      <c r="S60" s="23">
        <v>2</v>
      </c>
      <c r="T60" s="25"/>
    </row>
    <row r="61" spans="2:20" ht="14.25" thickBot="1" thickTop="1">
      <c r="B61" s="24" t="s">
        <v>87</v>
      </c>
      <c r="C61" s="23"/>
      <c r="D61" s="23">
        <v>2</v>
      </c>
      <c r="E61" s="23">
        <v>3</v>
      </c>
      <c r="F61" s="23">
        <v>3</v>
      </c>
      <c r="G61" s="23">
        <v>4</v>
      </c>
      <c r="H61" s="23">
        <v>4</v>
      </c>
      <c r="I61" s="23">
        <v>5</v>
      </c>
      <c r="J61" s="23">
        <v>6</v>
      </c>
      <c r="K61" s="23">
        <v>6</v>
      </c>
      <c r="L61" s="23">
        <v>7</v>
      </c>
      <c r="M61" s="23">
        <v>7</v>
      </c>
      <c r="N61" s="23">
        <v>7</v>
      </c>
      <c r="O61" s="23">
        <v>8</v>
      </c>
      <c r="P61" s="23">
        <v>8</v>
      </c>
      <c r="Q61" s="23">
        <v>9</v>
      </c>
      <c r="R61" s="23">
        <v>9</v>
      </c>
      <c r="S61" s="23">
        <v>10</v>
      </c>
      <c r="T61" s="25"/>
    </row>
    <row r="62" spans="2:20" ht="24" thickBot="1" thickTop="1">
      <c r="B62" s="24" t="s">
        <v>115</v>
      </c>
      <c r="C62" s="23"/>
      <c r="D62" s="23">
        <v>11</v>
      </c>
      <c r="E62" s="23">
        <v>17</v>
      </c>
      <c r="F62" s="23">
        <v>22</v>
      </c>
      <c r="G62" s="23">
        <v>28</v>
      </c>
      <c r="H62" s="23">
        <v>36</v>
      </c>
      <c r="I62" s="23">
        <v>41</v>
      </c>
      <c r="J62" s="23">
        <v>57</v>
      </c>
      <c r="K62" s="23">
        <v>70</v>
      </c>
      <c r="L62" s="23">
        <v>83</v>
      </c>
      <c r="M62" s="23">
        <v>78</v>
      </c>
      <c r="N62" s="23">
        <v>96</v>
      </c>
      <c r="O62" s="23">
        <v>150</v>
      </c>
      <c r="P62" s="23">
        <v>184</v>
      </c>
      <c r="Q62" s="23">
        <v>241</v>
      </c>
      <c r="R62" s="23">
        <v>269</v>
      </c>
      <c r="S62" s="23">
        <v>365</v>
      </c>
      <c r="T62" s="25"/>
    </row>
    <row r="63" spans="2:20" ht="14.25" thickBot="1" thickTop="1">
      <c r="B63" s="24" t="s">
        <v>89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5"/>
    </row>
    <row r="64" spans="2:20" ht="14.25" thickBot="1" thickTop="1">
      <c r="B64" s="24" t="s">
        <v>90</v>
      </c>
      <c r="C64" s="23"/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5"/>
    </row>
    <row r="65" spans="2:20" ht="14.25" thickBot="1" thickTop="1">
      <c r="B65" s="24" t="s">
        <v>91</v>
      </c>
      <c r="C65" s="23"/>
      <c r="D65" s="23">
        <v>56</v>
      </c>
      <c r="E65" s="23">
        <v>63</v>
      </c>
      <c r="F65" s="23">
        <v>70</v>
      </c>
      <c r="G65" s="23">
        <v>75</v>
      </c>
      <c r="H65" s="23">
        <v>79</v>
      </c>
      <c r="I65" s="23">
        <v>82</v>
      </c>
      <c r="J65" s="23">
        <v>86</v>
      </c>
      <c r="K65" s="23">
        <v>89</v>
      </c>
      <c r="L65" s="23">
        <v>93</v>
      </c>
      <c r="M65" s="23">
        <v>97</v>
      </c>
      <c r="N65" s="23">
        <v>99</v>
      </c>
      <c r="O65" s="23">
        <v>100</v>
      </c>
      <c r="P65" s="23">
        <v>99</v>
      </c>
      <c r="Q65" s="23">
        <v>99</v>
      </c>
      <c r="R65" s="23">
        <v>101</v>
      </c>
      <c r="S65" s="23">
        <v>102</v>
      </c>
      <c r="T65" s="25"/>
    </row>
    <row r="66" spans="2:20" ht="14.25" thickBot="1" thickTop="1">
      <c r="B66" s="24" t="s">
        <v>92</v>
      </c>
      <c r="C66" s="23"/>
      <c r="D66" s="23">
        <v>21</v>
      </c>
      <c r="E66" s="23">
        <v>21</v>
      </c>
      <c r="F66" s="23">
        <v>21</v>
      </c>
      <c r="G66" s="23">
        <v>22</v>
      </c>
      <c r="H66" s="23">
        <v>24</v>
      </c>
      <c r="I66" s="23">
        <v>25</v>
      </c>
      <c r="J66" s="23">
        <v>26</v>
      </c>
      <c r="K66" s="23">
        <v>23</v>
      </c>
      <c r="L66" s="23">
        <v>26</v>
      </c>
      <c r="M66" s="23">
        <v>29</v>
      </c>
      <c r="N66" s="23">
        <v>33</v>
      </c>
      <c r="O66" s="23">
        <v>38</v>
      </c>
      <c r="P66" s="23">
        <v>43</v>
      </c>
      <c r="Q66" s="23">
        <v>48</v>
      </c>
      <c r="R66" s="23">
        <v>66</v>
      </c>
      <c r="S66" s="23">
        <v>68</v>
      </c>
      <c r="T66" s="25"/>
    </row>
    <row r="67" spans="2:20" ht="14.25" thickBot="1" thickTop="1">
      <c r="B67" s="24" t="s">
        <v>93</v>
      </c>
      <c r="C67" s="23"/>
      <c r="D67" s="23">
        <v>19</v>
      </c>
      <c r="E67" s="23">
        <v>13</v>
      </c>
      <c r="F67" s="23">
        <v>13</v>
      </c>
      <c r="G67" s="23">
        <v>13</v>
      </c>
      <c r="H67" s="23">
        <v>14</v>
      </c>
      <c r="I67" s="23">
        <v>15</v>
      </c>
      <c r="J67" s="23">
        <v>15</v>
      </c>
      <c r="K67" s="23">
        <v>16</v>
      </c>
      <c r="L67" s="23">
        <v>17</v>
      </c>
      <c r="M67" s="23">
        <v>18</v>
      </c>
      <c r="N67" s="23">
        <v>26</v>
      </c>
      <c r="O67" s="23">
        <v>19</v>
      </c>
      <c r="P67" s="23">
        <v>19</v>
      </c>
      <c r="Q67" s="23">
        <v>18</v>
      </c>
      <c r="R67" s="23">
        <v>20</v>
      </c>
      <c r="S67" s="23">
        <v>24</v>
      </c>
      <c r="T67" s="25"/>
    </row>
    <row r="68" spans="2:20" ht="14.25" thickBot="1" thickTop="1">
      <c r="B68" s="24" t="s">
        <v>94</v>
      </c>
      <c r="C68" s="23"/>
      <c r="D68" s="23">
        <v>5</v>
      </c>
      <c r="E68" s="23">
        <v>5</v>
      </c>
      <c r="F68" s="23">
        <v>6</v>
      </c>
      <c r="G68" s="23">
        <v>7</v>
      </c>
      <c r="H68" s="23">
        <v>8</v>
      </c>
      <c r="I68" s="23">
        <v>8</v>
      </c>
      <c r="J68" s="23">
        <v>8</v>
      </c>
      <c r="K68" s="23">
        <v>8</v>
      </c>
      <c r="L68" s="23">
        <v>11</v>
      </c>
      <c r="M68" s="23">
        <v>11</v>
      </c>
      <c r="N68" s="23">
        <v>12</v>
      </c>
      <c r="O68" s="23">
        <v>12</v>
      </c>
      <c r="P68" s="23">
        <v>13</v>
      </c>
      <c r="Q68" s="23">
        <v>13</v>
      </c>
      <c r="R68" s="23">
        <v>21</v>
      </c>
      <c r="S68" s="23">
        <v>23</v>
      </c>
      <c r="T68" s="25"/>
    </row>
    <row r="69" spans="2:20" ht="14.25" thickBot="1" thickTop="1">
      <c r="B69" s="24" t="s">
        <v>95</v>
      </c>
      <c r="C69" s="23"/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31</v>
      </c>
      <c r="J69" s="23">
        <v>32</v>
      </c>
      <c r="K69" s="23">
        <v>33</v>
      </c>
      <c r="L69" s="23">
        <v>34</v>
      </c>
      <c r="M69" s="23">
        <v>35</v>
      </c>
      <c r="N69" s="23">
        <v>35</v>
      </c>
      <c r="O69" s="23">
        <v>34</v>
      </c>
      <c r="P69" s="23">
        <v>35</v>
      </c>
      <c r="Q69" s="23">
        <v>36</v>
      </c>
      <c r="R69" s="23">
        <v>39</v>
      </c>
      <c r="S69" s="23">
        <v>41</v>
      </c>
      <c r="T69" s="25"/>
    </row>
    <row r="70" spans="2:20" ht="14.25" thickBot="1" thickTop="1">
      <c r="B70" s="24" t="s">
        <v>96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5"/>
    </row>
    <row r="71" spans="2:20" ht="14.25" thickBot="1" thickTop="1">
      <c r="B71" s="24" t="s">
        <v>97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5"/>
    </row>
    <row r="72" spans="2:20" ht="24" thickBot="1" thickTop="1">
      <c r="B72" s="24" t="s">
        <v>116</v>
      </c>
      <c r="C72" s="23"/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1</v>
      </c>
      <c r="S72" s="23">
        <v>2</v>
      </c>
      <c r="T72" s="25"/>
    </row>
    <row r="73" spans="2:20" ht="14.25" thickBot="1" thickTop="1">
      <c r="B73" s="24" t="s">
        <v>99</v>
      </c>
      <c r="C73" s="23"/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1</v>
      </c>
      <c r="P73" s="23">
        <v>2</v>
      </c>
      <c r="Q73" s="23">
        <v>2</v>
      </c>
      <c r="R73" s="23">
        <v>2</v>
      </c>
      <c r="S73" s="23">
        <v>2</v>
      </c>
      <c r="T73" s="25"/>
    </row>
    <row r="74" spans="2:20" ht="14.25" thickBot="1" thickTop="1">
      <c r="B74" s="24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5"/>
    </row>
    <row r="75" spans="2:20" ht="14.25" thickBot="1" thickTop="1">
      <c r="B75" s="24" t="s">
        <v>101</v>
      </c>
      <c r="C75" s="23"/>
      <c r="D75" s="23">
        <v>2</v>
      </c>
      <c r="E75" s="23">
        <v>2</v>
      </c>
      <c r="F75" s="23">
        <v>3</v>
      </c>
      <c r="G75" s="23">
        <v>3</v>
      </c>
      <c r="H75" s="23">
        <v>4</v>
      </c>
      <c r="I75" s="23">
        <v>4</v>
      </c>
      <c r="J75" s="23">
        <v>4</v>
      </c>
      <c r="K75" s="23">
        <v>5</v>
      </c>
      <c r="L75" s="23">
        <v>6</v>
      </c>
      <c r="M75" s="23">
        <v>7</v>
      </c>
      <c r="N75" s="23">
        <v>9</v>
      </c>
      <c r="O75" s="23">
        <v>11</v>
      </c>
      <c r="P75" s="23">
        <v>13</v>
      </c>
      <c r="Q75" s="23">
        <v>19</v>
      </c>
      <c r="R75" s="23">
        <v>20</v>
      </c>
      <c r="S75" s="23">
        <v>22</v>
      </c>
      <c r="T75" s="25"/>
    </row>
    <row r="76" spans="2:20" ht="14.25" thickBot="1" thickTop="1">
      <c r="B76" s="24" t="s">
        <v>102</v>
      </c>
      <c r="C76" s="23"/>
      <c r="D76" s="23">
        <v>15</v>
      </c>
      <c r="E76" s="23">
        <v>19</v>
      </c>
      <c r="F76" s="23">
        <v>23</v>
      </c>
      <c r="G76" s="23">
        <v>25</v>
      </c>
      <c r="H76" s="23">
        <v>29</v>
      </c>
      <c r="I76" s="23">
        <v>36</v>
      </c>
      <c r="J76" s="23">
        <v>42</v>
      </c>
      <c r="K76" s="23">
        <v>48</v>
      </c>
      <c r="L76" s="23">
        <v>55</v>
      </c>
      <c r="M76" s="23">
        <v>58</v>
      </c>
      <c r="N76" s="23">
        <v>64</v>
      </c>
      <c r="O76" s="23">
        <v>67</v>
      </c>
      <c r="P76" s="23">
        <v>69</v>
      </c>
      <c r="Q76" s="23">
        <v>80</v>
      </c>
      <c r="R76" s="23">
        <v>86</v>
      </c>
      <c r="S76" s="23">
        <v>92</v>
      </c>
      <c r="T76" s="25"/>
    </row>
    <row r="77" spans="2:20" ht="14.25" thickBot="1" thickTop="1">
      <c r="B77" s="24" t="s">
        <v>103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5"/>
    </row>
    <row r="78" spans="2:20" ht="14.25" thickBot="1" thickTop="1">
      <c r="B78" s="24" t="s">
        <v>104</v>
      </c>
      <c r="C78" s="23"/>
      <c r="D78" s="23">
        <v>11</v>
      </c>
      <c r="E78" s="23">
        <v>13</v>
      </c>
      <c r="F78" s="23">
        <v>13</v>
      </c>
      <c r="G78" s="23">
        <v>14</v>
      </c>
      <c r="H78" s="23">
        <v>14</v>
      </c>
      <c r="I78" s="23">
        <v>15</v>
      </c>
      <c r="J78" s="23">
        <v>16</v>
      </c>
      <c r="K78" s="23">
        <v>16</v>
      </c>
      <c r="L78" s="23">
        <v>17</v>
      </c>
      <c r="M78" s="23">
        <v>18</v>
      </c>
      <c r="N78" s="23">
        <v>18</v>
      </c>
      <c r="O78" s="23">
        <v>19</v>
      </c>
      <c r="P78" s="23">
        <v>20</v>
      </c>
      <c r="Q78" s="23">
        <v>21</v>
      </c>
      <c r="R78" s="23">
        <v>21</v>
      </c>
      <c r="S78" s="23">
        <v>23</v>
      </c>
      <c r="T78" s="25"/>
    </row>
    <row r="79" spans="2:20" ht="14.25" thickBot="1" thickTop="1">
      <c r="B79" s="24" t="s">
        <v>105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5"/>
    </row>
    <row r="80" spans="2:20" ht="14.25" thickBot="1" thickTop="1">
      <c r="B80" s="24" t="s">
        <v>106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5"/>
    </row>
    <row r="81" spans="2:20" ht="14.25" thickBot="1" thickTop="1">
      <c r="B81" s="24" t="s">
        <v>107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5"/>
    </row>
    <row r="82" spans="2:20" ht="14.25" thickBot="1" thickTop="1">
      <c r="B82" s="24" t="s">
        <v>108</v>
      </c>
      <c r="C82" s="23"/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1</v>
      </c>
      <c r="O82" s="23">
        <v>1</v>
      </c>
      <c r="P82" s="23">
        <v>1</v>
      </c>
      <c r="Q82" s="23">
        <v>1</v>
      </c>
      <c r="R82" s="23">
        <v>1</v>
      </c>
      <c r="S82" s="23">
        <v>1</v>
      </c>
      <c r="T82" s="25"/>
    </row>
    <row r="83" spans="2:20" ht="14.25" thickBot="1" thickTop="1">
      <c r="B83" s="24" t="s">
        <v>109</v>
      </c>
      <c r="C83" s="23"/>
      <c r="D83" s="23">
        <v>3</v>
      </c>
      <c r="E83" s="23">
        <v>4</v>
      </c>
      <c r="F83" s="23">
        <v>4</v>
      </c>
      <c r="G83" s="23">
        <v>4</v>
      </c>
      <c r="H83" s="23">
        <v>4</v>
      </c>
      <c r="I83" s="23">
        <v>5</v>
      </c>
      <c r="J83" s="23">
        <v>4</v>
      </c>
      <c r="K83" s="23">
        <v>4</v>
      </c>
      <c r="L83" s="23">
        <v>5</v>
      </c>
      <c r="M83" s="23">
        <v>5</v>
      </c>
      <c r="N83" s="23">
        <v>5</v>
      </c>
      <c r="O83" s="23">
        <v>6</v>
      </c>
      <c r="P83" s="23">
        <v>4</v>
      </c>
      <c r="Q83" s="23">
        <v>5</v>
      </c>
      <c r="R83" s="23">
        <v>5</v>
      </c>
      <c r="S83" s="23">
        <v>6</v>
      </c>
      <c r="T83" s="25"/>
    </row>
    <row r="84" spans="2:20" ht="14.25" thickBot="1" thickTop="1">
      <c r="B84" s="24" t="s">
        <v>110</v>
      </c>
      <c r="C84" s="23"/>
      <c r="D84" s="23">
        <v>5</v>
      </c>
      <c r="E84" s="23">
        <v>5</v>
      </c>
      <c r="F84" s="23">
        <v>6</v>
      </c>
      <c r="G84" s="23">
        <v>6</v>
      </c>
      <c r="H84" s="23">
        <v>6</v>
      </c>
      <c r="I84" s="23">
        <v>6</v>
      </c>
      <c r="J84" s="23">
        <v>6</v>
      </c>
      <c r="K84" s="23">
        <v>6</v>
      </c>
      <c r="L84" s="23">
        <v>7</v>
      </c>
      <c r="M84" s="23">
        <v>7</v>
      </c>
      <c r="N84" s="23">
        <v>11</v>
      </c>
      <c r="O84" s="23">
        <v>13</v>
      </c>
      <c r="P84" s="23">
        <v>16</v>
      </c>
      <c r="Q84" s="23">
        <v>20</v>
      </c>
      <c r="R84" s="23">
        <v>25</v>
      </c>
      <c r="S84" s="23">
        <v>30</v>
      </c>
      <c r="T84" s="25"/>
    </row>
    <row r="85" spans="2:20" ht="14.25" thickBot="1" thickTop="1">
      <c r="B85" s="24" t="s">
        <v>111</v>
      </c>
      <c r="C85" s="23"/>
      <c r="D85" s="23">
        <v>28</v>
      </c>
      <c r="E85" s="23">
        <v>41</v>
      </c>
      <c r="F85" s="23">
        <v>60</v>
      </c>
      <c r="G85" s="23">
        <v>88</v>
      </c>
      <c r="H85" s="23">
        <v>129</v>
      </c>
      <c r="I85" s="23">
        <v>143</v>
      </c>
      <c r="J85" s="23">
        <v>159</v>
      </c>
      <c r="K85" s="23">
        <v>179</v>
      </c>
      <c r="L85" s="23">
        <v>210</v>
      </c>
      <c r="M85" s="23">
        <v>236</v>
      </c>
      <c r="N85" s="23">
        <v>262</v>
      </c>
      <c r="O85" s="23">
        <v>287</v>
      </c>
      <c r="P85" s="23">
        <v>318</v>
      </c>
      <c r="Q85" s="23">
        <v>350</v>
      </c>
      <c r="R85" s="23">
        <v>375</v>
      </c>
      <c r="S85" s="23">
        <v>385</v>
      </c>
      <c r="T85" s="25"/>
    </row>
    <row r="86" spans="2:20" ht="14.25" thickBot="1" thickTop="1">
      <c r="B86" s="24" t="s">
        <v>112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5"/>
    </row>
    <row r="87" spans="2:20" ht="13.5" thickTop="1">
      <c r="B87" s="24" t="s">
        <v>113</v>
      </c>
      <c r="C87" s="23"/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5"/>
    </row>
    <row r="88" spans="2:36" ht="12.75">
      <c r="B88" s="26" t="s">
        <v>25</v>
      </c>
      <c r="C88" s="27"/>
      <c r="D88" s="28">
        <f aca="true" t="shared" si="3" ref="D88:S88">SUM(D58:D87)</f>
        <v>179</v>
      </c>
      <c r="E88" s="28">
        <f t="shared" si="3"/>
        <v>207</v>
      </c>
      <c r="F88" s="28">
        <f t="shared" si="3"/>
        <v>245</v>
      </c>
      <c r="G88" s="28">
        <f t="shared" si="3"/>
        <v>290</v>
      </c>
      <c r="H88" s="28">
        <f t="shared" si="3"/>
        <v>352</v>
      </c>
      <c r="I88" s="28">
        <f t="shared" si="3"/>
        <v>417</v>
      </c>
      <c r="J88" s="28">
        <f t="shared" si="3"/>
        <v>462</v>
      </c>
      <c r="K88" s="28">
        <f t="shared" si="3"/>
        <v>504</v>
      </c>
      <c r="L88" s="28">
        <f t="shared" si="3"/>
        <v>572</v>
      </c>
      <c r="M88" s="28">
        <f t="shared" si="3"/>
        <v>607</v>
      </c>
      <c r="N88" s="28">
        <f t="shared" si="3"/>
        <v>679</v>
      </c>
      <c r="O88" s="28">
        <f t="shared" si="3"/>
        <v>767</v>
      </c>
      <c r="P88" s="28">
        <f t="shared" si="3"/>
        <v>846</v>
      </c>
      <c r="Q88" s="28">
        <f t="shared" si="3"/>
        <v>964</v>
      </c>
      <c r="R88" s="28">
        <f t="shared" si="3"/>
        <v>1066</v>
      </c>
      <c r="S88" s="28">
        <f t="shared" si="3"/>
        <v>1201</v>
      </c>
      <c r="T88"/>
      <c r="AJ88" s="3"/>
    </row>
    <row r="89" spans="2:36" ht="12.75">
      <c r="B89" s="26" t="s">
        <v>26</v>
      </c>
      <c r="C89" s="27"/>
      <c r="D89" s="28">
        <f aca="true" t="shared" si="4" ref="D89:S89">D88-D87-D86-D85</f>
        <v>151</v>
      </c>
      <c r="E89" s="28">
        <f t="shared" si="4"/>
        <v>166</v>
      </c>
      <c r="F89" s="28">
        <f t="shared" si="4"/>
        <v>185</v>
      </c>
      <c r="G89" s="28">
        <f t="shared" si="4"/>
        <v>202</v>
      </c>
      <c r="H89" s="28">
        <f t="shared" si="4"/>
        <v>223</v>
      </c>
      <c r="I89" s="28">
        <f t="shared" si="4"/>
        <v>274</v>
      </c>
      <c r="J89" s="28">
        <f t="shared" si="4"/>
        <v>303</v>
      </c>
      <c r="K89" s="28">
        <f t="shared" si="4"/>
        <v>325</v>
      </c>
      <c r="L89" s="28">
        <f t="shared" si="4"/>
        <v>362</v>
      </c>
      <c r="M89" s="28">
        <f t="shared" si="4"/>
        <v>371</v>
      </c>
      <c r="N89" s="28">
        <f t="shared" si="4"/>
        <v>417</v>
      </c>
      <c r="O89" s="28">
        <f t="shared" si="4"/>
        <v>480</v>
      </c>
      <c r="P89" s="28">
        <f t="shared" si="4"/>
        <v>528</v>
      </c>
      <c r="Q89" s="28">
        <f t="shared" si="4"/>
        <v>614</v>
      </c>
      <c r="R89" s="28">
        <f t="shared" si="4"/>
        <v>691</v>
      </c>
      <c r="S89" s="28">
        <f t="shared" si="4"/>
        <v>816</v>
      </c>
      <c r="T89"/>
      <c r="AJ89" s="3"/>
    </row>
    <row r="90" spans="2:36" ht="12.75">
      <c r="B90" s="26" t="s">
        <v>27</v>
      </c>
      <c r="C90" s="27"/>
      <c r="D90" s="28">
        <f aca="true" t="shared" si="5" ref="D90:S90">D58+D61+D62+D64+D65+D66+D67+D68+D72+D75+D76+D78+D82+D83+D84</f>
        <v>151</v>
      </c>
      <c r="E90" s="28">
        <f t="shared" si="5"/>
        <v>166</v>
      </c>
      <c r="F90" s="28">
        <f t="shared" si="5"/>
        <v>185</v>
      </c>
      <c r="G90" s="28">
        <f t="shared" si="5"/>
        <v>202</v>
      </c>
      <c r="H90" s="28">
        <f t="shared" si="5"/>
        <v>223</v>
      </c>
      <c r="I90" s="28">
        <f t="shared" si="5"/>
        <v>243</v>
      </c>
      <c r="J90" s="28">
        <f t="shared" si="5"/>
        <v>271</v>
      </c>
      <c r="K90" s="28">
        <f t="shared" si="5"/>
        <v>292</v>
      </c>
      <c r="L90" s="28">
        <f t="shared" si="5"/>
        <v>328</v>
      </c>
      <c r="M90" s="28">
        <f t="shared" si="5"/>
        <v>336</v>
      </c>
      <c r="N90" s="28">
        <f t="shared" si="5"/>
        <v>382</v>
      </c>
      <c r="O90" s="28">
        <f t="shared" si="5"/>
        <v>445</v>
      </c>
      <c r="P90" s="28">
        <f t="shared" si="5"/>
        <v>491</v>
      </c>
      <c r="Q90" s="28">
        <f t="shared" si="5"/>
        <v>576</v>
      </c>
      <c r="R90" s="28">
        <f t="shared" si="5"/>
        <v>648</v>
      </c>
      <c r="S90" s="28">
        <f t="shared" si="5"/>
        <v>771</v>
      </c>
      <c r="T90"/>
      <c r="AJ90" s="3"/>
    </row>
    <row r="91" spans="2:19" ht="12.75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2:19" ht="12.75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2:19" ht="12.75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2:19" ht="12.75">
      <c r="B94" s="6"/>
      <c r="C94" s="14" t="s">
        <v>5</v>
      </c>
      <c r="D94" s="15" t="s">
        <v>117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s="6"/>
      <c r="C95" s="14" t="s">
        <v>3</v>
      </c>
      <c r="D95" s="15" t="s">
        <v>81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2:19" ht="12.75">
      <c r="B96" s="6"/>
      <c r="C96" s="14" t="s">
        <v>4</v>
      </c>
      <c r="D96" s="15" t="s">
        <v>82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19" ht="12.75"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2.75">
      <c r="B98" s="18" t="s">
        <v>6</v>
      </c>
      <c r="C98" s="19" t="s">
        <v>7</v>
      </c>
      <c r="D98" s="20" t="s">
        <v>8</v>
      </c>
      <c r="E98" s="20" t="s">
        <v>9</v>
      </c>
      <c r="F98" s="20" t="s">
        <v>10</v>
      </c>
      <c r="G98" s="20" t="s">
        <v>11</v>
      </c>
      <c r="H98" s="20" t="s">
        <v>12</v>
      </c>
      <c r="I98" s="20" t="s">
        <v>13</v>
      </c>
      <c r="J98" s="20" t="s">
        <v>14</v>
      </c>
      <c r="K98" s="20" t="s">
        <v>15</v>
      </c>
      <c r="L98" s="20" t="s">
        <v>16</v>
      </c>
      <c r="M98" s="20" t="s">
        <v>17</v>
      </c>
      <c r="N98" s="20" t="s">
        <v>18</v>
      </c>
      <c r="O98" s="20" t="s">
        <v>19</v>
      </c>
      <c r="P98" s="20" t="s">
        <v>20</v>
      </c>
      <c r="Q98" s="20" t="s">
        <v>21</v>
      </c>
      <c r="R98" s="20" t="s">
        <v>22</v>
      </c>
      <c r="S98" s="20" t="s">
        <v>23</v>
      </c>
    </row>
    <row r="99" spans="2:19" ht="13.5" thickBot="1">
      <c r="B99" s="21" t="s">
        <v>24</v>
      </c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2:20" ht="14.25" thickBot="1" thickTop="1">
      <c r="B100" s="24" t="s">
        <v>84</v>
      </c>
      <c r="C100" s="23"/>
      <c r="D100" s="23">
        <v>623</v>
      </c>
      <c r="E100" s="23">
        <v>636</v>
      </c>
      <c r="F100" s="23">
        <v>628</v>
      </c>
      <c r="G100" s="23">
        <v>569</v>
      </c>
      <c r="H100" s="23">
        <v>549</v>
      </c>
      <c r="I100" s="23">
        <v>652</v>
      </c>
      <c r="J100" s="23">
        <v>662</v>
      </c>
      <c r="K100" s="23">
        <v>655</v>
      </c>
      <c r="L100" s="23">
        <v>681</v>
      </c>
      <c r="M100" s="23">
        <v>706</v>
      </c>
      <c r="N100" s="23">
        <v>700</v>
      </c>
      <c r="O100" s="23">
        <v>774</v>
      </c>
      <c r="P100" s="23">
        <v>763</v>
      </c>
      <c r="Q100" s="23">
        <v>1023</v>
      </c>
      <c r="R100" s="23">
        <v>1119</v>
      </c>
      <c r="S100" s="23">
        <v>1887</v>
      </c>
      <c r="T100" s="25"/>
    </row>
    <row r="101" spans="2:20" ht="14.25" thickBot="1" thickTop="1">
      <c r="B101" s="24" t="s">
        <v>85</v>
      </c>
      <c r="C101" s="23"/>
      <c r="D101" s="23">
        <v>0</v>
      </c>
      <c r="E101" s="23">
        <v>0</v>
      </c>
      <c r="F101" s="23">
        <v>163</v>
      </c>
      <c r="G101" s="23">
        <v>149</v>
      </c>
      <c r="H101" s="23">
        <v>167</v>
      </c>
      <c r="I101" s="23">
        <v>212</v>
      </c>
      <c r="J101" s="23">
        <v>240</v>
      </c>
      <c r="K101" s="23">
        <v>240</v>
      </c>
      <c r="L101" s="23">
        <v>411</v>
      </c>
      <c r="M101" s="23">
        <v>398</v>
      </c>
      <c r="N101" s="23">
        <v>547</v>
      </c>
      <c r="O101" s="23">
        <v>543</v>
      </c>
      <c r="P101" s="23">
        <v>639</v>
      </c>
      <c r="Q101" s="23">
        <v>682</v>
      </c>
      <c r="R101" s="23">
        <v>708</v>
      </c>
      <c r="S101" s="23">
        <v>717</v>
      </c>
      <c r="T101" s="25"/>
    </row>
    <row r="102" spans="2:20" ht="14.25" thickBot="1" thickTop="1">
      <c r="B102" s="24" t="s">
        <v>86</v>
      </c>
      <c r="C102" s="23"/>
      <c r="D102" s="23">
        <v>0</v>
      </c>
      <c r="E102" s="23">
        <v>0</v>
      </c>
      <c r="F102" s="23">
        <v>509</v>
      </c>
      <c r="G102" s="23">
        <v>552</v>
      </c>
      <c r="H102" s="23">
        <v>582</v>
      </c>
      <c r="I102" s="23">
        <v>426</v>
      </c>
      <c r="J102" s="23">
        <v>416</v>
      </c>
      <c r="K102" s="23">
        <v>527</v>
      </c>
      <c r="L102" s="23">
        <v>530</v>
      </c>
      <c r="M102" s="23">
        <v>586</v>
      </c>
      <c r="N102" s="23">
        <v>444</v>
      </c>
      <c r="O102" s="23">
        <v>510</v>
      </c>
      <c r="P102" s="23">
        <v>637</v>
      </c>
      <c r="Q102" s="23">
        <v>1394</v>
      </c>
      <c r="R102" s="23">
        <v>1604</v>
      </c>
      <c r="S102" s="23">
        <v>1616</v>
      </c>
      <c r="T102" s="25"/>
    </row>
    <row r="103" spans="2:20" ht="14.25" thickBot="1" thickTop="1">
      <c r="B103" s="24" t="s">
        <v>87</v>
      </c>
      <c r="C103" s="23"/>
      <c r="D103" s="23">
        <v>1140</v>
      </c>
      <c r="E103" s="23">
        <v>1236</v>
      </c>
      <c r="F103" s="23">
        <v>1298</v>
      </c>
      <c r="G103" s="23">
        <v>1358</v>
      </c>
      <c r="H103" s="23">
        <v>1348</v>
      </c>
      <c r="I103" s="23">
        <v>1429</v>
      </c>
      <c r="J103" s="23">
        <v>1527</v>
      </c>
      <c r="K103" s="23">
        <v>1589</v>
      </c>
      <c r="L103" s="23">
        <v>1579</v>
      </c>
      <c r="M103" s="23">
        <v>1669</v>
      </c>
      <c r="N103" s="23">
        <v>1746</v>
      </c>
      <c r="O103" s="23">
        <v>1912</v>
      </c>
      <c r="P103" s="23">
        <v>2022</v>
      </c>
      <c r="Q103" s="23">
        <v>2305</v>
      </c>
      <c r="R103" s="23">
        <v>2466</v>
      </c>
      <c r="S103" s="23">
        <v>2584</v>
      </c>
      <c r="T103" s="25"/>
    </row>
    <row r="104" spans="2:20" ht="24" thickBot="1" thickTop="1">
      <c r="B104" s="24" t="s">
        <v>115</v>
      </c>
      <c r="C104" s="23"/>
      <c r="D104" s="23">
        <v>4307</v>
      </c>
      <c r="E104" s="23">
        <v>4253</v>
      </c>
      <c r="F104" s="23">
        <v>4328</v>
      </c>
      <c r="G104" s="23">
        <v>4366</v>
      </c>
      <c r="H104" s="23">
        <v>4427</v>
      </c>
      <c r="I104" s="23">
        <v>4447</v>
      </c>
      <c r="J104" s="23">
        <v>4619</v>
      </c>
      <c r="K104" s="23">
        <v>5880</v>
      </c>
      <c r="L104" s="23">
        <v>6362</v>
      </c>
      <c r="M104" s="23">
        <v>6384</v>
      </c>
      <c r="N104" s="23">
        <v>6830</v>
      </c>
      <c r="O104" s="23">
        <v>7300</v>
      </c>
      <c r="P104" s="23">
        <v>7929</v>
      </c>
      <c r="Q104" s="23">
        <v>8719</v>
      </c>
      <c r="R104" s="23">
        <v>9564</v>
      </c>
      <c r="S104" s="23">
        <v>12186</v>
      </c>
      <c r="T104" s="25"/>
    </row>
    <row r="105" spans="2:20" ht="14.25" thickBot="1" thickTop="1">
      <c r="B105" s="24" t="s">
        <v>89</v>
      </c>
      <c r="C105" s="23"/>
      <c r="D105" s="23">
        <v>460</v>
      </c>
      <c r="E105" s="23">
        <v>460</v>
      </c>
      <c r="F105" s="23">
        <v>460</v>
      </c>
      <c r="G105" s="23">
        <v>449</v>
      </c>
      <c r="H105" s="23">
        <v>527</v>
      </c>
      <c r="I105" s="23">
        <v>481</v>
      </c>
      <c r="J105" s="23">
        <v>585</v>
      </c>
      <c r="K105" s="23">
        <v>590</v>
      </c>
      <c r="L105" s="23">
        <v>507</v>
      </c>
      <c r="M105" s="23">
        <v>507</v>
      </c>
      <c r="N105" s="23">
        <v>501</v>
      </c>
      <c r="O105" s="23">
        <v>539</v>
      </c>
      <c r="P105" s="23">
        <v>522</v>
      </c>
      <c r="Q105" s="23">
        <v>519</v>
      </c>
      <c r="R105" s="23">
        <v>604</v>
      </c>
      <c r="S105" s="23">
        <v>614</v>
      </c>
      <c r="T105" s="25"/>
    </row>
    <row r="106" spans="2:20" ht="14.25" thickBot="1" thickTop="1">
      <c r="B106" s="24" t="s">
        <v>90</v>
      </c>
      <c r="C106" s="23"/>
      <c r="D106" s="23">
        <v>108</v>
      </c>
      <c r="E106" s="23">
        <v>108</v>
      </c>
      <c r="F106" s="23">
        <v>92</v>
      </c>
      <c r="G106" s="23">
        <v>93</v>
      </c>
      <c r="H106" s="23">
        <v>103</v>
      </c>
      <c r="I106" s="23">
        <v>102</v>
      </c>
      <c r="J106" s="23">
        <v>120</v>
      </c>
      <c r="K106" s="23">
        <v>135</v>
      </c>
      <c r="L106" s="23">
        <v>156</v>
      </c>
      <c r="M106" s="23">
        <v>158</v>
      </c>
      <c r="N106" s="23">
        <v>164</v>
      </c>
      <c r="O106" s="23">
        <v>180</v>
      </c>
      <c r="P106" s="23">
        <v>176</v>
      </c>
      <c r="Q106" s="23">
        <v>185</v>
      </c>
      <c r="R106" s="23">
        <v>216</v>
      </c>
      <c r="S106" s="23">
        <v>250</v>
      </c>
      <c r="T106" s="25"/>
    </row>
    <row r="107" spans="2:20" ht="14.25" thickBot="1" thickTop="1">
      <c r="B107" s="24" t="s">
        <v>91</v>
      </c>
      <c r="C107" s="23"/>
      <c r="D107" s="23">
        <v>893</v>
      </c>
      <c r="E107" s="23">
        <v>897</v>
      </c>
      <c r="F107" s="23">
        <v>899</v>
      </c>
      <c r="G107" s="23">
        <v>900</v>
      </c>
      <c r="H107" s="23">
        <v>894</v>
      </c>
      <c r="I107" s="23">
        <v>898</v>
      </c>
      <c r="J107" s="23">
        <v>908</v>
      </c>
      <c r="K107" s="23">
        <v>911</v>
      </c>
      <c r="L107" s="23">
        <v>908</v>
      </c>
      <c r="M107" s="23">
        <v>913</v>
      </c>
      <c r="N107" s="23">
        <v>946</v>
      </c>
      <c r="O107" s="23">
        <v>970</v>
      </c>
      <c r="P107" s="23">
        <v>996</v>
      </c>
      <c r="Q107" s="23">
        <v>945</v>
      </c>
      <c r="R107" s="23">
        <v>954</v>
      </c>
      <c r="S107" s="23">
        <v>990</v>
      </c>
      <c r="T107" s="25"/>
    </row>
    <row r="108" spans="2:20" ht="14.25" thickBot="1" thickTop="1">
      <c r="B108" s="24" t="s">
        <v>92</v>
      </c>
      <c r="C108" s="23"/>
      <c r="D108" s="23">
        <v>4047</v>
      </c>
      <c r="E108" s="23">
        <v>3805</v>
      </c>
      <c r="F108" s="23">
        <v>3491</v>
      </c>
      <c r="G108" s="23">
        <v>3501</v>
      </c>
      <c r="H108" s="23">
        <v>3545</v>
      </c>
      <c r="I108" s="23">
        <v>3563</v>
      </c>
      <c r="J108" s="23">
        <v>3608</v>
      </c>
      <c r="K108" s="23">
        <v>3660</v>
      </c>
      <c r="L108" s="23">
        <v>3806</v>
      </c>
      <c r="M108" s="23">
        <v>3894</v>
      </c>
      <c r="N108" s="23">
        <v>4049</v>
      </c>
      <c r="O108" s="23">
        <v>4149</v>
      </c>
      <c r="P108" s="23">
        <v>4328</v>
      </c>
      <c r="Q108" s="23">
        <v>4736</v>
      </c>
      <c r="R108" s="23">
        <v>5055</v>
      </c>
      <c r="S108" s="23">
        <v>5129</v>
      </c>
      <c r="T108" s="25"/>
    </row>
    <row r="109" spans="2:20" ht="14.25" thickBot="1" thickTop="1">
      <c r="B109" s="24" t="s">
        <v>93</v>
      </c>
      <c r="C109" s="23"/>
      <c r="D109" s="23">
        <v>11014</v>
      </c>
      <c r="E109" s="23">
        <v>12925</v>
      </c>
      <c r="F109" s="23">
        <v>12254</v>
      </c>
      <c r="G109" s="23">
        <v>12062</v>
      </c>
      <c r="H109" s="23">
        <v>10806</v>
      </c>
      <c r="I109" s="23">
        <v>11434</v>
      </c>
      <c r="J109" s="23">
        <v>12066</v>
      </c>
      <c r="K109" s="23">
        <v>11164</v>
      </c>
      <c r="L109" s="23">
        <v>11453</v>
      </c>
      <c r="M109" s="23">
        <v>11232</v>
      </c>
      <c r="N109" s="23">
        <v>12091</v>
      </c>
      <c r="O109" s="23">
        <v>12341</v>
      </c>
      <c r="P109" s="23">
        <v>11720</v>
      </c>
      <c r="Q109" s="23">
        <v>11955</v>
      </c>
      <c r="R109" s="23">
        <v>11837</v>
      </c>
      <c r="S109" s="23">
        <v>11912</v>
      </c>
      <c r="T109" s="25"/>
    </row>
    <row r="110" spans="2:20" ht="14.25" thickBot="1" thickTop="1">
      <c r="B110" s="24" t="s">
        <v>94</v>
      </c>
      <c r="C110" s="23"/>
      <c r="D110" s="23">
        <v>787</v>
      </c>
      <c r="E110" s="23">
        <v>945</v>
      </c>
      <c r="F110" s="23">
        <v>1117</v>
      </c>
      <c r="G110" s="23">
        <v>1062</v>
      </c>
      <c r="H110" s="23">
        <v>1276</v>
      </c>
      <c r="I110" s="23">
        <v>1346</v>
      </c>
      <c r="J110" s="23">
        <v>1344</v>
      </c>
      <c r="K110" s="23">
        <v>1565</v>
      </c>
      <c r="L110" s="23">
        <v>1764</v>
      </c>
      <c r="M110" s="23">
        <v>1996</v>
      </c>
      <c r="N110" s="23">
        <v>2058</v>
      </c>
      <c r="O110" s="23">
        <v>2187</v>
      </c>
      <c r="P110" s="23">
        <v>2204</v>
      </c>
      <c r="Q110" s="23">
        <v>2586</v>
      </c>
      <c r="R110" s="23">
        <v>3758</v>
      </c>
      <c r="S110" s="23">
        <v>4008</v>
      </c>
      <c r="T110" s="25"/>
    </row>
    <row r="111" spans="2:20" ht="14.25" thickBot="1" thickTop="1">
      <c r="B111" s="24" t="s">
        <v>95</v>
      </c>
      <c r="C111" s="23"/>
      <c r="D111" s="23">
        <v>6</v>
      </c>
      <c r="E111" s="23">
        <v>6</v>
      </c>
      <c r="F111" s="23">
        <v>5</v>
      </c>
      <c r="G111" s="23">
        <v>5</v>
      </c>
      <c r="H111" s="23">
        <v>12</v>
      </c>
      <c r="I111" s="23">
        <v>11</v>
      </c>
      <c r="J111" s="23">
        <v>11</v>
      </c>
      <c r="K111" s="23">
        <v>9</v>
      </c>
      <c r="L111" s="23">
        <v>9</v>
      </c>
      <c r="M111" s="23">
        <v>9</v>
      </c>
      <c r="N111" s="23">
        <v>8</v>
      </c>
      <c r="O111" s="23">
        <v>9</v>
      </c>
      <c r="P111" s="23">
        <v>7</v>
      </c>
      <c r="Q111" s="23">
        <v>9</v>
      </c>
      <c r="R111" s="23">
        <v>8</v>
      </c>
      <c r="S111" s="23">
        <v>9</v>
      </c>
      <c r="T111" s="25"/>
    </row>
    <row r="112" spans="2:20" ht="14.25" thickBot="1" thickTop="1">
      <c r="B112" s="24" t="s">
        <v>96</v>
      </c>
      <c r="C112" s="23"/>
      <c r="D112" s="23">
        <v>659</v>
      </c>
      <c r="E112" s="23">
        <v>659</v>
      </c>
      <c r="F112" s="23">
        <v>482</v>
      </c>
      <c r="G112" s="23">
        <v>510</v>
      </c>
      <c r="H112" s="23">
        <v>892</v>
      </c>
      <c r="I112" s="23">
        <v>1057</v>
      </c>
      <c r="J112" s="23">
        <v>1132</v>
      </c>
      <c r="K112" s="23">
        <v>1149</v>
      </c>
      <c r="L112" s="23">
        <v>1184</v>
      </c>
      <c r="M112" s="23">
        <v>1187</v>
      </c>
      <c r="N112" s="23">
        <v>1111</v>
      </c>
      <c r="O112" s="23">
        <v>1212</v>
      </c>
      <c r="P112" s="23">
        <v>1244</v>
      </c>
      <c r="Q112" s="23">
        <v>1266</v>
      </c>
      <c r="R112" s="23">
        <v>1377</v>
      </c>
      <c r="S112" s="23">
        <v>1424</v>
      </c>
      <c r="T112" s="25"/>
    </row>
    <row r="113" spans="2:20" ht="14.25" thickBot="1" thickTop="1">
      <c r="B113" s="24" t="s">
        <v>97</v>
      </c>
      <c r="C113" s="23"/>
      <c r="D113" s="23">
        <v>285</v>
      </c>
      <c r="E113" s="23">
        <v>285</v>
      </c>
      <c r="F113" s="23">
        <v>285</v>
      </c>
      <c r="G113" s="23">
        <v>425</v>
      </c>
      <c r="H113" s="23">
        <v>440</v>
      </c>
      <c r="I113" s="23">
        <v>461</v>
      </c>
      <c r="J113" s="23">
        <v>505</v>
      </c>
      <c r="K113" s="23">
        <v>518</v>
      </c>
      <c r="L113" s="23">
        <v>571</v>
      </c>
      <c r="M113" s="23">
        <v>591</v>
      </c>
      <c r="N113" s="23">
        <v>619</v>
      </c>
      <c r="O113" s="23">
        <v>654</v>
      </c>
      <c r="P113" s="23">
        <v>663</v>
      </c>
      <c r="Q113" s="23">
        <v>677</v>
      </c>
      <c r="R113" s="23">
        <v>696</v>
      </c>
      <c r="S113" s="23">
        <v>716</v>
      </c>
      <c r="T113" s="25"/>
    </row>
    <row r="114" spans="2:20" ht="24" thickBot="1" thickTop="1">
      <c r="B114" s="24" t="s">
        <v>116</v>
      </c>
      <c r="C114" s="23"/>
      <c r="D114" s="23">
        <v>41</v>
      </c>
      <c r="E114" s="23">
        <v>42</v>
      </c>
      <c r="F114" s="23">
        <v>42</v>
      </c>
      <c r="G114" s="23">
        <v>41</v>
      </c>
      <c r="H114" s="23">
        <v>41</v>
      </c>
      <c r="I114" s="23">
        <v>39</v>
      </c>
      <c r="J114" s="23">
        <v>35</v>
      </c>
      <c r="K114" s="23">
        <v>40</v>
      </c>
      <c r="L114" s="23">
        <v>40</v>
      </c>
      <c r="M114" s="23">
        <v>36</v>
      </c>
      <c r="N114" s="23">
        <v>44</v>
      </c>
      <c r="O114" s="23">
        <v>46</v>
      </c>
      <c r="P114" s="23">
        <v>44</v>
      </c>
      <c r="Q114" s="23">
        <v>51</v>
      </c>
      <c r="R114" s="23">
        <v>59</v>
      </c>
      <c r="S114" s="23">
        <v>59</v>
      </c>
      <c r="T114" s="25"/>
    </row>
    <row r="115" spans="2:20" ht="14.25" thickBot="1" thickTop="1">
      <c r="B115" s="24" t="s">
        <v>99</v>
      </c>
      <c r="C115" s="23"/>
      <c r="D115" s="23">
        <v>422</v>
      </c>
      <c r="E115" s="23">
        <v>529</v>
      </c>
      <c r="F115" s="23">
        <v>517</v>
      </c>
      <c r="G115" s="23">
        <v>478</v>
      </c>
      <c r="H115" s="23">
        <v>464</v>
      </c>
      <c r="I115" s="23">
        <v>526</v>
      </c>
      <c r="J115" s="23">
        <v>402</v>
      </c>
      <c r="K115" s="23">
        <v>408</v>
      </c>
      <c r="L115" s="23">
        <v>383</v>
      </c>
      <c r="M115" s="23">
        <v>384</v>
      </c>
      <c r="N115" s="23">
        <v>415</v>
      </c>
      <c r="O115" s="23">
        <v>387</v>
      </c>
      <c r="P115" s="23">
        <v>784</v>
      </c>
      <c r="Q115" s="23">
        <v>818</v>
      </c>
      <c r="R115" s="23">
        <v>860</v>
      </c>
      <c r="S115" s="23">
        <v>1073</v>
      </c>
      <c r="T115" s="25"/>
    </row>
    <row r="116" spans="2:20" ht="14.25" thickBot="1" thickTop="1">
      <c r="B116" s="24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5"/>
    </row>
    <row r="117" spans="2:20" ht="14.25" thickBot="1" thickTop="1">
      <c r="B117" s="24" t="s">
        <v>101</v>
      </c>
      <c r="C117" s="23"/>
      <c r="D117" s="23">
        <v>948</v>
      </c>
      <c r="E117" s="23">
        <v>961</v>
      </c>
      <c r="F117" s="23">
        <v>987</v>
      </c>
      <c r="G117" s="23">
        <v>1081</v>
      </c>
      <c r="H117" s="23">
        <v>1079</v>
      </c>
      <c r="I117" s="23">
        <v>1116</v>
      </c>
      <c r="J117" s="23">
        <v>1340</v>
      </c>
      <c r="K117" s="23">
        <v>1498</v>
      </c>
      <c r="L117" s="23">
        <v>1578</v>
      </c>
      <c r="M117" s="23">
        <v>1645</v>
      </c>
      <c r="N117" s="23">
        <v>1739</v>
      </c>
      <c r="O117" s="23">
        <v>1813</v>
      </c>
      <c r="P117" s="23">
        <v>1974</v>
      </c>
      <c r="Q117" s="23">
        <v>1946</v>
      </c>
      <c r="R117" s="23">
        <v>2183</v>
      </c>
      <c r="S117" s="23">
        <v>2616</v>
      </c>
      <c r="T117" s="25"/>
    </row>
    <row r="118" spans="2:20" ht="14.25" thickBot="1" thickTop="1">
      <c r="B118" s="24" t="s">
        <v>102</v>
      </c>
      <c r="C118" s="23"/>
      <c r="D118" s="23">
        <v>2319</v>
      </c>
      <c r="E118" s="23">
        <v>2543</v>
      </c>
      <c r="F118" s="23">
        <v>2492</v>
      </c>
      <c r="G118" s="23">
        <v>2593</v>
      </c>
      <c r="H118" s="23">
        <v>2505</v>
      </c>
      <c r="I118" s="23">
        <v>2663</v>
      </c>
      <c r="J118" s="23">
        <v>2859</v>
      </c>
      <c r="K118" s="23">
        <v>2841</v>
      </c>
      <c r="L118" s="23">
        <v>2710</v>
      </c>
      <c r="M118" s="23">
        <v>2916</v>
      </c>
      <c r="N118" s="23">
        <v>2975</v>
      </c>
      <c r="O118" s="23">
        <v>3258</v>
      </c>
      <c r="P118" s="23">
        <v>3235</v>
      </c>
      <c r="Q118" s="23">
        <v>3342</v>
      </c>
      <c r="R118" s="23">
        <v>3482</v>
      </c>
      <c r="S118" s="23">
        <v>3655</v>
      </c>
      <c r="T118" s="25"/>
    </row>
    <row r="119" spans="2:20" ht="14.25" thickBot="1" thickTop="1">
      <c r="B119" s="24" t="s">
        <v>103</v>
      </c>
      <c r="C119" s="23"/>
      <c r="D119" s="23">
        <v>1458</v>
      </c>
      <c r="E119" s="23">
        <v>1233</v>
      </c>
      <c r="F119" s="23">
        <v>1367</v>
      </c>
      <c r="G119" s="23">
        <v>3798</v>
      </c>
      <c r="H119" s="23">
        <v>3698</v>
      </c>
      <c r="I119" s="23">
        <v>3762</v>
      </c>
      <c r="J119" s="23">
        <v>3703</v>
      </c>
      <c r="K119" s="23">
        <v>3697</v>
      </c>
      <c r="L119" s="23">
        <v>3717</v>
      </c>
      <c r="M119" s="23">
        <v>3567</v>
      </c>
      <c r="N119" s="23">
        <v>3618</v>
      </c>
      <c r="O119" s="23">
        <v>3874</v>
      </c>
      <c r="P119" s="23">
        <v>3935</v>
      </c>
      <c r="Q119" s="23">
        <v>3994</v>
      </c>
      <c r="R119" s="23">
        <v>4126</v>
      </c>
      <c r="S119" s="23">
        <v>4291</v>
      </c>
      <c r="T119" s="25"/>
    </row>
    <row r="120" spans="2:20" ht="14.25" thickBot="1" thickTop="1">
      <c r="B120" s="24" t="s">
        <v>104</v>
      </c>
      <c r="C120" s="23"/>
      <c r="D120" s="23">
        <v>2479</v>
      </c>
      <c r="E120" s="23">
        <v>2492</v>
      </c>
      <c r="F120" s="23">
        <v>2437</v>
      </c>
      <c r="G120" s="23">
        <v>2446</v>
      </c>
      <c r="H120" s="23">
        <v>2466</v>
      </c>
      <c r="I120" s="23">
        <v>2550</v>
      </c>
      <c r="J120" s="23">
        <v>2466</v>
      </c>
      <c r="K120" s="23">
        <v>2559</v>
      </c>
      <c r="L120" s="23">
        <v>2542</v>
      </c>
      <c r="M120" s="23">
        <v>2645</v>
      </c>
      <c r="N120" s="23">
        <v>2770</v>
      </c>
      <c r="O120" s="23">
        <v>2583</v>
      </c>
      <c r="P120" s="23">
        <v>2838</v>
      </c>
      <c r="Q120" s="23">
        <v>2842</v>
      </c>
      <c r="R120" s="23">
        <v>2877</v>
      </c>
      <c r="S120" s="23">
        <v>2931</v>
      </c>
      <c r="T120" s="25"/>
    </row>
    <row r="121" spans="2:20" ht="14.25" thickBot="1" thickTop="1">
      <c r="B121" s="24" t="s">
        <v>105</v>
      </c>
      <c r="C121" s="23"/>
      <c r="D121" s="23">
        <v>1146</v>
      </c>
      <c r="E121" s="23">
        <v>1146</v>
      </c>
      <c r="F121" s="23">
        <v>1146</v>
      </c>
      <c r="G121" s="23">
        <v>1159</v>
      </c>
      <c r="H121" s="23">
        <v>1153</v>
      </c>
      <c r="I121" s="23">
        <v>1362</v>
      </c>
      <c r="J121" s="23">
        <v>2493</v>
      </c>
      <c r="K121" s="23">
        <v>3360</v>
      </c>
      <c r="L121" s="23">
        <v>3017</v>
      </c>
      <c r="M121" s="23">
        <v>2820</v>
      </c>
      <c r="N121" s="23">
        <v>2763</v>
      </c>
      <c r="O121" s="23">
        <v>2135</v>
      </c>
      <c r="P121" s="23">
        <v>2351</v>
      </c>
      <c r="Q121" s="23">
        <v>2844</v>
      </c>
      <c r="R121" s="23">
        <v>3134</v>
      </c>
      <c r="S121" s="23">
        <v>3185</v>
      </c>
      <c r="T121" s="25"/>
    </row>
    <row r="122" spans="2:20" ht="14.25" thickBot="1" thickTop="1">
      <c r="B122" s="24" t="s">
        <v>106</v>
      </c>
      <c r="C122" s="23"/>
      <c r="D122" s="23">
        <v>0</v>
      </c>
      <c r="E122" s="23">
        <v>30</v>
      </c>
      <c r="F122" s="23">
        <v>295</v>
      </c>
      <c r="G122" s="23">
        <v>295</v>
      </c>
      <c r="H122" s="23">
        <v>293</v>
      </c>
      <c r="I122" s="23">
        <v>292</v>
      </c>
      <c r="J122" s="23">
        <v>315</v>
      </c>
      <c r="K122" s="23">
        <v>263</v>
      </c>
      <c r="L122" s="23">
        <v>260</v>
      </c>
      <c r="M122" s="23">
        <v>234</v>
      </c>
      <c r="N122" s="23">
        <v>458</v>
      </c>
      <c r="O122" s="23">
        <v>450</v>
      </c>
      <c r="P122" s="23">
        <v>465</v>
      </c>
      <c r="Q122" s="23">
        <v>460</v>
      </c>
      <c r="R122" s="23">
        <v>470</v>
      </c>
      <c r="S122" s="23">
        <v>476</v>
      </c>
      <c r="T122" s="25"/>
    </row>
    <row r="123" spans="2:20" ht="14.25" thickBot="1" thickTop="1">
      <c r="B123" s="24" t="s">
        <v>107</v>
      </c>
      <c r="C123" s="23"/>
      <c r="D123" s="23">
        <v>166</v>
      </c>
      <c r="E123" s="23">
        <v>142</v>
      </c>
      <c r="F123" s="23">
        <v>118</v>
      </c>
      <c r="G123" s="23">
        <v>172</v>
      </c>
      <c r="H123" s="23">
        <v>171</v>
      </c>
      <c r="I123" s="23">
        <v>78</v>
      </c>
      <c r="J123" s="23">
        <v>75</v>
      </c>
      <c r="K123" s="23">
        <v>83</v>
      </c>
      <c r="L123" s="23">
        <v>72</v>
      </c>
      <c r="M123" s="23">
        <v>71</v>
      </c>
      <c r="N123" s="23">
        <v>91</v>
      </c>
      <c r="O123" s="23">
        <v>330</v>
      </c>
      <c r="P123" s="23">
        <v>262</v>
      </c>
      <c r="Q123" s="23">
        <v>326</v>
      </c>
      <c r="R123" s="23">
        <v>380</v>
      </c>
      <c r="S123" s="23">
        <v>418</v>
      </c>
      <c r="T123" s="25"/>
    </row>
    <row r="124" spans="2:20" ht="14.25" thickBot="1" thickTop="1">
      <c r="B124" s="24" t="s">
        <v>108</v>
      </c>
      <c r="C124" s="23"/>
      <c r="D124" s="23">
        <v>4574</v>
      </c>
      <c r="E124" s="23">
        <v>4199</v>
      </c>
      <c r="F124" s="23">
        <v>4098</v>
      </c>
      <c r="G124" s="23">
        <v>4510</v>
      </c>
      <c r="H124" s="23">
        <v>4800</v>
      </c>
      <c r="I124" s="23">
        <v>5033</v>
      </c>
      <c r="J124" s="23">
        <v>5148</v>
      </c>
      <c r="K124" s="23">
        <v>5698</v>
      </c>
      <c r="L124" s="23">
        <v>5960</v>
      </c>
      <c r="M124" s="23">
        <v>6158</v>
      </c>
      <c r="N124" s="23">
        <v>6484</v>
      </c>
      <c r="O124" s="23">
        <v>6283</v>
      </c>
      <c r="P124" s="23">
        <v>6758</v>
      </c>
      <c r="Q124" s="23">
        <v>6938</v>
      </c>
      <c r="R124" s="23">
        <v>7297</v>
      </c>
      <c r="S124" s="23">
        <v>6793</v>
      </c>
      <c r="T124" s="25"/>
    </row>
    <row r="125" spans="2:20" ht="14.25" thickBot="1" thickTop="1">
      <c r="B125" s="24" t="s">
        <v>109</v>
      </c>
      <c r="C125" s="23"/>
      <c r="D125" s="23">
        <v>5502</v>
      </c>
      <c r="E125" s="23">
        <v>5761</v>
      </c>
      <c r="F125" s="23">
        <v>5982</v>
      </c>
      <c r="G125" s="23">
        <v>6355</v>
      </c>
      <c r="H125" s="23">
        <v>6579</v>
      </c>
      <c r="I125" s="23">
        <v>7204</v>
      </c>
      <c r="J125" s="23">
        <v>7629</v>
      </c>
      <c r="K125" s="23">
        <v>7818</v>
      </c>
      <c r="L125" s="23">
        <v>7783</v>
      </c>
      <c r="M125" s="23">
        <v>7411</v>
      </c>
      <c r="N125" s="23">
        <v>8238</v>
      </c>
      <c r="O125" s="23">
        <v>7687</v>
      </c>
      <c r="P125" s="23">
        <v>7656</v>
      </c>
      <c r="Q125" s="23">
        <v>8100</v>
      </c>
      <c r="R125" s="23">
        <v>8312</v>
      </c>
      <c r="S125" s="23">
        <v>9018</v>
      </c>
      <c r="T125" s="25"/>
    </row>
    <row r="126" spans="2:20" ht="14.25" thickBot="1" thickTop="1">
      <c r="B126" s="24" t="s">
        <v>110</v>
      </c>
      <c r="C126" s="23"/>
      <c r="D126" s="23">
        <v>611</v>
      </c>
      <c r="E126" s="23">
        <v>648</v>
      </c>
      <c r="F126" s="23">
        <v>928</v>
      </c>
      <c r="G126" s="23">
        <v>1014</v>
      </c>
      <c r="H126" s="23">
        <v>1396</v>
      </c>
      <c r="I126" s="23">
        <v>1494</v>
      </c>
      <c r="J126" s="23">
        <v>1553</v>
      </c>
      <c r="K126" s="23">
        <v>1652</v>
      </c>
      <c r="L126" s="23">
        <v>1763</v>
      </c>
      <c r="M126" s="23">
        <v>1897</v>
      </c>
      <c r="N126" s="23">
        <v>2069</v>
      </c>
      <c r="O126" s="23">
        <v>2070</v>
      </c>
      <c r="P126" s="23">
        <v>2250</v>
      </c>
      <c r="Q126" s="23">
        <v>2568</v>
      </c>
      <c r="R126" s="23">
        <v>2889</v>
      </c>
      <c r="S126" s="23">
        <v>3348</v>
      </c>
      <c r="T126" s="25"/>
    </row>
    <row r="127" spans="2:20" ht="14.25" thickBot="1" thickTop="1">
      <c r="B127" s="24" t="s">
        <v>111</v>
      </c>
      <c r="C127" s="23"/>
      <c r="D127" s="23">
        <v>7207</v>
      </c>
      <c r="E127" s="23">
        <v>7211</v>
      </c>
      <c r="F127" s="23">
        <v>7207</v>
      </c>
      <c r="G127" s="23">
        <v>7147</v>
      </c>
      <c r="H127" s="23">
        <v>7139</v>
      </c>
      <c r="I127" s="23">
        <v>7067</v>
      </c>
      <c r="J127" s="23">
        <v>7044</v>
      </c>
      <c r="K127" s="23">
        <v>7023</v>
      </c>
      <c r="L127" s="23">
        <v>6984</v>
      </c>
      <c r="M127" s="23">
        <v>6798</v>
      </c>
      <c r="N127" s="23">
        <v>6546</v>
      </c>
      <c r="O127" s="23">
        <v>6303</v>
      </c>
      <c r="P127" s="23">
        <v>6039</v>
      </c>
      <c r="Q127" s="23">
        <v>5783</v>
      </c>
      <c r="R127" s="23">
        <v>5550</v>
      </c>
      <c r="S127" s="23">
        <v>5332</v>
      </c>
      <c r="T127" s="25"/>
    </row>
    <row r="128" spans="2:20" ht="14.25" thickBot="1" thickTop="1">
      <c r="B128" s="24" t="s">
        <v>112</v>
      </c>
      <c r="C128" s="23"/>
      <c r="D128" s="23">
        <v>0</v>
      </c>
      <c r="E128" s="23">
        <v>0</v>
      </c>
      <c r="F128" s="23">
        <v>0</v>
      </c>
      <c r="G128" s="23">
        <v>1</v>
      </c>
      <c r="H128" s="23">
        <v>1</v>
      </c>
      <c r="I128" s="23">
        <v>1</v>
      </c>
      <c r="J128" s="23">
        <v>1</v>
      </c>
      <c r="K128" s="23">
        <v>1</v>
      </c>
      <c r="L128" s="23">
        <v>1</v>
      </c>
      <c r="M128" s="23">
        <v>1</v>
      </c>
      <c r="N128" s="23">
        <v>2</v>
      </c>
      <c r="O128" s="23">
        <v>1</v>
      </c>
      <c r="P128" s="23">
        <v>2</v>
      </c>
      <c r="Q128" s="23">
        <v>2</v>
      </c>
      <c r="R128" s="23">
        <v>2</v>
      </c>
      <c r="S128" s="23">
        <v>3</v>
      </c>
      <c r="T128" s="25"/>
    </row>
    <row r="129" spans="2:20" ht="13.5" thickTop="1">
      <c r="B129" s="24" t="s">
        <v>113</v>
      </c>
      <c r="C129" s="23"/>
      <c r="D129" s="23">
        <v>1032</v>
      </c>
      <c r="E129" s="23">
        <v>965</v>
      </c>
      <c r="F129" s="23">
        <v>958</v>
      </c>
      <c r="G129" s="23">
        <v>1043</v>
      </c>
      <c r="H129" s="23">
        <v>1130</v>
      </c>
      <c r="I129" s="23">
        <v>1140</v>
      </c>
      <c r="J129" s="23">
        <v>1147</v>
      </c>
      <c r="K129" s="23">
        <v>1230</v>
      </c>
      <c r="L129" s="23">
        <v>1278</v>
      </c>
      <c r="M129" s="23">
        <v>1507</v>
      </c>
      <c r="N129" s="23">
        <v>1349</v>
      </c>
      <c r="O129" s="23">
        <v>1492</v>
      </c>
      <c r="P129" s="23">
        <v>1423</v>
      </c>
      <c r="Q129" s="23">
        <v>1324</v>
      </c>
      <c r="R129" s="23">
        <v>1280</v>
      </c>
      <c r="S129" s="23">
        <v>1295</v>
      </c>
      <c r="T129" s="25"/>
    </row>
    <row r="130" spans="2:36" ht="12.75">
      <c r="B130" s="26" t="s">
        <v>25</v>
      </c>
      <c r="C130" s="27"/>
      <c r="D130" s="28">
        <f aca="true" t="shared" si="6" ref="D130:S130">SUM(D100:D129)</f>
        <v>52234</v>
      </c>
      <c r="E130" s="28">
        <f t="shared" si="6"/>
        <v>54117</v>
      </c>
      <c r="F130" s="28">
        <f t="shared" si="6"/>
        <v>54585</v>
      </c>
      <c r="G130" s="28">
        <f t="shared" si="6"/>
        <v>58134</v>
      </c>
      <c r="H130" s="28">
        <f t="shared" si="6"/>
        <v>58483</v>
      </c>
      <c r="I130" s="28">
        <f t="shared" si="6"/>
        <v>60846</v>
      </c>
      <c r="J130" s="28">
        <f t="shared" si="6"/>
        <v>63953</v>
      </c>
      <c r="K130" s="28">
        <f t="shared" si="6"/>
        <v>66763</v>
      </c>
      <c r="L130" s="28">
        <f t="shared" si="6"/>
        <v>68009</v>
      </c>
      <c r="M130" s="28">
        <f t="shared" si="6"/>
        <v>68320</v>
      </c>
      <c r="N130" s="28">
        <f t="shared" si="6"/>
        <v>71375</v>
      </c>
      <c r="O130" s="28">
        <f t="shared" si="6"/>
        <v>71992</v>
      </c>
      <c r="P130" s="28">
        <f t="shared" si="6"/>
        <v>73866</v>
      </c>
      <c r="Q130" s="28">
        <f t="shared" si="6"/>
        <v>78339</v>
      </c>
      <c r="R130" s="28">
        <f t="shared" si="6"/>
        <v>82867</v>
      </c>
      <c r="S130" s="28">
        <f t="shared" si="6"/>
        <v>88535</v>
      </c>
      <c r="T130"/>
      <c r="AJ130" s="3"/>
    </row>
    <row r="131" spans="2:36" ht="12.75">
      <c r="B131" s="26" t="s">
        <v>26</v>
      </c>
      <c r="C131" s="27"/>
      <c r="D131" s="28">
        <f aca="true" t="shared" si="7" ref="D131:S131">D130-D129-D128-D127</f>
        <v>43995</v>
      </c>
      <c r="E131" s="28">
        <f t="shared" si="7"/>
        <v>45941</v>
      </c>
      <c r="F131" s="28">
        <f t="shared" si="7"/>
        <v>46420</v>
      </c>
      <c r="G131" s="28">
        <f t="shared" si="7"/>
        <v>49943</v>
      </c>
      <c r="H131" s="28">
        <f t="shared" si="7"/>
        <v>50213</v>
      </c>
      <c r="I131" s="28">
        <f t="shared" si="7"/>
        <v>52638</v>
      </c>
      <c r="J131" s="28">
        <f t="shared" si="7"/>
        <v>55761</v>
      </c>
      <c r="K131" s="28">
        <f t="shared" si="7"/>
        <v>58509</v>
      </c>
      <c r="L131" s="28">
        <f t="shared" si="7"/>
        <v>59746</v>
      </c>
      <c r="M131" s="28">
        <f t="shared" si="7"/>
        <v>60014</v>
      </c>
      <c r="N131" s="28">
        <f t="shared" si="7"/>
        <v>63478</v>
      </c>
      <c r="O131" s="28">
        <f t="shared" si="7"/>
        <v>64196</v>
      </c>
      <c r="P131" s="28">
        <f t="shared" si="7"/>
        <v>66402</v>
      </c>
      <c r="Q131" s="28">
        <f t="shared" si="7"/>
        <v>71230</v>
      </c>
      <c r="R131" s="28">
        <f t="shared" si="7"/>
        <v>76035</v>
      </c>
      <c r="S131" s="28">
        <f t="shared" si="7"/>
        <v>81905</v>
      </c>
      <c r="T131"/>
      <c r="AJ131" s="3"/>
    </row>
    <row r="132" spans="2:36" ht="12.75">
      <c r="B132" s="26" t="s">
        <v>27</v>
      </c>
      <c r="C132" s="27"/>
      <c r="D132" s="28">
        <f aca="true" t="shared" si="8" ref="D132:S132">D100+D103+D104+D106+D107+D108+D109+D110+D114+D117+D118+D120+D124+D125+D126</f>
        <v>39393</v>
      </c>
      <c r="E132" s="28">
        <f t="shared" si="8"/>
        <v>41451</v>
      </c>
      <c r="F132" s="28">
        <f t="shared" si="8"/>
        <v>41073</v>
      </c>
      <c r="G132" s="28">
        <f t="shared" si="8"/>
        <v>41951</v>
      </c>
      <c r="H132" s="28">
        <f t="shared" si="8"/>
        <v>41814</v>
      </c>
      <c r="I132" s="28">
        <f t="shared" si="8"/>
        <v>43970</v>
      </c>
      <c r="J132" s="28">
        <f t="shared" si="8"/>
        <v>45884</v>
      </c>
      <c r="K132" s="28">
        <f t="shared" si="8"/>
        <v>47665</v>
      </c>
      <c r="L132" s="28">
        <f t="shared" si="8"/>
        <v>49085</v>
      </c>
      <c r="M132" s="28">
        <f t="shared" si="8"/>
        <v>49660</v>
      </c>
      <c r="N132" s="28">
        <f t="shared" si="8"/>
        <v>52903</v>
      </c>
      <c r="O132" s="28">
        <f t="shared" si="8"/>
        <v>53553</v>
      </c>
      <c r="P132" s="28">
        <f t="shared" si="8"/>
        <v>54893</v>
      </c>
      <c r="Q132" s="28">
        <f t="shared" si="8"/>
        <v>58241</v>
      </c>
      <c r="R132" s="28">
        <f t="shared" si="8"/>
        <v>62068</v>
      </c>
      <c r="S132" s="28">
        <f t="shared" si="8"/>
        <v>67366</v>
      </c>
      <c r="T132"/>
      <c r="AJ132" s="3"/>
    </row>
    <row r="133" spans="2:19" ht="12.75"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2:19" ht="12.75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2:19" ht="12.75"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2:19" ht="12.75">
      <c r="B136" s="6"/>
      <c r="C136" s="14" t="s">
        <v>5</v>
      </c>
      <c r="D136" s="15" t="s">
        <v>118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2:19" ht="12.75">
      <c r="B137" s="6"/>
      <c r="C137" s="14" t="s">
        <v>3</v>
      </c>
      <c r="D137" s="15" t="s">
        <v>81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2:19" ht="12.75">
      <c r="B138" s="6"/>
      <c r="C138" s="14" t="s">
        <v>4</v>
      </c>
      <c r="D138" s="15" t="s">
        <v>82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2:19" ht="12.75"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2:19" ht="12.75">
      <c r="B140" s="18" t="s">
        <v>6</v>
      </c>
      <c r="C140" s="19" t="s">
        <v>7</v>
      </c>
      <c r="D140" s="20" t="s">
        <v>8</v>
      </c>
      <c r="E140" s="20" t="s">
        <v>9</v>
      </c>
      <c r="F140" s="20" t="s">
        <v>10</v>
      </c>
      <c r="G140" s="20" t="s">
        <v>11</v>
      </c>
      <c r="H140" s="20" t="s">
        <v>12</v>
      </c>
      <c r="I140" s="20" t="s">
        <v>13</v>
      </c>
      <c r="J140" s="20" t="s">
        <v>14</v>
      </c>
      <c r="K140" s="20" t="s">
        <v>15</v>
      </c>
      <c r="L140" s="20" t="s">
        <v>16</v>
      </c>
      <c r="M140" s="20" t="s">
        <v>17</v>
      </c>
      <c r="N140" s="20" t="s">
        <v>18</v>
      </c>
      <c r="O140" s="20" t="s">
        <v>19</v>
      </c>
      <c r="P140" s="20" t="s">
        <v>20</v>
      </c>
      <c r="Q140" s="20" t="s">
        <v>21</v>
      </c>
      <c r="R140" s="20" t="s">
        <v>22</v>
      </c>
      <c r="S140" s="20" t="s">
        <v>23</v>
      </c>
    </row>
    <row r="141" spans="2:19" ht="13.5" thickBot="1">
      <c r="B141" s="21" t="s">
        <v>24</v>
      </c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2:20" ht="14.25" thickBot="1" thickTop="1">
      <c r="B142" s="24" t="s">
        <v>84</v>
      </c>
      <c r="C142" s="23"/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3">
        <v>2</v>
      </c>
      <c r="K142" s="23">
        <v>1</v>
      </c>
      <c r="L142" s="23">
        <v>1</v>
      </c>
      <c r="M142" s="23">
        <v>1</v>
      </c>
      <c r="N142" s="23">
        <v>4</v>
      </c>
      <c r="O142" s="23">
        <v>4</v>
      </c>
      <c r="P142" s="23">
        <v>1</v>
      </c>
      <c r="Q142" s="23">
        <v>1</v>
      </c>
      <c r="R142" s="23">
        <v>1</v>
      </c>
      <c r="S142" s="23">
        <v>1</v>
      </c>
      <c r="T142" s="25"/>
    </row>
    <row r="143" spans="2:20" ht="14.25" thickBot="1" thickTop="1">
      <c r="B143" s="24" t="s">
        <v>85</v>
      </c>
      <c r="C143" s="23"/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33</v>
      </c>
      <c r="T143" s="25"/>
    </row>
    <row r="144" spans="2:20" ht="14.25" thickBot="1" thickTop="1">
      <c r="B144" s="24" t="s">
        <v>86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5"/>
    </row>
    <row r="145" spans="2:20" ht="14.25" thickBot="1" thickTop="1">
      <c r="B145" s="24" t="s">
        <v>87</v>
      </c>
      <c r="C145" s="23"/>
      <c r="D145" s="23">
        <v>2</v>
      </c>
      <c r="E145" s="23">
        <v>2</v>
      </c>
      <c r="F145" s="23">
        <v>2</v>
      </c>
      <c r="G145" s="23">
        <v>2</v>
      </c>
      <c r="H145" s="23">
        <v>2</v>
      </c>
      <c r="I145" s="23">
        <v>2</v>
      </c>
      <c r="J145" s="23">
        <v>2</v>
      </c>
      <c r="K145" s="23">
        <v>2</v>
      </c>
      <c r="L145" s="23">
        <v>3</v>
      </c>
      <c r="M145" s="23">
        <v>3</v>
      </c>
      <c r="N145" s="23">
        <v>3</v>
      </c>
      <c r="O145" s="23">
        <v>3</v>
      </c>
      <c r="P145" s="23">
        <v>4</v>
      </c>
      <c r="Q145" s="23">
        <v>4</v>
      </c>
      <c r="R145" s="23">
        <v>4</v>
      </c>
      <c r="S145" s="23">
        <v>3</v>
      </c>
      <c r="T145" s="25"/>
    </row>
    <row r="146" spans="2:20" ht="24" thickBot="1" thickTop="1">
      <c r="B146" s="24" t="s">
        <v>115</v>
      </c>
      <c r="C146" s="23"/>
      <c r="D146" s="23">
        <v>7</v>
      </c>
      <c r="E146" s="23">
        <v>7</v>
      </c>
      <c r="F146" s="23">
        <v>9</v>
      </c>
      <c r="G146" s="23">
        <v>9</v>
      </c>
      <c r="H146" s="23">
        <v>9</v>
      </c>
      <c r="I146" s="23">
        <v>9</v>
      </c>
      <c r="J146" s="23">
        <v>10</v>
      </c>
      <c r="K146" s="23">
        <v>10</v>
      </c>
      <c r="L146" s="23">
        <v>10</v>
      </c>
      <c r="M146" s="23">
        <v>10</v>
      </c>
      <c r="N146" s="23">
        <v>10</v>
      </c>
      <c r="O146" s="23">
        <v>124</v>
      </c>
      <c r="P146" s="23">
        <v>128</v>
      </c>
      <c r="Q146" s="23">
        <v>132</v>
      </c>
      <c r="R146" s="23">
        <v>134</v>
      </c>
      <c r="S146" s="23">
        <v>138</v>
      </c>
      <c r="T146" s="25"/>
    </row>
    <row r="147" spans="2:20" ht="14.25" thickBot="1" thickTop="1">
      <c r="B147" s="24" t="s">
        <v>89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5"/>
    </row>
    <row r="148" spans="2:20" ht="14.25" thickBot="1" thickTop="1">
      <c r="B148" s="24" t="s">
        <v>90</v>
      </c>
      <c r="C148" s="23"/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5"/>
    </row>
    <row r="149" spans="2:20" ht="14.25" thickBot="1" thickTop="1">
      <c r="B149" s="24" t="s">
        <v>91</v>
      </c>
      <c r="C149" s="23"/>
      <c r="D149" s="23">
        <v>3</v>
      </c>
      <c r="E149" s="23">
        <v>3</v>
      </c>
      <c r="F149" s="23">
        <v>3</v>
      </c>
      <c r="G149" s="23">
        <v>3</v>
      </c>
      <c r="H149" s="23">
        <v>4</v>
      </c>
      <c r="I149" s="23">
        <v>3</v>
      </c>
      <c r="J149" s="23">
        <v>3</v>
      </c>
      <c r="K149" s="23">
        <v>2</v>
      </c>
      <c r="L149" s="23">
        <v>3</v>
      </c>
      <c r="M149" s="23">
        <v>2</v>
      </c>
      <c r="N149" s="23">
        <v>2</v>
      </c>
      <c r="O149" s="23">
        <v>2</v>
      </c>
      <c r="P149" s="23">
        <v>1</v>
      </c>
      <c r="Q149" s="23">
        <v>1</v>
      </c>
      <c r="R149" s="23">
        <v>1</v>
      </c>
      <c r="S149" s="23">
        <v>1</v>
      </c>
      <c r="T149" s="25"/>
    </row>
    <row r="150" spans="2:20" ht="14.25" thickBot="1" thickTop="1">
      <c r="B150" s="24" t="s">
        <v>92</v>
      </c>
      <c r="C150" s="23"/>
      <c r="D150" s="23">
        <v>2</v>
      </c>
      <c r="E150" s="23">
        <v>2</v>
      </c>
      <c r="F150" s="23">
        <v>7</v>
      </c>
      <c r="G150" s="23">
        <v>7</v>
      </c>
      <c r="H150" s="23">
        <v>7</v>
      </c>
      <c r="I150" s="23">
        <v>3</v>
      </c>
      <c r="J150" s="23">
        <v>3</v>
      </c>
      <c r="K150" s="23">
        <v>4</v>
      </c>
      <c r="L150" s="23">
        <v>4</v>
      </c>
      <c r="M150" s="23">
        <v>5</v>
      </c>
      <c r="N150" s="23">
        <v>8</v>
      </c>
      <c r="O150" s="23">
        <v>8</v>
      </c>
      <c r="P150" s="23">
        <v>8</v>
      </c>
      <c r="Q150" s="23">
        <v>8</v>
      </c>
      <c r="R150" s="23">
        <v>8</v>
      </c>
      <c r="S150" s="23">
        <v>8</v>
      </c>
      <c r="T150" s="25"/>
    </row>
    <row r="151" spans="2:20" ht="14.25" thickBot="1" thickTop="1">
      <c r="B151" s="24" t="s">
        <v>93</v>
      </c>
      <c r="C151" s="23"/>
      <c r="D151" s="23">
        <v>110</v>
      </c>
      <c r="E151" s="23">
        <v>110</v>
      </c>
      <c r="F151" s="23">
        <v>125</v>
      </c>
      <c r="G151" s="23">
        <v>122</v>
      </c>
      <c r="H151" s="23">
        <v>125</v>
      </c>
      <c r="I151" s="23">
        <v>132</v>
      </c>
      <c r="J151" s="23">
        <v>127</v>
      </c>
      <c r="K151" s="23">
        <v>122</v>
      </c>
      <c r="L151" s="23">
        <v>117</v>
      </c>
      <c r="M151" s="23">
        <v>112</v>
      </c>
      <c r="N151" s="23">
        <v>124</v>
      </c>
      <c r="O151" s="23">
        <v>109</v>
      </c>
      <c r="P151" s="23">
        <v>107</v>
      </c>
      <c r="Q151" s="23">
        <v>129</v>
      </c>
      <c r="R151" s="23">
        <v>130</v>
      </c>
      <c r="S151" s="23">
        <v>130</v>
      </c>
      <c r="T151" s="25"/>
    </row>
    <row r="152" spans="2:20" ht="14.25" thickBot="1" thickTop="1">
      <c r="B152" s="24" t="s">
        <v>94</v>
      </c>
      <c r="C152" s="23"/>
      <c r="D152" s="23">
        <v>2971</v>
      </c>
      <c r="E152" s="23">
        <v>2937</v>
      </c>
      <c r="F152" s="23">
        <v>3190</v>
      </c>
      <c r="G152" s="23">
        <v>3366</v>
      </c>
      <c r="H152" s="23">
        <v>3151</v>
      </c>
      <c r="I152" s="23">
        <v>3167</v>
      </c>
      <c r="J152" s="23">
        <v>3448</v>
      </c>
      <c r="K152" s="23">
        <v>3571</v>
      </c>
      <c r="L152" s="23">
        <v>3836</v>
      </c>
      <c r="M152" s="23">
        <v>3999</v>
      </c>
      <c r="N152" s="23">
        <v>3103</v>
      </c>
      <c r="O152" s="23">
        <v>3188</v>
      </c>
      <c r="P152" s="23">
        <v>3464</v>
      </c>
      <c r="Q152" s="23">
        <v>4810</v>
      </c>
      <c r="R152" s="23">
        <v>4888</v>
      </c>
      <c r="S152" s="23">
        <v>4791</v>
      </c>
      <c r="T152" s="25"/>
    </row>
    <row r="153" spans="2:20" ht="14.25" thickBot="1" thickTop="1">
      <c r="B153" s="24" t="s">
        <v>95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5"/>
    </row>
    <row r="154" spans="2:20" ht="14.25" thickBot="1" thickTop="1">
      <c r="B154" s="24" t="s">
        <v>96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5"/>
    </row>
    <row r="155" spans="2:20" ht="14.25" thickBot="1" thickTop="1">
      <c r="B155" s="24" t="s">
        <v>97</v>
      </c>
      <c r="C155" s="23"/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9</v>
      </c>
      <c r="Q155" s="23">
        <v>3</v>
      </c>
      <c r="R155" s="23">
        <v>3</v>
      </c>
      <c r="S155" s="23">
        <v>3</v>
      </c>
      <c r="T155" s="25"/>
    </row>
    <row r="156" spans="2:20" ht="24" thickBot="1" thickTop="1">
      <c r="B156" s="24" t="s">
        <v>116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5"/>
    </row>
    <row r="157" spans="2:20" ht="14.25" thickBot="1" thickTop="1">
      <c r="B157" s="24" t="s">
        <v>99</v>
      </c>
      <c r="C157" s="23"/>
      <c r="D157" s="23">
        <v>86</v>
      </c>
      <c r="E157" s="23">
        <v>86</v>
      </c>
      <c r="F157" s="23">
        <v>86</v>
      </c>
      <c r="G157" s="23">
        <v>86</v>
      </c>
      <c r="H157" s="23">
        <v>86</v>
      </c>
      <c r="I157" s="23">
        <v>86</v>
      </c>
      <c r="J157" s="23">
        <v>86</v>
      </c>
      <c r="K157" s="23">
        <v>86</v>
      </c>
      <c r="L157" s="23">
        <v>86</v>
      </c>
      <c r="M157" s="23">
        <v>86</v>
      </c>
      <c r="N157" s="23">
        <v>86</v>
      </c>
      <c r="O157" s="23">
        <v>86</v>
      </c>
      <c r="P157" s="23">
        <v>86</v>
      </c>
      <c r="Q157" s="23">
        <v>86</v>
      </c>
      <c r="R157" s="23">
        <v>86</v>
      </c>
      <c r="S157" s="23">
        <v>87</v>
      </c>
      <c r="T157" s="25"/>
    </row>
    <row r="158" spans="2:20" ht="14.25" thickBot="1" thickTop="1">
      <c r="B158" s="24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5"/>
    </row>
    <row r="159" spans="2:20" ht="14.25" thickBot="1" thickTop="1">
      <c r="B159" s="24" t="s">
        <v>101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5"/>
    </row>
    <row r="160" spans="2:20" ht="14.25" thickBot="1" thickTop="1">
      <c r="B160" s="24" t="s">
        <v>102</v>
      </c>
      <c r="C160" s="23"/>
      <c r="D160" s="23">
        <v>4</v>
      </c>
      <c r="E160" s="23">
        <v>1</v>
      </c>
      <c r="F160" s="23">
        <v>1</v>
      </c>
      <c r="G160" s="23">
        <v>2</v>
      </c>
      <c r="H160" s="23">
        <v>2</v>
      </c>
      <c r="I160" s="23">
        <v>3</v>
      </c>
      <c r="J160" s="23">
        <v>4</v>
      </c>
      <c r="K160" s="23">
        <v>4</v>
      </c>
      <c r="L160" s="23">
        <v>5</v>
      </c>
      <c r="M160" s="23">
        <v>12</v>
      </c>
      <c r="N160" s="23">
        <v>14</v>
      </c>
      <c r="O160" s="23">
        <v>14</v>
      </c>
      <c r="P160" s="23">
        <v>17</v>
      </c>
      <c r="Q160" s="23">
        <v>19</v>
      </c>
      <c r="R160" s="23">
        <v>35</v>
      </c>
      <c r="S160" s="23">
        <v>35</v>
      </c>
      <c r="T160" s="25"/>
    </row>
    <row r="161" spans="2:20" ht="14.25" thickBot="1" thickTop="1">
      <c r="B161" s="24" t="s">
        <v>103</v>
      </c>
      <c r="C161" s="23"/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3</v>
      </c>
      <c r="O161" s="23">
        <v>3</v>
      </c>
      <c r="P161" s="23">
        <v>6</v>
      </c>
      <c r="Q161" s="23">
        <v>7</v>
      </c>
      <c r="R161" s="23">
        <v>8</v>
      </c>
      <c r="S161" s="23">
        <v>9</v>
      </c>
      <c r="T161" s="25"/>
    </row>
    <row r="162" spans="2:20" ht="14.25" thickBot="1" thickTop="1">
      <c r="B162" s="24" t="s">
        <v>104</v>
      </c>
      <c r="C162" s="23"/>
      <c r="D162" s="23">
        <v>3</v>
      </c>
      <c r="E162" s="23">
        <v>4</v>
      </c>
      <c r="F162" s="23">
        <v>4</v>
      </c>
      <c r="G162" s="23">
        <v>4</v>
      </c>
      <c r="H162" s="23">
        <v>37</v>
      </c>
      <c r="I162" s="23">
        <v>37</v>
      </c>
      <c r="J162" s="23">
        <v>42</v>
      </c>
      <c r="K162" s="23">
        <v>45</v>
      </c>
      <c r="L162" s="23">
        <v>51</v>
      </c>
      <c r="M162" s="23">
        <v>70</v>
      </c>
      <c r="N162" s="23">
        <v>49</v>
      </c>
      <c r="O162" s="23">
        <v>64</v>
      </c>
      <c r="P162" s="23">
        <v>84</v>
      </c>
      <c r="Q162" s="23">
        <v>78</v>
      </c>
      <c r="R162" s="23">
        <v>78</v>
      </c>
      <c r="S162" s="23">
        <v>66</v>
      </c>
      <c r="T162" s="25"/>
    </row>
    <row r="163" spans="2:20" ht="14.25" thickBot="1" thickTop="1">
      <c r="B163" s="24" t="s">
        <v>105</v>
      </c>
      <c r="C163" s="23"/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8</v>
      </c>
      <c r="N163" s="23">
        <v>7</v>
      </c>
      <c r="O163" s="23">
        <v>5</v>
      </c>
      <c r="P163" s="23">
        <v>17</v>
      </c>
      <c r="Q163" s="23">
        <v>18</v>
      </c>
      <c r="R163" s="23">
        <v>80</v>
      </c>
      <c r="S163" s="23">
        <v>82</v>
      </c>
      <c r="T163" s="25"/>
    </row>
    <row r="164" spans="2:20" ht="14.25" thickBot="1" thickTop="1">
      <c r="B164" s="24" t="s">
        <v>106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5"/>
    </row>
    <row r="165" spans="2:20" ht="14.25" thickBot="1" thickTop="1">
      <c r="B165" s="24" t="s">
        <v>107</v>
      </c>
      <c r="C165" s="23"/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9</v>
      </c>
      <c r="P165" s="23">
        <v>9</v>
      </c>
      <c r="Q165" s="23">
        <v>8</v>
      </c>
      <c r="R165" s="23">
        <v>8</v>
      </c>
      <c r="S165" s="23">
        <v>8</v>
      </c>
      <c r="T165" s="25"/>
    </row>
    <row r="166" spans="2:20" ht="14.25" thickBot="1" thickTop="1">
      <c r="B166" s="24" t="s">
        <v>108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5"/>
    </row>
    <row r="167" spans="2:20" ht="14.25" thickBot="1" thickTop="1">
      <c r="B167" s="24" t="s">
        <v>109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5"/>
    </row>
    <row r="168" spans="2:20" ht="14.25" thickBot="1" thickTop="1">
      <c r="B168" s="24" t="s">
        <v>110</v>
      </c>
      <c r="C168" s="23"/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>
        <v>1</v>
      </c>
      <c r="J168" s="23">
        <v>1</v>
      </c>
      <c r="K168" s="23">
        <v>1</v>
      </c>
      <c r="L168" s="23">
        <v>1</v>
      </c>
      <c r="M168" s="23">
        <v>1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5"/>
    </row>
    <row r="169" spans="2:20" ht="14.25" thickBot="1" thickTop="1">
      <c r="B169" s="24" t="s">
        <v>111</v>
      </c>
      <c r="C169" s="23"/>
      <c r="D169" s="23">
        <v>433</v>
      </c>
      <c r="E169" s="23">
        <v>435</v>
      </c>
      <c r="F169" s="23">
        <v>449</v>
      </c>
      <c r="G169" s="23">
        <v>467</v>
      </c>
      <c r="H169" s="23">
        <v>483</v>
      </c>
      <c r="I169" s="23">
        <v>511</v>
      </c>
      <c r="J169" s="23">
        <v>543</v>
      </c>
      <c r="K169" s="23">
        <v>602</v>
      </c>
      <c r="L169" s="23">
        <v>656</v>
      </c>
      <c r="M169" s="23">
        <v>688</v>
      </c>
      <c r="N169" s="23">
        <v>684</v>
      </c>
      <c r="O169" s="23">
        <v>764</v>
      </c>
      <c r="P169" s="23">
        <v>820</v>
      </c>
      <c r="Q169" s="23">
        <v>860</v>
      </c>
      <c r="R169" s="23">
        <v>891</v>
      </c>
      <c r="S169" s="23">
        <v>1007</v>
      </c>
      <c r="T169" s="25"/>
    </row>
    <row r="170" spans="2:20" ht="14.25" thickBot="1" thickTop="1">
      <c r="B170" s="24" t="s">
        <v>112</v>
      </c>
      <c r="C170" s="23"/>
      <c r="D170" s="23">
        <v>1039</v>
      </c>
      <c r="E170" s="23">
        <v>1076</v>
      </c>
      <c r="F170" s="23">
        <v>1019</v>
      </c>
      <c r="G170" s="23">
        <v>1106</v>
      </c>
      <c r="H170" s="23">
        <v>1092</v>
      </c>
      <c r="I170" s="23">
        <v>1162</v>
      </c>
      <c r="J170" s="23">
        <v>1205</v>
      </c>
      <c r="K170" s="23">
        <v>1233</v>
      </c>
      <c r="L170" s="23">
        <v>1330</v>
      </c>
      <c r="M170" s="23">
        <v>1670</v>
      </c>
      <c r="N170" s="23">
        <v>1758</v>
      </c>
      <c r="O170" s="23">
        <v>1884</v>
      </c>
      <c r="P170" s="23">
        <v>1861</v>
      </c>
      <c r="Q170" s="23">
        <v>1846</v>
      </c>
      <c r="R170" s="23">
        <v>1904</v>
      </c>
      <c r="S170" s="23">
        <v>2030</v>
      </c>
      <c r="T170" s="25"/>
    </row>
    <row r="171" spans="2:20" ht="13.5" thickTop="1">
      <c r="B171" s="24" t="s">
        <v>113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5"/>
    </row>
    <row r="172" spans="2:36" ht="12.75">
      <c r="B172" s="26" t="s">
        <v>25</v>
      </c>
      <c r="C172" s="27"/>
      <c r="D172" s="28">
        <f aca="true" t="shared" si="9" ref="D172:S172">SUM(D142:D171)</f>
        <v>4662</v>
      </c>
      <c r="E172" s="28">
        <f t="shared" si="9"/>
        <v>4665</v>
      </c>
      <c r="F172" s="28">
        <f t="shared" si="9"/>
        <v>4897</v>
      </c>
      <c r="G172" s="28">
        <f t="shared" si="9"/>
        <v>5176</v>
      </c>
      <c r="H172" s="28">
        <f t="shared" si="9"/>
        <v>5000</v>
      </c>
      <c r="I172" s="28">
        <f t="shared" si="9"/>
        <v>5117</v>
      </c>
      <c r="J172" s="28">
        <f t="shared" si="9"/>
        <v>5476</v>
      </c>
      <c r="K172" s="28">
        <f t="shared" si="9"/>
        <v>5683</v>
      </c>
      <c r="L172" s="28">
        <f t="shared" si="9"/>
        <v>6103</v>
      </c>
      <c r="M172" s="28">
        <f t="shared" si="9"/>
        <v>6667</v>
      </c>
      <c r="N172" s="28">
        <f t="shared" si="9"/>
        <v>5856</v>
      </c>
      <c r="O172" s="28">
        <f t="shared" si="9"/>
        <v>6268</v>
      </c>
      <c r="P172" s="28">
        <f t="shared" si="9"/>
        <v>6623</v>
      </c>
      <c r="Q172" s="28">
        <f t="shared" si="9"/>
        <v>8011</v>
      </c>
      <c r="R172" s="28">
        <f t="shared" si="9"/>
        <v>8260</v>
      </c>
      <c r="S172" s="28">
        <f t="shared" si="9"/>
        <v>8433</v>
      </c>
      <c r="T172"/>
      <c r="AJ172" s="3"/>
    </row>
    <row r="173" spans="2:36" ht="12.75">
      <c r="B173" s="26" t="s">
        <v>26</v>
      </c>
      <c r="C173" s="27"/>
      <c r="D173" s="28">
        <f aca="true" t="shared" si="10" ref="D173:S173">D172-D171-D170-D169</f>
        <v>3190</v>
      </c>
      <c r="E173" s="28">
        <f t="shared" si="10"/>
        <v>3154</v>
      </c>
      <c r="F173" s="28">
        <f t="shared" si="10"/>
        <v>3429</v>
      </c>
      <c r="G173" s="28">
        <f t="shared" si="10"/>
        <v>3603</v>
      </c>
      <c r="H173" s="28">
        <f t="shared" si="10"/>
        <v>3425</v>
      </c>
      <c r="I173" s="28">
        <f t="shared" si="10"/>
        <v>3444</v>
      </c>
      <c r="J173" s="28">
        <f t="shared" si="10"/>
        <v>3728</v>
      </c>
      <c r="K173" s="28">
        <f t="shared" si="10"/>
        <v>3848</v>
      </c>
      <c r="L173" s="28">
        <f t="shared" si="10"/>
        <v>4117</v>
      </c>
      <c r="M173" s="28">
        <f t="shared" si="10"/>
        <v>4309</v>
      </c>
      <c r="N173" s="28">
        <f t="shared" si="10"/>
        <v>3414</v>
      </c>
      <c r="O173" s="28">
        <f t="shared" si="10"/>
        <v>3620</v>
      </c>
      <c r="P173" s="28">
        <f t="shared" si="10"/>
        <v>3942</v>
      </c>
      <c r="Q173" s="28">
        <f t="shared" si="10"/>
        <v>5305</v>
      </c>
      <c r="R173" s="28">
        <f t="shared" si="10"/>
        <v>5465</v>
      </c>
      <c r="S173" s="28">
        <f t="shared" si="10"/>
        <v>5396</v>
      </c>
      <c r="T173"/>
      <c r="AJ173" s="3"/>
    </row>
    <row r="174" spans="2:36" ht="12.75">
      <c r="B174" s="26" t="s">
        <v>27</v>
      </c>
      <c r="C174" s="27"/>
      <c r="D174" s="28">
        <f aca="true" t="shared" si="11" ref="D174:S174">D142+D145+D146+D148+D149+D150+D151+D152+D156+D159+D160+D162+D166+D167+D168</f>
        <v>3104</v>
      </c>
      <c r="E174" s="28">
        <f t="shared" si="11"/>
        <v>3068</v>
      </c>
      <c r="F174" s="28">
        <f t="shared" si="11"/>
        <v>3343</v>
      </c>
      <c r="G174" s="28">
        <f t="shared" si="11"/>
        <v>3517</v>
      </c>
      <c r="H174" s="28">
        <f t="shared" si="11"/>
        <v>3339</v>
      </c>
      <c r="I174" s="28">
        <f t="shared" si="11"/>
        <v>3358</v>
      </c>
      <c r="J174" s="28">
        <f t="shared" si="11"/>
        <v>3642</v>
      </c>
      <c r="K174" s="28">
        <f t="shared" si="11"/>
        <v>3762</v>
      </c>
      <c r="L174" s="28">
        <f t="shared" si="11"/>
        <v>4031</v>
      </c>
      <c r="M174" s="28">
        <f t="shared" si="11"/>
        <v>4215</v>
      </c>
      <c r="N174" s="28">
        <f t="shared" si="11"/>
        <v>3318</v>
      </c>
      <c r="O174" s="28">
        <f t="shared" si="11"/>
        <v>3517</v>
      </c>
      <c r="P174" s="28">
        <f t="shared" si="11"/>
        <v>3815</v>
      </c>
      <c r="Q174" s="28">
        <f t="shared" si="11"/>
        <v>5183</v>
      </c>
      <c r="R174" s="28">
        <f t="shared" si="11"/>
        <v>5280</v>
      </c>
      <c r="S174" s="28">
        <f t="shared" si="11"/>
        <v>5174</v>
      </c>
      <c r="T174"/>
      <c r="AJ174" s="3"/>
    </row>
    <row r="175" spans="2:19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2:19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</row>
    <row r="178" ht="13.5" thickBot="1"/>
    <row r="179" spans="2:19" ht="13.5" thickTop="1">
      <c r="B179" s="37" t="s">
        <v>31</v>
      </c>
      <c r="C179" s="2"/>
      <c r="D179" s="2"/>
      <c r="E179" s="2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2:19" ht="13.5" thickBot="1">
      <c r="B180" s="9" t="s">
        <v>32</v>
      </c>
      <c r="C180" s="10"/>
      <c r="D180" s="10"/>
      <c r="E180" s="10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2:19" ht="13.5" thickTop="1">
      <c r="B181" s="11"/>
      <c r="C181" s="12" t="s">
        <v>5</v>
      </c>
      <c r="D181" s="13" t="s">
        <v>119</v>
      </c>
      <c r="E181" s="2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2:19" ht="12.75">
      <c r="B182" s="6"/>
      <c r="C182" s="14" t="s">
        <v>3</v>
      </c>
      <c r="D182" s="15" t="s">
        <v>81</v>
      </c>
      <c r="E182" s="5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</row>
    <row r="183" spans="2:19" ht="12.75">
      <c r="B183" s="6"/>
      <c r="C183" s="14" t="s">
        <v>4</v>
      </c>
      <c r="D183" s="15" t="s">
        <v>82</v>
      </c>
      <c r="E183" s="5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</row>
    <row r="184" spans="2:19" ht="12.75">
      <c r="B184" s="1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2:19" ht="12.75">
      <c r="B185" s="18" t="s">
        <v>6</v>
      </c>
      <c r="C185" s="19" t="s">
        <v>7</v>
      </c>
      <c r="D185" s="20" t="s">
        <v>8</v>
      </c>
      <c r="E185" s="20" t="s">
        <v>9</v>
      </c>
      <c r="F185" s="20" t="s">
        <v>10</v>
      </c>
      <c r="G185" s="20" t="s">
        <v>11</v>
      </c>
      <c r="H185" s="20" t="s">
        <v>12</v>
      </c>
      <c r="I185" s="20" t="s">
        <v>13</v>
      </c>
      <c r="J185" s="20" t="s">
        <v>14</v>
      </c>
      <c r="K185" s="20" t="s">
        <v>15</v>
      </c>
      <c r="L185" s="20" t="s">
        <v>16</v>
      </c>
      <c r="M185" s="20" t="s">
        <v>17</v>
      </c>
      <c r="N185" s="20" t="s">
        <v>18</v>
      </c>
      <c r="O185" s="20" t="s">
        <v>19</v>
      </c>
      <c r="P185" s="20" t="s">
        <v>20</v>
      </c>
      <c r="Q185" s="20" t="s">
        <v>21</v>
      </c>
      <c r="R185" s="20" t="s">
        <v>22</v>
      </c>
      <c r="S185" s="20" t="s">
        <v>23</v>
      </c>
    </row>
    <row r="186" spans="2:19" ht="13.5" thickBot="1">
      <c r="B186" s="21" t="s">
        <v>24</v>
      </c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2:20" ht="14.25" thickBot="1" thickTop="1">
      <c r="B187" s="24" t="s">
        <v>84</v>
      </c>
      <c r="C187" s="23"/>
      <c r="D187" s="23">
        <v>23</v>
      </c>
      <c r="E187" s="23">
        <v>20</v>
      </c>
      <c r="F187" s="23">
        <v>29</v>
      </c>
      <c r="G187" s="23">
        <v>22</v>
      </c>
      <c r="H187" s="23">
        <v>30</v>
      </c>
      <c r="I187" s="23">
        <v>29</v>
      </c>
      <c r="J187" s="23">
        <v>21</v>
      </c>
      <c r="K187" s="23">
        <v>26</v>
      </c>
      <c r="L187" s="23">
        <v>33</v>
      </c>
      <c r="M187" s="23">
        <v>29</v>
      </c>
      <c r="N187" s="23">
        <v>39</v>
      </c>
      <c r="O187" s="23">
        <v>38</v>
      </c>
      <c r="P187" s="23">
        <v>31</v>
      </c>
      <c r="Q187" s="23">
        <v>21</v>
      </c>
      <c r="R187" s="23">
        <v>27</v>
      </c>
      <c r="S187" s="23">
        <v>25</v>
      </c>
      <c r="T187" s="25"/>
    </row>
    <row r="188" spans="2:20" ht="14.25" thickBot="1" thickTop="1">
      <c r="B188" s="24" t="s">
        <v>85</v>
      </c>
      <c r="C188" s="23"/>
      <c r="D188" s="23">
        <v>161</v>
      </c>
      <c r="E188" s="23">
        <v>210</v>
      </c>
      <c r="F188" s="23">
        <v>177</v>
      </c>
      <c r="G188" s="23">
        <v>96</v>
      </c>
      <c r="H188" s="23">
        <v>70</v>
      </c>
      <c r="I188" s="23">
        <v>151</v>
      </c>
      <c r="J188" s="23">
        <v>232</v>
      </c>
      <c r="K188" s="23">
        <v>238</v>
      </c>
      <c r="L188" s="23">
        <v>266</v>
      </c>
      <c r="M188" s="23">
        <v>237</v>
      </c>
      <c r="N188" s="23">
        <v>230</v>
      </c>
      <c r="O188" s="23">
        <v>149</v>
      </c>
      <c r="P188" s="23">
        <v>189</v>
      </c>
      <c r="Q188" s="23">
        <v>260</v>
      </c>
      <c r="R188" s="23">
        <v>272</v>
      </c>
      <c r="S188" s="23">
        <v>373</v>
      </c>
      <c r="T188" s="25"/>
    </row>
    <row r="189" spans="2:20" ht="14.25" thickBot="1" thickTop="1">
      <c r="B189" s="24" t="s">
        <v>86</v>
      </c>
      <c r="C189" s="23"/>
      <c r="D189" s="23">
        <v>100</v>
      </c>
      <c r="E189" s="23">
        <v>94</v>
      </c>
      <c r="F189" s="23">
        <v>121</v>
      </c>
      <c r="G189" s="23">
        <v>118</v>
      </c>
      <c r="H189" s="23">
        <v>126</v>
      </c>
      <c r="I189" s="23">
        <v>172</v>
      </c>
      <c r="J189" s="23">
        <v>169</v>
      </c>
      <c r="K189" s="23">
        <v>146</v>
      </c>
      <c r="L189" s="23">
        <v>120</v>
      </c>
      <c r="M189" s="23">
        <v>145</v>
      </c>
      <c r="N189" s="23">
        <v>151</v>
      </c>
      <c r="O189" s="23">
        <v>177</v>
      </c>
      <c r="P189" s="23">
        <v>214</v>
      </c>
      <c r="Q189" s="23">
        <v>119</v>
      </c>
      <c r="R189" s="23">
        <v>174</v>
      </c>
      <c r="S189" s="23">
        <v>205</v>
      </c>
      <c r="T189" s="25"/>
    </row>
    <row r="190" spans="2:20" ht="14.25" thickBot="1" thickTop="1">
      <c r="B190" s="24" t="s">
        <v>87</v>
      </c>
      <c r="C190" s="23"/>
      <c r="D190" s="23">
        <v>2</v>
      </c>
      <c r="E190" s="23">
        <v>2</v>
      </c>
      <c r="F190" s="23">
        <v>2</v>
      </c>
      <c r="G190" s="23">
        <v>2</v>
      </c>
      <c r="H190" s="23">
        <v>3</v>
      </c>
      <c r="I190" s="23">
        <v>3</v>
      </c>
      <c r="J190" s="23">
        <v>2</v>
      </c>
      <c r="K190" s="23">
        <v>2</v>
      </c>
      <c r="L190" s="23">
        <v>2</v>
      </c>
      <c r="M190" s="23">
        <v>3</v>
      </c>
      <c r="N190" s="23">
        <v>3</v>
      </c>
      <c r="O190" s="23">
        <v>2</v>
      </c>
      <c r="P190" s="23">
        <v>3</v>
      </c>
      <c r="Q190" s="23">
        <v>2</v>
      </c>
      <c r="R190" s="23">
        <v>2</v>
      </c>
      <c r="S190" s="23">
        <v>2</v>
      </c>
      <c r="T190" s="25"/>
    </row>
    <row r="191" spans="2:20" ht="24" thickBot="1" thickTop="1">
      <c r="B191" s="24" t="s">
        <v>115</v>
      </c>
      <c r="C191" s="23"/>
      <c r="D191" s="23">
        <v>1498</v>
      </c>
      <c r="E191" s="23">
        <v>1280</v>
      </c>
      <c r="F191" s="23">
        <v>1496</v>
      </c>
      <c r="G191" s="23">
        <v>1537</v>
      </c>
      <c r="H191" s="23">
        <v>1714</v>
      </c>
      <c r="I191" s="23">
        <v>1873</v>
      </c>
      <c r="J191" s="23">
        <v>1888</v>
      </c>
      <c r="K191" s="23">
        <v>1492</v>
      </c>
      <c r="L191" s="23">
        <v>1480</v>
      </c>
      <c r="M191" s="23">
        <v>1689</v>
      </c>
      <c r="N191" s="23">
        <v>1869</v>
      </c>
      <c r="O191" s="23">
        <v>1955</v>
      </c>
      <c r="P191" s="23">
        <v>1988</v>
      </c>
      <c r="Q191" s="23">
        <v>1656</v>
      </c>
      <c r="R191" s="23">
        <v>1812</v>
      </c>
      <c r="S191" s="23">
        <v>1684</v>
      </c>
      <c r="T191" s="25"/>
    </row>
    <row r="192" spans="2:20" ht="14.25" thickBot="1" thickTop="1">
      <c r="B192" s="24" t="s">
        <v>89</v>
      </c>
      <c r="C192" s="23"/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1</v>
      </c>
      <c r="P192" s="23">
        <v>1</v>
      </c>
      <c r="Q192" s="23">
        <v>1</v>
      </c>
      <c r="R192" s="23">
        <v>2</v>
      </c>
      <c r="S192" s="23">
        <v>2</v>
      </c>
      <c r="T192" s="25"/>
    </row>
    <row r="193" spans="2:20" ht="14.25" thickBot="1" thickTop="1">
      <c r="B193" s="24" t="s">
        <v>90</v>
      </c>
      <c r="C193" s="23"/>
      <c r="D193" s="23">
        <v>60</v>
      </c>
      <c r="E193" s="23">
        <v>64</v>
      </c>
      <c r="F193" s="23">
        <v>70</v>
      </c>
      <c r="G193" s="23">
        <v>66</v>
      </c>
      <c r="H193" s="23">
        <v>79</v>
      </c>
      <c r="I193" s="23">
        <v>61</v>
      </c>
      <c r="J193" s="23">
        <v>62</v>
      </c>
      <c r="K193" s="23">
        <v>58</v>
      </c>
      <c r="L193" s="23">
        <v>79</v>
      </c>
      <c r="M193" s="23">
        <v>73</v>
      </c>
      <c r="N193" s="23">
        <v>73</v>
      </c>
      <c r="O193" s="23">
        <v>51</v>
      </c>
      <c r="P193" s="23">
        <v>78</v>
      </c>
      <c r="Q193" s="23">
        <v>51</v>
      </c>
      <c r="R193" s="23">
        <v>54</v>
      </c>
      <c r="S193" s="23">
        <v>54</v>
      </c>
      <c r="T193" s="25"/>
    </row>
    <row r="194" spans="2:20" ht="14.25" thickBot="1" thickTop="1">
      <c r="B194" s="24" t="s">
        <v>91</v>
      </c>
      <c r="C194" s="23"/>
      <c r="D194" s="23">
        <v>152</v>
      </c>
      <c r="E194" s="23">
        <v>266</v>
      </c>
      <c r="F194" s="23">
        <v>189</v>
      </c>
      <c r="G194" s="23">
        <v>196</v>
      </c>
      <c r="H194" s="23">
        <v>223</v>
      </c>
      <c r="I194" s="23">
        <v>303</v>
      </c>
      <c r="J194" s="23">
        <v>374</v>
      </c>
      <c r="K194" s="23">
        <v>334</v>
      </c>
      <c r="L194" s="23">
        <v>320</v>
      </c>
      <c r="M194" s="23">
        <v>395</v>
      </c>
      <c r="N194" s="23">
        <v>318</v>
      </c>
      <c r="O194" s="23">
        <v>180</v>
      </c>
      <c r="P194" s="23">
        <v>241</v>
      </c>
      <c r="Q194" s="23">
        <v>410</v>
      </c>
      <c r="R194" s="23">
        <v>402</v>
      </c>
      <c r="S194" s="23">
        <v>431</v>
      </c>
      <c r="T194" s="25"/>
    </row>
    <row r="195" spans="2:20" ht="14.25" thickBot="1" thickTop="1">
      <c r="B195" s="24" t="s">
        <v>92</v>
      </c>
      <c r="C195" s="23"/>
      <c r="D195" s="23">
        <v>2184</v>
      </c>
      <c r="E195" s="23">
        <v>2346</v>
      </c>
      <c r="F195" s="23">
        <v>1619</v>
      </c>
      <c r="G195" s="23">
        <v>2086</v>
      </c>
      <c r="H195" s="23">
        <v>2408</v>
      </c>
      <c r="I195" s="23">
        <v>1987</v>
      </c>
      <c r="J195" s="23">
        <v>3393</v>
      </c>
      <c r="K195" s="23">
        <v>2989</v>
      </c>
      <c r="L195" s="23">
        <v>2924</v>
      </c>
      <c r="M195" s="23">
        <v>1966</v>
      </c>
      <c r="N195" s="23">
        <v>2534</v>
      </c>
      <c r="O195" s="23">
        <v>3527</v>
      </c>
      <c r="P195" s="23">
        <v>1981</v>
      </c>
      <c r="Q195" s="23">
        <v>3530</v>
      </c>
      <c r="R195" s="23">
        <v>2713</v>
      </c>
      <c r="S195" s="23">
        <v>1681</v>
      </c>
      <c r="T195" s="25"/>
    </row>
    <row r="196" spans="2:20" ht="14.25" thickBot="1" thickTop="1">
      <c r="B196" s="24" t="s">
        <v>93</v>
      </c>
      <c r="C196" s="23"/>
      <c r="D196" s="23">
        <v>4635</v>
      </c>
      <c r="E196" s="23">
        <v>4938</v>
      </c>
      <c r="F196" s="23">
        <v>5983</v>
      </c>
      <c r="G196" s="23">
        <v>5632</v>
      </c>
      <c r="H196" s="23">
        <v>6828</v>
      </c>
      <c r="I196" s="23">
        <v>6322</v>
      </c>
      <c r="J196" s="23">
        <v>5649</v>
      </c>
      <c r="K196" s="23">
        <v>5538</v>
      </c>
      <c r="L196" s="23">
        <v>5388</v>
      </c>
      <c r="M196" s="23">
        <v>6271</v>
      </c>
      <c r="N196" s="23">
        <v>5822</v>
      </c>
      <c r="O196" s="23">
        <v>6464</v>
      </c>
      <c r="P196" s="23">
        <v>5257</v>
      </c>
      <c r="Q196" s="23">
        <v>5133</v>
      </c>
      <c r="R196" s="23">
        <v>5188</v>
      </c>
      <c r="S196" s="23">
        <v>4491</v>
      </c>
      <c r="T196" s="25"/>
    </row>
    <row r="197" spans="2:20" ht="14.25" thickBot="1" thickTop="1">
      <c r="B197" s="24" t="s">
        <v>94</v>
      </c>
      <c r="C197" s="23"/>
      <c r="D197" s="23">
        <v>2719</v>
      </c>
      <c r="E197" s="23">
        <v>3632</v>
      </c>
      <c r="F197" s="23">
        <v>3628</v>
      </c>
      <c r="G197" s="23">
        <v>3562</v>
      </c>
      <c r="H197" s="23">
        <v>3840</v>
      </c>
      <c r="I197" s="23">
        <v>3249</v>
      </c>
      <c r="J197" s="23">
        <v>3615</v>
      </c>
      <c r="K197" s="23">
        <v>3577</v>
      </c>
      <c r="L197" s="23">
        <v>3544</v>
      </c>
      <c r="M197" s="23">
        <v>3901</v>
      </c>
      <c r="N197" s="23">
        <v>3812</v>
      </c>
      <c r="O197" s="23">
        <v>4025</v>
      </c>
      <c r="P197" s="23">
        <v>3398</v>
      </c>
      <c r="Q197" s="23">
        <v>3176</v>
      </c>
      <c r="R197" s="23">
        <v>3671</v>
      </c>
      <c r="S197" s="23">
        <v>3101</v>
      </c>
      <c r="T197" s="25"/>
    </row>
    <row r="198" spans="2:20" ht="14.25" thickBot="1" thickTop="1">
      <c r="B198" s="24" t="s">
        <v>95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5"/>
    </row>
    <row r="199" spans="2:20" ht="14.25" thickBot="1" thickTop="1">
      <c r="B199" s="24" t="s">
        <v>96</v>
      </c>
      <c r="C199" s="23"/>
      <c r="D199" s="23">
        <v>387</v>
      </c>
      <c r="E199" s="23">
        <v>282</v>
      </c>
      <c r="F199" s="23">
        <v>217</v>
      </c>
      <c r="G199" s="23">
        <v>247</v>
      </c>
      <c r="H199" s="23">
        <v>284</v>
      </c>
      <c r="I199" s="23">
        <v>253</v>
      </c>
      <c r="J199" s="23">
        <v>160</v>
      </c>
      <c r="K199" s="23">
        <v>254</v>
      </c>
      <c r="L199" s="23">
        <v>371</v>
      </c>
      <c r="M199" s="23">
        <v>237</v>
      </c>
      <c r="N199" s="23">
        <v>242</v>
      </c>
      <c r="O199" s="23">
        <v>244</v>
      </c>
      <c r="P199" s="23">
        <v>212</v>
      </c>
      <c r="Q199" s="23">
        <v>195</v>
      </c>
      <c r="R199" s="23">
        <v>267</v>
      </c>
      <c r="S199" s="23">
        <v>286</v>
      </c>
      <c r="T199" s="25"/>
    </row>
    <row r="200" spans="2:20" ht="14.25" thickBot="1" thickTop="1">
      <c r="B200" s="24" t="s">
        <v>97</v>
      </c>
      <c r="C200" s="23"/>
      <c r="D200" s="23">
        <v>36</v>
      </c>
      <c r="E200" s="23">
        <v>29</v>
      </c>
      <c r="F200" s="23">
        <v>27</v>
      </c>
      <c r="G200" s="23">
        <v>34</v>
      </c>
      <c r="H200" s="23">
        <v>39</v>
      </c>
      <c r="I200" s="23">
        <v>32</v>
      </c>
      <c r="J200" s="23">
        <v>28</v>
      </c>
      <c r="K200" s="23">
        <v>25</v>
      </c>
      <c r="L200" s="23">
        <v>36</v>
      </c>
      <c r="M200" s="23">
        <v>36</v>
      </c>
      <c r="N200" s="23">
        <v>29</v>
      </c>
      <c r="O200" s="23">
        <v>28</v>
      </c>
      <c r="P200" s="23">
        <v>30</v>
      </c>
      <c r="Q200" s="23">
        <v>28</v>
      </c>
      <c r="R200" s="23">
        <v>36</v>
      </c>
      <c r="S200" s="23">
        <v>39</v>
      </c>
      <c r="T200" s="25"/>
    </row>
    <row r="201" spans="2:20" ht="24" thickBot="1" thickTop="1">
      <c r="B201" s="24" t="s">
        <v>116</v>
      </c>
      <c r="C201" s="23"/>
      <c r="D201" s="23">
        <v>6</v>
      </c>
      <c r="E201" s="23">
        <v>5</v>
      </c>
      <c r="F201" s="23">
        <v>6</v>
      </c>
      <c r="G201" s="23">
        <v>6</v>
      </c>
      <c r="H201" s="23">
        <v>10</v>
      </c>
      <c r="I201" s="23">
        <v>7</v>
      </c>
      <c r="J201" s="23">
        <v>5</v>
      </c>
      <c r="K201" s="23">
        <v>7</v>
      </c>
      <c r="L201" s="23">
        <v>10</v>
      </c>
      <c r="M201" s="23">
        <v>8</v>
      </c>
      <c r="N201" s="23">
        <v>10</v>
      </c>
      <c r="O201" s="23">
        <v>2</v>
      </c>
      <c r="P201" s="23">
        <v>10</v>
      </c>
      <c r="Q201" s="23">
        <v>7</v>
      </c>
      <c r="R201" s="23">
        <v>9</v>
      </c>
      <c r="S201" s="23">
        <v>8</v>
      </c>
      <c r="T201" s="25"/>
    </row>
    <row r="202" spans="2:20" ht="14.25" thickBot="1" thickTop="1">
      <c r="B202" s="24" t="s">
        <v>99</v>
      </c>
      <c r="C202" s="23"/>
      <c r="D202" s="23">
        <v>15</v>
      </c>
      <c r="E202" s="23">
        <v>17</v>
      </c>
      <c r="F202" s="23">
        <v>14</v>
      </c>
      <c r="G202" s="23">
        <v>14</v>
      </c>
      <c r="H202" s="23">
        <v>14</v>
      </c>
      <c r="I202" s="23">
        <v>14</v>
      </c>
      <c r="J202" s="23">
        <v>18</v>
      </c>
      <c r="K202" s="23">
        <v>19</v>
      </c>
      <c r="L202" s="23">
        <v>13</v>
      </c>
      <c r="M202" s="23">
        <v>16</v>
      </c>
      <c r="N202" s="23">
        <v>15</v>
      </c>
      <c r="O202" s="23">
        <v>16</v>
      </c>
      <c r="P202" s="23">
        <v>17</v>
      </c>
      <c r="Q202" s="23">
        <v>15</v>
      </c>
      <c r="R202" s="23">
        <v>18</v>
      </c>
      <c r="S202" s="23">
        <v>17</v>
      </c>
      <c r="T202" s="25"/>
    </row>
    <row r="203" spans="2:20" ht="14.25" thickBot="1" thickTop="1">
      <c r="B203" s="24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5"/>
    </row>
    <row r="204" spans="2:20" ht="14.25" thickBot="1" thickTop="1">
      <c r="B204" s="24" t="s">
        <v>101</v>
      </c>
      <c r="C204" s="23"/>
      <c r="D204" s="23">
        <v>7</v>
      </c>
      <c r="E204" s="23">
        <v>9</v>
      </c>
      <c r="F204" s="23">
        <v>10</v>
      </c>
      <c r="G204" s="23">
        <v>8</v>
      </c>
      <c r="H204" s="23">
        <v>9</v>
      </c>
      <c r="I204" s="23">
        <v>8</v>
      </c>
      <c r="J204" s="23">
        <v>7</v>
      </c>
      <c r="K204" s="23">
        <v>8</v>
      </c>
      <c r="L204" s="23">
        <v>9</v>
      </c>
      <c r="M204" s="23">
        <v>8</v>
      </c>
      <c r="N204" s="23">
        <v>12</v>
      </c>
      <c r="O204" s="23">
        <v>10</v>
      </c>
      <c r="P204" s="23">
        <v>9</v>
      </c>
      <c r="Q204" s="23">
        <v>6</v>
      </c>
      <c r="R204" s="23">
        <v>8</v>
      </c>
      <c r="S204" s="23">
        <v>8</v>
      </c>
      <c r="T204" s="25"/>
    </row>
    <row r="205" spans="2:20" ht="14.25" thickBot="1" thickTop="1">
      <c r="B205" s="24" t="s">
        <v>102</v>
      </c>
      <c r="C205" s="23"/>
      <c r="D205" s="23">
        <v>2709</v>
      </c>
      <c r="E205" s="23">
        <v>2704</v>
      </c>
      <c r="F205" s="23">
        <v>2996</v>
      </c>
      <c r="G205" s="23">
        <v>3156</v>
      </c>
      <c r="H205" s="23">
        <v>3070</v>
      </c>
      <c r="I205" s="23">
        <v>3187</v>
      </c>
      <c r="J205" s="23">
        <v>2942</v>
      </c>
      <c r="K205" s="23">
        <v>3104</v>
      </c>
      <c r="L205" s="23">
        <v>3196</v>
      </c>
      <c r="M205" s="23">
        <v>3482</v>
      </c>
      <c r="N205" s="23">
        <v>3598</v>
      </c>
      <c r="O205" s="23">
        <v>3455</v>
      </c>
      <c r="P205" s="23">
        <v>3433</v>
      </c>
      <c r="Q205" s="23">
        <v>2827</v>
      </c>
      <c r="R205" s="23">
        <v>3132</v>
      </c>
      <c r="S205" s="23">
        <v>3085</v>
      </c>
      <c r="T205" s="25"/>
    </row>
    <row r="206" spans="2:20" ht="14.25" thickBot="1" thickTop="1">
      <c r="B206" s="24" t="s">
        <v>103</v>
      </c>
      <c r="C206" s="23"/>
      <c r="D206" s="23">
        <v>139</v>
      </c>
      <c r="E206" s="23">
        <v>123</v>
      </c>
      <c r="F206" s="23">
        <v>130</v>
      </c>
      <c r="G206" s="23">
        <v>128</v>
      </c>
      <c r="H206" s="23">
        <v>149</v>
      </c>
      <c r="I206" s="23">
        <v>162</v>
      </c>
      <c r="J206" s="23">
        <v>166</v>
      </c>
      <c r="K206" s="23">
        <v>169</v>
      </c>
      <c r="L206" s="23">
        <v>199</v>
      </c>
      <c r="M206" s="23">
        <v>185</v>
      </c>
      <c r="N206" s="23">
        <v>181</v>
      </c>
      <c r="O206" s="23">
        <v>200</v>
      </c>
      <c r="P206" s="23">
        <v>196</v>
      </c>
      <c r="Q206" s="23">
        <v>144</v>
      </c>
      <c r="R206" s="23">
        <v>179</v>
      </c>
      <c r="S206" s="23">
        <v>189</v>
      </c>
      <c r="T206" s="25"/>
    </row>
    <row r="207" spans="2:20" ht="14.25" thickBot="1" thickTop="1">
      <c r="B207" s="24" t="s">
        <v>104</v>
      </c>
      <c r="C207" s="23"/>
      <c r="D207" s="23">
        <v>787</v>
      </c>
      <c r="E207" s="23">
        <v>778</v>
      </c>
      <c r="F207" s="23">
        <v>399</v>
      </c>
      <c r="G207" s="23">
        <v>734</v>
      </c>
      <c r="H207" s="23">
        <v>916</v>
      </c>
      <c r="I207" s="23">
        <v>717</v>
      </c>
      <c r="J207" s="23">
        <v>1269</v>
      </c>
      <c r="K207" s="23">
        <v>1127</v>
      </c>
      <c r="L207" s="23">
        <v>1116</v>
      </c>
      <c r="M207" s="23">
        <v>625</v>
      </c>
      <c r="N207" s="23">
        <v>974</v>
      </c>
      <c r="O207" s="23">
        <v>1207</v>
      </c>
      <c r="P207" s="23">
        <v>671</v>
      </c>
      <c r="Q207" s="23">
        <v>1352</v>
      </c>
      <c r="R207" s="23">
        <v>849</v>
      </c>
      <c r="S207" s="23">
        <v>407</v>
      </c>
      <c r="T207" s="25"/>
    </row>
    <row r="208" spans="2:20" ht="14.25" thickBot="1" thickTop="1">
      <c r="B208" s="24" t="s">
        <v>105</v>
      </c>
      <c r="C208" s="23"/>
      <c r="D208" s="23">
        <v>1460</v>
      </c>
      <c r="E208" s="23">
        <v>1225</v>
      </c>
      <c r="F208" s="23">
        <v>1006</v>
      </c>
      <c r="G208" s="23">
        <v>1098</v>
      </c>
      <c r="H208" s="23">
        <v>1122</v>
      </c>
      <c r="I208" s="23">
        <v>1435</v>
      </c>
      <c r="J208" s="23">
        <v>1355</v>
      </c>
      <c r="K208" s="23">
        <v>1506</v>
      </c>
      <c r="L208" s="23">
        <v>1623</v>
      </c>
      <c r="M208" s="23">
        <v>1573</v>
      </c>
      <c r="N208" s="23">
        <v>1271</v>
      </c>
      <c r="O208" s="23">
        <v>1283</v>
      </c>
      <c r="P208" s="23">
        <v>1380</v>
      </c>
      <c r="Q208" s="23">
        <v>1140</v>
      </c>
      <c r="R208" s="23">
        <v>1420</v>
      </c>
      <c r="S208" s="23">
        <v>1737</v>
      </c>
      <c r="T208" s="25"/>
    </row>
    <row r="209" spans="2:20" ht="14.25" thickBot="1" thickTop="1">
      <c r="B209" s="24" t="s">
        <v>106</v>
      </c>
      <c r="C209" s="23"/>
      <c r="D209" s="23">
        <v>254</v>
      </c>
      <c r="E209" s="23">
        <v>310</v>
      </c>
      <c r="F209" s="23">
        <v>293</v>
      </c>
      <c r="G209" s="23">
        <v>260</v>
      </c>
      <c r="H209" s="23">
        <v>292</v>
      </c>
      <c r="I209" s="23">
        <v>279</v>
      </c>
      <c r="J209" s="23">
        <v>316</v>
      </c>
      <c r="K209" s="23">
        <v>266</v>
      </c>
      <c r="L209" s="23">
        <v>297</v>
      </c>
      <c r="M209" s="23">
        <v>322</v>
      </c>
      <c r="N209" s="23">
        <v>330</v>
      </c>
      <c r="O209" s="23">
        <v>326</v>
      </c>
      <c r="P209" s="23">
        <v>285</v>
      </c>
      <c r="Q209" s="23">
        <v>254</v>
      </c>
      <c r="R209" s="23">
        <v>352</v>
      </c>
      <c r="S209" s="23">
        <v>298</v>
      </c>
      <c r="T209" s="25"/>
    </row>
    <row r="210" spans="2:20" ht="14.25" thickBot="1" thickTop="1">
      <c r="B210" s="24" t="s">
        <v>107</v>
      </c>
      <c r="C210" s="23"/>
      <c r="D210" s="23">
        <v>162</v>
      </c>
      <c r="E210" s="23">
        <v>121</v>
      </c>
      <c r="F210" s="23">
        <v>167</v>
      </c>
      <c r="G210" s="23">
        <v>298</v>
      </c>
      <c r="H210" s="23">
        <v>370</v>
      </c>
      <c r="I210" s="23">
        <v>427</v>
      </c>
      <c r="J210" s="23">
        <v>370</v>
      </c>
      <c r="K210" s="23">
        <v>356</v>
      </c>
      <c r="L210" s="23">
        <v>370</v>
      </c>
      <c r="M210" s="23">
        <v>390</v>
      </c>
      <c r="N210" s="23">
        <v>406</v>
      </c>
      <c r="O210" s="23">
        <v>424</v>
      </c>
      <c r="P210" s="23">
        <v>453</v>
      </c>
      <c r="Q210" s="23">
        <v>299</v>
      </c>
      <c r="R210" s="23">
        <v>353</v>
      </c>
      <c r="S210" s="23">
        <v>399</v>
      </c>
      <c r="T210" s="25"/>
    </row>
    <row r="211" spans="2:20" ht="14.25" thickBot="1" thickTop="1">
      <c r="B211" s="24" t="s">
        <v>108</v>
      </c>
      <c r="C211" s="23"/>
      <c r="D211" s="23">
        <v>934</v>
      </c>
      <c r="E211" s="23">
        <v>1135</v>
      </c>
      <c r="F211" s="23">
        <v>1301</v>
      </c>
      <c r="G211" s="23">
        <v>1159</v>
      </c>
      <c r="H211" s="23">
        <v>1013</v>
      </c>
      <c r="I211" s="23">
        <v>1111</v>
      </c>
      <c r="J211" s="23">
        <v>1020</v>
      </c>
      <c r="K211" s="23">
        <v>1053</v>
      </c>
      <c r="L211" s="23">
        <v>1294</v>
      </c>
      <c r="M211" s="23">
        <v>1099</v>
      </c>
      <c r="N211" s="23">
        <v>1261</v>
      </c>
      <c r="O211" s="23">
        <v>1135</v>
      </c>
      <c r="P211" s="23">
        <v>927</v>
      </c>
      <c r="Q211" s="23">
        <v>825</v>
      </c>
      <c r="R211" s="23">
        <v>1296</v>
      </c>
      <c r="S211" s="23">
        <v>1185</v>
      </c>
      <c r="T211" s="25"/>
    </row>
    <row r="212" spans="2:20" ht="14.25" thickBot="1" thickTop="1">
      <c r="B212" s="24" t="s">
        <v>109</v>
      </c>
      <c r="C212" s="23"/>
      <c r="D212" s="23">
        <v>6234</v>
      </c>
      <c r="E212" s="23">
        <v>5437</v>
      </c>
      <c r="F212" s="23">
        <v>6394</v>
      </c>
      <c r="G212" s="23">
        <v>6419</v>
      </c>
      <c r="H212" s="23">
        <v>5082</v>
      </c>
      <c r="I212" s="23">
        <v>5856</v>
      </c>
      <c r="J212" s="23">
        <v>4449</v>
      </c>
      <c r="K212" s="23">
        <v>5934</v>
      </c>
      <c r="L212" s="23">
        <v>6391</v>
      </c>
      <c r="M212" s="23">
        <v>6164</v>
      </c>
      <c r="N212" s="23">
        <v>6757</v>
      </c>
      <c r="O212" s="23">
        <v>6798</v>
      </c>
      <c r="P212" s="23">
        <v>5706</v>
      </c>
      <c r="Q212" s="23">
        <v>4604</v>
      </c>
      <c r="R212" s="23">
        <v>5170</v>
      </c>
      <c r="S212" s="23">
        <v>6260</v>
      </c>
      <c r="T212" s="25"/>
    </row>
    <row r="213" spans="2:20" ht="14.25" thickBot="1" thickTop="1">
      <c r="B213" s="24" t="s">
        <v>110</v>
      </c>
      <c r="C213" s="23"/>
      <c r="D213" s="23">
        <v>436</v>
      </c>
      <c r="E213" s="23">
        <v>394</v>
      </c>
      <c r="F213" s="23">
        <v>474</v>
      </c>
      <c r="G213" s="23">
        <v>368</v>
      </c>
      <c r="H213" s="23">
        <v>438</v>
      </c>
      <c r="I213" s="23">
        <v>416</v>
      </c>
      <c r="J213" s="23">
        <v>289</v>
      </c>
      <c r="K213" s="23">
        <v>355</v>
      </c>
      <c r="L213" s="23">
        <v>450</v>
      </c>
      <c r="M213" s="23">
        <v>461</v>
      </c>
      <c r="N213" s="23">
        <v>437</v>
      </c>
      <c r="O213" s="23">
        <v>349</v>
      </c>
      <c r="P213" s="23">
        <v>412</v>
      </c>
      <c r="Q213" s="23">
        <v>277</v>
      </c>
      <c r="R213" s="23">
        <v>424</v>
      </c>
      <c r="S213" s="23">
        <v>427</v>
      </c>
      <c r="T213" s="25"/>
    </row>
    <row r="214" spans="2:20" ht="14.25" thickBot="1" thickTop="1">
      <c r="B214" s="24" t="s">
        <v>111</v>
      </c>
      <c r="C214" s="23"/>
      <c r="D214" s="23">
        <v>1990</v>
      </c>
      <c r="E214" s="23">
        <v>1950</v>
      </c>
      <c r="F214" s="23">
        <v>2284</v>
      </c>
      <c r="G214" s="23">
        <v>2919</v>
      </c>
      <c r="H214" s="23">
        <v>2630</v>
      </c>
      <c r="I214" s="23">
        <v>3056</v>
      </c>
      <c r="J214" s="23">
        <v>3480</v>
      </c>
      <c r="K214" s="23">
        <v>3424</v>
      </c>
      <c r="L214" s="23">
        <v>3631</v>
      </c>
      <c r="M214" s="23">
        <v>2982</v>
      </c>
      <c r="N214" s="23">
        <v>2655</v>
      </c>
      <c r="O214" s="23">
        <v>2064</v>
      </c>
      <c r="P214" s="23">
        <v>2896</v>
      </c>
      <c r="Q214" s="23">
        <v>3038</v>
      </c>
      <c r="R214" s="23">
        <v>3963</v>
      </c>
      <c r="S214" s="23">
        <v>3402</v>
      </c>
      <c r="T214" s="25"/>
    </row>
    <row r="215" spans="2:20" ht="14.25" thickBot="1" thickTop="1">
      <c r="B215" s="24" t="s">
        <v>112</v>
      </c>
      <c r="C215" s="23"/>
      <c r="D215" s="23">
        <v>361</v>
      </c>
      <c r="E215" s="23">
        <v>361</v>
      </c>
      <c r="F215" s="23">
        <v>371</v>
      </c>
      <c r="G215" s="23">
        <v>384</v>
      </c>
      <c r="H215" s="23">
        <v>388</v>
      </c>
      <c r="I215" s="23">
        <v>403</v>
      </c>
      <c r="J215" s="23">
        <v>410</v>
      </c>
      <c r="K215" s="23">
        <v>448</v>
      </c>
      <c r="L215" s="23">
        <v>483</v>
      </c>
      <c r="M215" s="23">
        <v>520</v>
      </c>
      <c r="N215" s="23">
        <v>547</v>
      </c>
      <c r="O215" s="23">
        <v>566</v>
      </c>
      <c r="P215" s="23">
        <v>600</v>
      </c>
      <c r="Q215" s="23">
        <v>609</v>
      </c>
      <c r="R215" s="23">
        <v>613</v>
      </c>
      <c r="S215" s="23">
        <v>604</v>
      </c>
      <c r="T215" s="25"/>
    </row>
    <row r="216" spans="2:20" ht="13.5" thickTop="1">
      <c r="B216" s="24" t="s">
        <v>113</v>
      </c>
      <c r="C216" s="23"/>
      <c r="D216" s="23">
        <v>10437</v>
      </c>
      <c r="E216" s="23">
        <v>9508</v>
      </c>
      <c r="F216" s="23">
        <v>10066</v>
      </c>
      <c r="G216" s="23">
        <v>10285</v>
      </c>
      <c r="H216" s="23">
        <v>9676</v>
      </c>
      <c r="I216" s="23">
        <v>10434</v>
      </c>
      <c r="J216" s="23">
        <v>8907</v>
      </c>
      <c r="K216" s="23">
        <v>9439</v>
      </c>
      <c r="L216" s="23">
        <v>9946</v>
      </c>
      <c r="M216" s="23">
        <v>10443</v>
      </c>
      <c r="N216" s="23">
        <v>11945</v>
      </c>
      <c r="O216" s="23">
        <v>10354</v>
      </c>
      <c r="P216" s="23">
        <v>11128</v>
      </c>
      <c r="Q216" s="23">
        <v>9081</v>
      </c>
      <c r="R216" s="23">
        <v>9361</v>
      </c>
      <c r="S216" s="23">
        <v>11676</v>
      </c>
      <c r="T216" s="25"/>
    </row>
    <row r="217" spans="2:36" ht="12.75">
      <c r="B217" s="26" t="s">
        <v>25</v>
      </c>
      <c r="C217" s="27"/>
      <c r="D217" s="28">
        <f aca="true" t="shared" si="12" ref="D217:S217">SUM(D187:D216)</f>
        <v>37888</v>
      </c>
      <c r="E217" s="28">
        <f t="shared" si="12"/>
        <v>37240</v>
      </c>
      <c r="F217" s="28">
        <f t="shared" si="12"/>
        <v>39469</v>
      </c>
      <c r="G217" s="28">
        <f t="shared" si="12"/>
        <v>40834</v>
      </c>
      <c r="H217" s="28">
        <f t="shared" si="12"/>
        <v>40823</v>
      </c>
      <c r="I217" s="28">
        <f t="shared" si="12"/>
        <v>41947</v>
      </c>
      <c r="J217" s="28">
        <f t="shared" si="12"/>
        <v>40596</v>
      </c>
      <c r="K217" s="28">
        <f t="shared" si="12"/>
        <v>41894</v>
      </c>
      <c r="L217" s="28">
        <f t="shared" si="12"/>
        <v>43591</v>
      </c>
      <c r="M217" s="28">
        <f t="shared" si="12"/>
        <v>43260</v>
      </c>
      <c r="N217" s="28">
        <f t="shared" si="12"/>
        <v>45521</v>
      </c>
      <c r="O217" s="28">
        <f t="shared" si="12"/>
        <v>45030</v>
      </c>
      <c r="P217" s="28">
        <f t="shared" si="12"/>
        <v>41746</v>
      </c>
      <c r="Q217" s="28">
        <f t="shared" si="12"/>
        <v>39060</v>
      </c>
      <c r="R217" s="28">
        <f t="shared" si="12"/>
        <v>41767</v>
      </c>
      <c r="S217" s="28">
        <f t="shared" si="12"/>
        <v>42076</v>
      </c>
      <c r="T217"/>
      <c r="AJ217" s="3"/>
    </row>
    <row r="218" spans="2:36" ht="12.75">
      <c r="B218" s="26" t="s">
        <v>26</v>
      </c>
      <c r="C218" s="27"/>
      <c r="D218" s="28">
        <f aca="true" t="shared" si="13" ref="D218:S218">D217-D216-D215-D214</f>
        <v>25100</v>
      </c>
      <c r="E218" s="28">
        <f t="shared" si="13"/>
        <v>25421</v>
      </c>
      <c r="F218" s="28">
        <f t="shared" si="13"/>
        <v>26748</v>
      </c>
      <c r="G218" s="28">
        <f t="shared" si="13"/>
        <v>27246</v>
      </c>
      <c r="H218" s="28">
        <f t="shared" si="13"/>
        <v>28129</v>
      </c>
      <c r="I218" s="28">
        <f t="shared" si="13"/>
        <v>28054</v>
      </c>
      <c r="J218" s="28">
        <f t="shared" si="13"/>
        <v>27799</v>
      </c>
      <c r="K218" s="28">
        <f t="shared" si="13"/>
        <v>28583</v>
      </c>
      <c r="L218" s="28">
        <f t="shared" si="13"/>
        <v>29531</v>
      </c>
      <c r="M218" s="28">
        <f t="shared" si="13"/>
        <v>29315</v>
      </c>
      <c r="N218" s="28">
        <f t="shared" si="13"/>
        <v>30374</v>
      </c>
      <c r="O218" s="28">
        <f t="shared" si="13"/>
        <v>32046</v>
      </c>
      <c r="P218" s="28">
        <f t="shared" si="13"/>
        <v>27122</v>
      </c>
      <c r="Q218" s="28">
        <f t="shared" si="13"/>
        <v>26332</v>
      </c>
      <c r="R218" s="28">
        <f t="shared" si="13"/>
        <v>27830</v>
      </c>
      <c r="S218" s="28">
        <f t="shared" si="13"/>
        <v>26394</v>
      </c>
      <c r="T218"/>
      <c r="AJ218" s="3"/>
    </row>
    <row r="219" spans="2:36" ht="12.75">
      <c r="B219" s="26" t="s">
        <v>27</v>
      </c>
      <c r="C219" s="27"/>
      <c r="D219" s="28">
        <f aca="true" t="shared" si="14" ref="D219:S219">D187+D190+D191+D193+D194+D195+D196+D197+D201+D204+D205+D207+D211+D212+D213</f>
        <v>22386</v>
      </c>
      <c r="E219" s="28">
        <f t="shared" si="14"/>
        <v>23010</v>
      </c>
      <c r="F219" s="28">
        <f t="shared" si="14"/>
        <v>24596</v>
      </c>
      <c r="G219" s="28">
        <f t="shared" si="14"/>
        <v>24953</v>
      </c>
      <c r="H219" s="28">
        <f t="shared" si="14"/>
        <v>25663</v>
      </c>
      <c r="I219" s="28">
        <f t="shared" si="14"/>
        <v>25129</v>
      </c>
      <c r="J219" s="28">
        <f t="shared" si="14"/>
        <v>24985</v>
      </c>
      <c r="K219" s="28">
        <f t="shared" si="14"/>
        <v>25604</v>
      </c>
      <c r="L219" s="28">
        <f t="shared" si="14"/>
        <v>26236</v>
      </c>
      <c r="M219" s="28">
        <f t="shared" si="14"/>
        <v>26174</v>
      </c>
      <c r="N219" s="28">
        <f t="shared" si="14"/>
        <v>27519</v>
      </c>
      <c r="O219" s="28">
        <f t="shared" si="14"/>
        <v>29198</v>
      </c>
      <c r="P219" s="28">
        <f t="shared" si="14"/>
        <v>24145</v>
      </c>
      <c r="Q219" s="28">
        <f t="shared" si="14"/>
        <v>23877</v>
      </c>
      <c r="R219" s="28">
        <f t="shared" si="14"/>
        <v>24757</v>
      </c>
      <c r="S219" s="28">
        <f t="shared" si="14"/>
        <v>22849</v>
      </c>
      <c r="T219"/>
      <c r="AJ219" s="3"/>
    </row>
    <row r="220" spans="2:19" ht="12.75">
      <c r="B220" s="31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2:19" ht="12.75">
      <c r="B221" s="33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2:19" ht="12.75">
      <c r="B222" s="35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2:19" ht="12.75">
      <c r="B223" s="6"/>
      <c r="C223" s="14" t="s">
        <v>5</v>
      </c>
      <c r="D223" s="15" t="s">
        <v>120</v>
      </c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</row>
    <row r="224" spans="2:19" ht="12.75">
      <c r="B224" s="6"/>
      <c r="C224" s="14" t="s">
        <v>3</v>
      </c>
      <c r="D224" s="15" t="s">
        <v>81</v>
      </c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</row>
    <row r="225" spans="2:19" ht="12.75">
      <c r="B225" s="6"/>
      <c r="C225" s="14" t="s">
        <v>4</v>
      </c>
      <c r="D225" s="15" t="s">
        <v>82</v>
      </c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</row>
    <row r="226" spans="2:19" ht="12.75">
      <c r="B226" s="1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2:19" ht="12.75">
      <c r="B227" s="18" t="s">
        <v>6</v>
      </c>
      <c r="C227" s="19" t="s">
        <v>7</v>
      </c>
      <c r="D227" s="20" t="s">
        <v>8</v>
      </c>
      <c r="E227" s="20" t="s">
        <v>9</v>
      </c>
      <c r="F227" s="20" t="s">
        <v>10</v>
      </c>
      <c r="G227" s="20" t="s">
        <v>11</v>
      </c>
      <c r="H227" s="20" t="s">
        <v>12</v>
      </c>
      <c r="I227" s="20" t="s">
        <v>13</v>
      </c>
      <c r="J227" s="20" t="s">
        <v>14</v>
      </c>
      <c r="K227" s="20" t="s">
        <v>15</v>
      </c>
      <c r="L227" s="20" t="s">
        <v>16</v>
      </c>
      <c r="M227" s="20" t="s">
        <v>17</v>
      </c>
      <c r="N227" s="20" t="s">
        <v>18</v>
      </c>
      <c r="O227" s="20" t="s">
        <v>19</v>
      </c>
      <c r="P227" s="20" t="s">
        <v>20</v>
      </c>
      <c r="Q227" s="20" t="s">
        <v>21</v>
      </c>
      <c r="R227" s="20" t="s">
        <v>22</v>
      </c>
      <c r="S227" s="20" t="s">
        <v>23</v>
      </c>
    </row>
    <row r="228" spans="2:19" ht="13.5" thickBot="1">
      <c r="B228" s="21" t="s">
        <v>24</v>
      </c>
      <c r="C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2:20" ht="14.25" thickBot="1" thickTop="1">
      <c r="B229" s="24" t="s">
        <v>84</v>
      </c>
      <c r="C229" s="23"/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>
        <v>1</v>
      </c>
      <c r="J229" s="23">
        <v>1</v>
      </c>
      <c r="K229" s="23">
        <v>1</v>
      </c>
      <c r="L229" s="23">
        <v>1</v>
      </c>
      <c r="M229" s="23">
        <v>1</v>
      </c>
      <c r="N229" s="23">
        <v>1</v>
      </c>
      <c r="O229" s="23">
        <v>3</v>
      </c>
      <c r="P229" s="23">
        <v>5</v>
      </c>
      <c r="Q229" s="23">
        <v>8</v>
      </c>
      <c r="R229" s="23">
        <v>11</v>
      </c>
      <c r="S229" s="23">
        <v>20</v>
      </c>
      <c r="T229" s="25"/>
    </row>
    <row r="230" spans="2:20" ht="14.25" thickBot="1" thickTop="1">
      <c r="B230" s="24" t="s">
        <v>85</v>
      </c>
      <c r="C230" s="23"/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5"/>
    </row>
    <row r="231" spans="2:20" ht="14.25" thickBot="1" thickTop="1">
      <c r="B231" s="24" t="s">
        <v>86</v>
      </c>
      <c r="C231" s="23"/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1</v>
      </c>
      <c r="S231" s="23">
        <v>2</v>
      </c>
      <c r="T231" s="25"/>
    </row>
    <row r="232" spans="2:20" ht="14.25" thickBot="1" thickTop="1">
      <c r="B232" s="24" t="s">
        <v>87</v>
      </c>
      <c r="C232" s="23"/>
      <c r="D232" s="23">
        <v>52</v>
      </c>
      <c r="E232" s="23">
        <v>64</v>
      </c>
      <c r="F232" s="23">
        <v>79</v>
      </c>
      <c r="G232" s="23">
        <v>89</v>
      </c>
      <c r="H232" s="23">
        <v>98</v>
      </c>
      <c r="I232" s="23">
        <v>101</v>
      </c>
      <c r="J232" s="23">
        <v>106</v>
      </c>
      <c r="K232" s="23">
        <v>166</v>
      </c>
      <c r="L232" s="23">
        <v>242</v>
      </c>
      <c r="M232" s="23">
        <v>260</v>
      </c>
      <c r="N232" s="23">
        <v>365</v>
      </c>
      <c r="O232" s="23">
        <v>370</v>
      </c>
      <c r="P232" s="23">
        <v>419</v>
      </c>
      <c r="Q232" s="23">
        <v>478</v>
      </c>
      <c r="R232" s="23">
        <v>566</v>
      </c>
      <c r="S232" s="23">
        <v>569</v>
      </c>
      <c r="T232" s="25"/>
    </row>
    <row r="233" spans="2:20" ht="24" thickBot="1" thickTop="1">
      <c r="B233" s="24" t="s">
        <v>115</v>
      </c>
      <c r="C233" s="23"/>
      <c r="D233" s="23">
        <v>6</v>
      </c>
      <c r="E233" s="23">
        <v>18</v>
      </c>
      <c r="F233" s="23">
        <v>25</v>
      </c>
      <c r="G233" s="23">
        <v>58</v>
      </c>
      <c r="H233" s="23">
        <v>123</v>
      </c>
      <c r="I233" s="23">
        <v>147</v>
      </c>
      <c r="J233" s="23">
        <v>179</v>
      </c>
      <c r="K233" s="23">
        <v>261</v>
      </c>
      <c r="L233" s="23">
        <v>395</v>
      </c>
      <c r="M233" s="23">
        <v>475</v>
      </c>
      <c r="N233" s="23">
        <v>804</v>
      </c>
      <c r="O233" s="23">
        <v>899</v>
      </c>
      <c r="P233" s="23">
        <v>1363</v>
      </c>
      <c r="Q233" s="23">
        <v>1622</v>
      </c>
      <c r="R233" s="23">
        <v>2193</v>
      </c>
      <c r="S233" s="23">
        <v>2341</v>
      </c>
      <c r="T233" s="25"/>
    </row>
    <row r="234" spans="2:20" ht="14.25" thickBot="1" thickTop="1">
      <c r="B234" s="24" t="s">
        <v>89</v>
      </c>
      <c r="C234" s="23"/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1</v>
      </c>
      <c r="R234" s="23">
        <v>1</v>
      </c>
      <c r="S234" s="23">
        <v>5</v>
      </c>
      <c r="T234" s="25"/>
    </row>
    <row r="235" spans="2:20" ht="14.25" thickBot="1" thickTop="1">
      <c r="B235" s="24" t="s">
        <v>90</v>
      </c>
      <c r="C235" s="23"/>
      <c r="D235" s="23">
        <v>0</v>
      </c>
      <c r="E235" s="23">
        <v>0</v>
      </c>
      <c r="F235" s="23">
        <v>0</v>
      </c>
      <c r="G235" s="23">
        <v>1</v>
      </c>
      <c r="H235" s="23">
        <v>2</v>
      </c>
      <c r="I235" s="23">
        <v>1</v>
      </c>
      <c r="J235" s="23">
        <v>1</v>
      </c>
      <c r="K235" s="23">
        <v>4</v>
      </c>
      <c r="L235" s="23">
        <v>15</v>
      </c>
      <c r="M235" s="23">
        <v>16</v>
      </c>
      <c r="N235" s="23">
        <v>21</v>
      </c>
      <c r="O235" s="23">
        <v>29</v>
      </c>
      <c r="P235" s="23">
        <v>33</v>
      </c>
      <c r="Q235" s="23">
        <v>39</v>
      </c>
      <c r="R235" s="23">
        <v>56</v>
      </c>
      <c r="S235" s="23">
        <v>96</v>
      </c>
      <c r="T235" s="25"/>
    </row>
    <row r="236" spans="2:20" ht="14.25" thickBot="1" thickTop="1">
      <c r="B236" s="24" t="s">
        <v>91</v>
      </c>
      <c r="C236" s="23"/>
      <c r="D236" s="23">
        <v>0</v>
      </c>
      <c r="E236" s="23">
        <v>0</v>
      </c>
      <c r="F236" s="23">
        <v>1</v>
      </c>
      <c r="G236" s="23">
        <v>4</v>
      </c>
      <c r="H236" s="23">
        <v>3</v>
      </c>
      <c r="I236" s="23">
        <v>3</v>
      </c>
      <c r="J236" s="23">
        <v>3</v>
      </c>
      <c r="K236" s="23">
        <v>3</v>
      </c>
      <c r="L236" s="23">
        <v>6</v>
      </c>
      <c r="M236" s="23">
        <v>14</v>
      </c>
      <c r="N236" s="23">
        <v>39</v>
      </c>
      <c r="O236" s="23">
        <v>65</v>
      </c>
      <c r="P236" s="23">
        <v>56</v>
      </c>
      <c r="Q236" s="23">
        <v>88</v>
      </c>
      <c r="R236" s="23">
        <v>96</v>
      </c>
      <c r="S236" s="23">
        <v>109</v>
      </c>
      <c r="T236" s="25"/>
    </row>
    <row r="237" spans="2:20" ht="14.25" thickBot="1" thickTop="1">
      <c r="B237" s="24" t="s">
        <v>92</v>
      </c>
      <c r="C237" s="23"/>
      <c r="D237" s="23">
        <v>1</v>
      </c>
      <c r="E237" s="23">
        <v>1</v>
      </c>
      <c r="F237" s="23">
        <v>9</v>
      </c>
      <c r="G237" s="23">
        <v>10</v>
      </c>
      <c r="H237" s="23">
        <v>15</v>
      </c>
      <c r="I237" s="23">
        <v>23</v>
      </c>
      <c r="J237" s="23">
        <v>29</v>
      </c>
      <c r="K237" s="23">
        <v>62</v>
      </c>
      <c r="L237" s="23">
        <v>116</v>
      </c>
      <c r="M237" s="23">
        <v>236</v>
      </c>
      <c r="N237" s="23">
        <v>406</v>
      </c>
      <c r="O237" s="23">
        <v>599</v>
      </c>
      <c r="P237" s="23">
        <v>748</v>
      </c>
      <c r="Q237" s="23">
        <v>1038</v>
      </c>
      <c r="R237" s="23">
        <v>1341</v>
      </c>
      <c r="S237" s="23">
        <v>1825</v>
      </c>
      <c r="T237" s="25"/>
    </row>
    <row r="238" spans="2:20" ht="14.25" thickBot="1" thickTop="1">
      <c r="B238" s="24" t="s">
        <v>93</v>
      </c>
      <c r="C238" s="23"/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1</v>
      </c>
      <c r="K238" s="23">
        <v>1</v>
      </c>
      <c r="L238" s="23">
        <v>2</v>
      </c>
      <c r="M238" s="23">
        <v>3</v>
      </c>
      <c r="N238" s="23">
        <v>7</v>
      </c>
      <c r="O238" s="23">
        <v>11</v>
      </c>
      <c r="P238" s="23">
        <v>23</v>
      </c>
      <c r="Q238" s="23">
        <v>34</v>
      </c>
      <c r="R238" s="23">
        <v>51</v>
      </c>
      <c r="S238" s="23">
        <v>82</v>
      </c>
      <c r="T238" s="25"/>
    </row>
    <row r="239" spans="2:20" ht="14.25" thickBot="1" thickTop="1">
      <c r="B239" s="24" t="s">
        <v>94</v>
      </c>
      <c r="C239" s="23"/>
      <c r="D239" s="23">
        <v>0</v>
      </c>
      <c r="E239" s="23">
        <v>0</v>
      </c>
      <c r="F239" s="23">
        <v>0</v>
      </c>
      <c r="G239" s="23">
        <v>0</v>
      </c>
      <c r="H239" s="23">
        <v>1</v>
      </c>
      <c r="I239" s="23">
        <v>1</v>
      </c>
      <c r="J239" s="23">
        <v>3</v>
      </c>
      <c r="K239" s="23">
        <v>10</v>
      </c>
      <c r="L239" s="23">
        <v>20</v>
      </c>
      <c r="M239" s="23">
        <v>35</v>
      </c>
      <c r="N239" s="23">
        <v>48</v>
      </c>
      <c r="O239" s="23">
        <v>101</v>
      </c>
      <c r="P239" s="23">
        <v>121</v>
      </c>
      <c r="Q239" s="23">
        <v>125</v>
      </c>
      <c r="R239" s="23">
        <v>159</v>
      </c>
      <c r="S239" s="23">
        <v>202</v>
      </c>
      <c r="T239" s="25"/>
    </row>
    <row r="240" spans="2:20" ht="14.25" thickBot="1" thickTop="1">
      <c r="B240" s="24" t="s">
        <v>95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5"/>
    </row>
    <row r="241" spans="2:20" ht="14.25" thickBot="1" thickTop="1">
      <c r="B241" s="24" t="s">
        <v>96</v>
      </c>
      <c r="C241" s="23"/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1</v>
      </c>
      <c r="Q241" s="23">
        <v>4</v>
      </c>
      <c r="R241" s="23">
        <v>4</v>
      </c>
      <c r="S241" s="23">
        <v>4</v>
      </c>
      <c r="T241" s="25"/>
    </row>
    <row r="242" spans="2:20" ht="14.25" thickBot="1" thickTop="1">
      <c r="B242" s="24" t="s">
        <v>97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5"/>
    </row>
    <row r="243" spans="2:20" ht="24" thickBot="1" thickTop="1">
      <c r="B243" s="24" t="s">
        <v>116</v>
      </c>
      <c r="C243" s="23"/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1</v>
      </c>
      <c r="M243" s="23">
        <v>2</v>
      </c>
      <c r="N243" s="23">
        <v>2</v>
      </c>
      <c r="O243" s="23">
        <v>2</v>
      </c>
      <c r="P243" s="23">
        <v>2</v>
      </c>
      <c r="Q243" s="23">
        <v>2</v>
      </c>
      <c r="R243" s="23">
        <v>3</v>
      </c>
      <c r="S243" s="23">
        <v>5</v>
      </c>
      <c r="T243" s="25"/>
    </row>
    <row r="244" spans="2:20" ht="14.25" thickBot="1" thickTop="1">
      <c r="B244" s="24" t="s">
        <v>99</v>
      </c>
      <c r="C244" s="23"/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1</v>
      </c>
      <c r="S244" s="23">
        <v>1</v>
      </c>
      <c r="T244" s="25"/>
    </row>
    <row r="245" spans="2:20" ht="14.25" thickBot="1" thickTop="1"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5"/>
    </row>
    <row r="246" spans="2:20" ht="14.25" thickBot="1" thickTop="1">
      <c r="B246" s="24" t="s">
        <v>101</v>
      </c>
      <c r="C246" s="23"/>
      <c r="D246" s="23">
        <v>5</v>
      </c>
      <c r="E246" s="23">
        <v>8</v>
      </c>
      <c r="F246" s="23">
        <v>13</v>
      </c>
      <c r="G246" s="23">
        <v>15</v>
      </c>
      <c r="H246" s="23">
        <v>20</v>
      </c>
      <c r="I246" s="23">
        <v>27</v>
      </c>
      <c r="J246" s="23">
        <v>38</v>
      </c>
      <c r="K246" s="23">
        <v>41</v>
      </c>
      <c r="L246" s="23">
        <v>55</v>
      </c>
      <c r="M246" s="23">
        <v>55</v>
      </c>
      <c r="N246" s="23">
        <v>71</v>
      </c>
      <c r="O246" s="23">
        <v>71</v>
      </c>
      <c r="P246" s="23">
        <v>78</v>
      </c>
      <c r="Q246" s="23">
        <v>114</v>
      </c>
      <c r="R246" s="23">
        <v>161</v>
      </c>
      <c r="S246" s="23">
        <v>178</v>
      </c>
      <c r="T246" s="25"/>
    </row>
    <row r="247" spans="2:20" ht="14.25" thickBot="1" thickTop="1">
      <c r="B247" s="24" t="s">
        <v>102</v>
      </c>
      <c r="C247" s="23"/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2</v>
      </c>
      <c r="L247" s="23">
        <v>4</v>
      </c>
      <c r="M247" s="23">
        <v>4</v>
      </c>
      <c r="N247" s="23">
        <v>6</v>
      </c>
      <c r="O247" s="23">
        <v>15</v>
      </c>
      <c r="P247" s="23">
        <v>17</v>
      </c>
      <c r="Q247" s="23">
        <v>31</v>
      </c>
      <c r="R247" s="23">
        <v>79</v>
      </c>
      <c r="S247" s="23">
        <v>114</v>
      </c>
      <c r="T247" s="25"/>
    </row>
    <row r="248" spans="2:20" ht="14.25" thickBot="1" thickTop="1">
      <c r="B248" s="24" t="s">
        <v>103</v>
      </c>
      <c r="C248" s="23"/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1</v>
      </c>
      <c r="P248" s="23">
        <v>5</v>
      </c>
      <c r="Q248" s="23">
        <v>11</v>
      </c>
      <c r="R248" s="23">
        <v>12</v>
      </c>
      <c r="S248" s="23">
        <v>12</v>
      </c>
      <c r="T248" s="25"/>
    </row>
    <row r="249" spans="2:20" ht="14.25" thickBot="1" thickTop="1">
      <c r="B249" s="24" t="s">
        <v>104</v>
      </c>
      <c r="C249" s="23"/>
      <c r="D249" s="23">
        <v>0</v>
      </c>
      <c r="E249" s="23">
        <v>0</v>
      </c>
      <c r="F249" s="23">
        <v>0</v>
      </c>
      <c r="G249" s="23">
        <v>1</v>
      </c>
      <c r="H249" s="23">
        <v>1</v>
      </c>
      <c r="I249" s="23">
        <v>1</v>
      </c>
      <c r="J249" s="23">
        <v>2</v>
      </c>
      <c r="K249" s="23">
        <v>3</v>
      </c>
      <c r="L249" s="23">
        <v>8</v>
      </c>
      <c r="M249" s="23">
        <v>11</v>
      </c>
      <c r="N249" s="23">
        <v>14</v>
      </c>
      <c r="O249" s="23">
        <v>22</v>
      </c>
      <c r="P249" s="23">
        <v>31</v>
      </c>
      <c r="Q249" s="23">
        <v>43</v>
      </c>
      <c r="R249" s="23">
        <v>70</v>
      </c>
      <c r="S249" s="23">
        <v>152</v>
      </c>
      <c r="T249" s="25"/>
    </row>
    <row r="250" spans="2:20" ht="14.25" thickBot="1" thickTop="1">
      <c r="B250" s="24" t="s">
        <v>105</v>
      </c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5"/>
    </row>
    <row r="251" spans="2:20" ht="14.25" thickBot="1" thickTop="1">
      <c r="B251" s="24" t="s">
        <v>106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5"/>
    </row>
    <row r="252" spans="2:20" ht="14.25" thickBot="1" thickTop="1">
      <c r="B252" s="24" t="s">
        <v>107</v>
      </c>
      <c r="C252" s="23"/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1</v>
      </c>
      <c r="S252" s="23">
        <v>1</v>
      </c>
      <c r="T252" s="25"/>
    </row>
    <row r="253" spans="2:20" ht="14.25" thickBot="1" thickTop="1">
      <c r="B253" s="24" t="s">
        <v>108</v>
      </c>
      <c r="C253" s="23"/>
      <c r="D253" s="23">
        <v>0</v>
      </c>
      <c r="E253" s="23">
        <v>0</v>
      </c>
      <c r="F253" s="23">
        <v>0</v>
      </c>
      <c r="G253" s="23">
        <v>0</v>
      </c>
      <c r="H253" s="23">
        <v>1</v>
      </c>
      <c r="I253" s="23">
        <v>1</v>
      </c>
      <c r="J253" s="23">
        <v>1</v>
      </c>
      <c r="K253" s="23">
        <v>1</v>
      </c>
      <c r="L253" s="23">
        <v>2</v>
      </c>
      <c r="M253" s="23">
        <v>4</v>
      </c>
      <c r="N253" s="23">
        <v>7</v>
      </c>
      <c r="O253" s="23">
        <v>6</v>
      </c>
      <c r="P253" s="23">
        <v>6</v>
      </c>
      <c r="Q253" s="23">
        <v>8</v>
      </c>
      <c r="R253" s="23">
        <v>10</v>
      </c>
      <c r="S253" s="23">
        <v>15</v>
      </c>
      <c r="T253" s="25"/>
    </row>
    <row r="254" spans="2:20" ht="14.25" thickBot="1" thickTop="1">
      <c r="B254" s="24" t="s">
        <v>109</v>
      </c>
      <c r="C254" s="23"/>
      <c r="D254" s="23">
        <v>1</v>
      </c>
      <c r="E254" s="23">
        <v>1</v>
      </c>
      <c r="F254" s="23">
        <v>3</v>
      </c>
      <c r="G254" s="23">
        <v>4</v>
      </c>
      <c r="H254" s="23">
        <v>6</v>
      </c>
      <c r="I254" s="23">
        <v>9</v>
      </c>
      <c r="J254" s="23">
        <v>12</v>
      </c>
      <c r="K254" s="23">
        <v>17</v>
      </c>
      <c r="L254" s="23">
        <v>27</v>
      </c>
      <c r="M254" s="23">
        <v>31</v>
      </c>
      <c r="N254" s="23">
        <v>39</v>
      </c>
      <c r="O254" s="23">
        <v>41</v>
      </c>
      <c r="P254" s="23">
        <v>52</v>
      </c>
      <c r="Q254" s="23">
        <v>58</v>
      </c>
      <c r="R254" s="23">
        <v>73</v>
      </c>
      <c r="S254" s="23">
        <v>80</v>
      </c>
      <c r="T254" s="25"/>
    </row>
    <row r="255" spans="2:20" ht="14.25" thickBot="1" thickTop="1">
      <c r="B255" s="24" t="s">
        <v>110</v>
      </c>
      <c r="C255" s="23"/>
      <c r="D255" s="23">
        <v>1</v>
      </c>
      <c r="E255" s="23">
        <v>1</v>
      </c>
      <c r="F255" s="23">
        <v>3</v>
      </c>
      <c r="G255" s="23">
        <v>19</v>
      </c>
      <c r="H255" s="23">
        <v>30</v>
      </c>
      <c r="I255" s="23">
        <v>34</v>
      </c>
      <c r="J255" s="23">
        <v>42</v>
      </c>
      <c r="K255" s="23">
        <v>57</v>
      </c>
      <c r="L255" s="23">
        <v>75</v>
      </c>
      <c r="M255" s="23">
        <v>73</v>
      </c>
      <c r="N255" s="23">
        <v>81</v>
      </c>
      <c r="O255" s="23">
        <v>83</v>
      </c>
      <c r="P255" s="23">
        <v>108</v>
      </c>
      <c r="Q255" s="23">
        <v>110</v>
      </c>
      <c r="R255" s="23">
        <v>166</v>
      </c>
      <c r="S255" s="23">
        <v>250</v>
      </c>
      <c r="T255" s="25"/>
    </row>
    <row r="256" spans="2:20" ht="14.25" thickBot="1" thickTop="1">
      <c r="B256" s="24" t="s">
        <v>111</v>
      </c>
      <c r="C256" s="23"/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2</v>
      </c>
      <c r="N256" s="23">
        <v>3</v>
      </c>
      <c r="O256" s="23">
        <v>5</v>
      </c>
      <c r="P256" s="23">
        <v>4</v>
      </c>
      <c r="Q256" s="23">
        <v>5</v>
      </c>
      <c r="R256" s="23">
        <v>5</v>
      </c>
      <c r="S256" s="23">
        <v>5</v>
      </c>
      <c r="T256" s="25"/>
    </row>
    <row r="257" spans="2:20" ht="14.25" thickBot="1" thickTop="1">
      <c r="B257" s="24" t="s">
        <v>112</v>
      </c>
      <c r="C257" s="23"/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5"/>
    </row>
    <row r="258" spans="2:20" ht="13.5" thickTop="1">
      <c r="B258" s="24" t="s">
        <v>113</v>
      </c>
      <c r="C258" s="23"/>
      <c r="D258" s="23">
        <v>0</v>
      </c>
      <c r="E258" s="23">
        <v>0</v>
      </c>
      <c r="F258" s="23">
        <v>0</v>
      </c>
      <c r="G258" s="23">
        <v>1</v>
      </c>
      <c r="H258" s="23">
        <v>1</v>
      </c>
      <c r="I258" s="23">
        <v>1</v>
      </c>
      <c r="J258" s="23">
        <v>1</v>
      </c>
      <c r="K258" s="23">
        <v>1</v>
      </c>
      <c r="L258" s="23">
        <v>1</v>
      </c>
      <c r="M258" s="23">
        <v>2</v>
      </c>
      <c r="N258" s="23">
        <v>3</v>
      </c>
      <c r="O258" s="23">
        <v>2</v>
      </c>
      <c r="P258" s="23">
        <v>6</v>
      </c>
      <c r="Q258" s="23">
        <v>19</v>
      </c>
      <c r="R258" s="23">
        <v>22</v>
      </c>
      <c r="S258" s="23">
        <v>44</v>
      </c>
      <c r="T258" s="25"/>
    </row>
    <row r="259" spans="2:36" ht="12.75">
      <c r="B259" s="26" t="s">
        <v>25</v>
      </c>
      <c r="C259" s="27"/>
      <c r="D259" s="28">
        <f aca="true" t="shared" si="15" ref="D259:S259">SUM(D229:D258)</f>
        <v>67</v>
      </c>
      <c r="E259" s="28">
        <f t="shared" si="15"/>
        <v>94</v>
      </c>
      <c r="F259" s="28">
        <f t="shared" si="15"/>
        <v>134</v>
      </c>
      <c r="G259" s="28">
        <f t="shared" si="15"/>
        <v>203</v>
      </c>
      <c r="H259" s="28">
        <f t="shared" si="15"/>
        <v>302</v>
      </c>
      <c r="I259" s="28">
        <f t="shared" si="15"/>
        <v>350</v>
      </c>
      <c r="J259" s="28">
        <f t="shared" si="15"/>
        <v>419</v>
      </c>
      <c r="K259" s="28">
        <f t="shared" si="15"/>
        <v>630</v>
      </c>
      <c r="L259" s="28">
        <f t="shared" si="15"/>
        <v>970</v>
      </c>
      <c r="M259" s="28">
        <f t="shared" si="15"/>
        <v>1224</v>
      </c>
      <c r="N259" s="28">
        <f t="shared" si="15"/>
        <v>1917</v>
      </c>
      <c r="O259" s="28">
        <f t="shared" si="15"/>
        <v>2325</v>
      </c>
      <c r="P259" s="28">
        <f t="shared" si="15"/>
        <v>3078</v>
      </c>
      <c r="Q259" s="28">
        <f t="shared" si="15"/>
        <v>3838</v>
      </c>
      <c r="R259" s="28">
        <f t="shared" si="15"/>
        <v>5082</v>
      </c>
      <c r="S259" s="28">
        <f t="shared" si="15"/>
        <v>6112</v>
      </c>
      <c r="T259"/>
      <c r="AJ259" s="3"/>
    </row>
    <row r="260" spans="2:36" ht="12.75">
      <c r="B260" s="26" t="s">
        <v>26</v>
      </c>
      <c r="C260" s="27"/>
      <c r="D260" s="28">
        <f aca="true" t="shared" si="16" ref="D260:S260">D259-D258-D257-D256</f>
        <v>67</v>
      </c>
      <c r="E260" s="28">
        <f t="shared" si="16"/>
        <v>94</v>
      </c>
      <c r="F260" s="28">
        <f t="shared" si="16"/>
        <v>134</v>
      </c>
      <c r="G260" s="28">
        <f t="shared" si="16"/>
        <v>202</v>
      </c>
      <c r="H260" s="28">
        <f t="shared" si="16"/>
        <v>301</v>
      </c>
      <c r="I260" s="28">
        <f t="shared" si="16"/>
        <v>349</v>
      </c>
      <c r="J260" s="28">
        <f t="shared" si="16"/>
        <v>418</v>
      </c>
      <c r="K260" s="28">
        <f t="shared" si="16"/>
        <v>629</v>
      </c>
      <c r="L260" s="28">
        <f t="shared" si="16"/>
        <v>969</v>
      </c>
      <c r="M260" s="28">
        <f t="shared" si="16"/>
        <v>1220</v>
      </c>
      <c r="N260" s="28">
        <f t="shared" si="16"/>
        <v>1911</v>
      </c>
      <c r="O260" s="28">
        <f t="shared" si="16"/>
        <v>2318</v>
      </c>
      <c r="P260" s="28">
        <f t="shared" si="16"/>
        <v>3068</v>
      </c>
      <c r="Q260" s="28">
        <f t="shared" si="16"/>
        <v>3814</v>
      </c>
      <c r="R260" s="28">
        <f t="shared" si="16"/>
        <v>5055</v>
      </c>
      <c r="S260" s="28">
        <f t="shared" si="16"/>
        <v>6063</v>
      </c>
      <c r="T260"/>
      <c r="AJ260" s="3"/>
    </row>
    <row r="261" spans="2:36" ht="12.75">
      <c r="B261" s="26" t="s">
        <v>27</v>
      </c>
      <c r="C261" s="27"/>
      <c r="D261" s="28">
        <f aca="true" t="shared" si="17" ref="D261:S261">D229+D232+D233+D235+D236+D237+D238+D239+D243+D246+D247+D249+D253+D254+D255</f>
        <v>67</v>
      </c>
      <c r="E261" s="28">
        <f t="shared" si="17"/>
        <v>94</v>
      </c>
      <c r="F261" s="28">
        <f t="shared" si="17"/>
        <v>134</v>
      </c>
      <c r="G261" s="28">
        <f t="shared" si="17"/>
        <v>202</v>
      </c>
      <c r="H261" s="28">
        <f t="shared" si="17"/>
        <v>301</v>
      </c>
      <c r="I261" s="28">
        <f t="shared" si="17"/>
        <v>349</v>
      </c>
      <c r="J261" s="28">
        <f t="shared" si="17"/>
        <v>418</v>
      </c>
      <c r="K261" s="28">
        <f t="shared" si="17"/>
        <v>629</v>
      </c>
      <c r="L261" s="28">
        <f t="shared" si="17"/>
        <v>969</v>
      </c>
      <c r="M261" s="28">
        <f t="shared" si="17"/>
        <v>1220</v>
      </c>
      <c r="N261" s="28">
        <f t="shared" si="17"/>
        <v>1911</v>
      </c>
      <c r="O261" s="28">
        <f t="shared" si="17"/>
        <v>2317</v>
      </c>
      <c r="P261" s="28">
        <f t="shared" si="17"/>
        <v>3062</v>
      </c>
      <c r="Q261" s="28">
        <f t="shared" si="17"/>
        <v>3798</v>
      </c>
      <c r="R261" s="28">
        <f t="shared" si="17"/>
        <v>5035</v>
      </c>
      <c r="S261" s="28">
        <f t="shared" si="17"/>
        <v>6038</v>
      </c>
      <c r="T261"/>
      <c r="AJ261" s="3"/>
    </row>
    <row r="262" spans="2:19" ht="12.75">
      <c r="B262" s="31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2:19" ht="13.5" thickBot="1">
      <c r="B263" s="41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</row>
    <row r="264" ht="14.25" thickBot="1" thickTop="1"/>
    <row r="265" spans="2:19" ht="13.5" thickTop="1">
      <c r="B265" s="37" t="s">
        <v>33</v>
      </c>
      <c r="C265" s="2"/>
      <c r="D265" s="2"/>
      <c r="E265" s="2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2:19" ht="13.5" thickBot="1">
      <c r="B266" s="9" t="s">
        <v>34</v>
      </c>
      <c r="C266" s="10"/>
      <c r="D266" s="10"/>
      <c r="E266" s="10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</row>
    <row r="267" spans="2:19" ht="13.5" thickTop="1">
      <c r="B267" s="11"/>
      <c r="C267" s="12" t="s">
        <v>3</v>
      </c>
      <c r="D267" s="13" t="s">
        <v>81</v>
      </c>
      <c r="E267" s="2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2:19" ht="12.75">
      <c r="B268" s="6"/>
      <c r="C268" s="14" t="s">
        <v>4</v>
      </c>
      <c r="D268" s="15" t="s">
        <v>82</v>
      </c>
      <c r="E268" s="5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</row>
    <row r="269" spans="2:19" ht="12.75">
      <c r="B269" s="6"/>
      <c r="C269" s="14" t="s">
        <v>5</v>
      </c>
      <c r="D269" s="15" t="s">
        <v>121</v>
      </c>
      <c r="E269" s="5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</row>
    <row r="270" spans="2:19" ht="12.75">
      <c r="B270" s="16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2:19" ht="12.75">
      <c r="B271" s="18" t="s">
        <v>6</v>
      </c>
      <c r="C271" s="19" t="s">
        <v>7</v>
      </c>
      <c r="D271" s="20" t="s">
        <v>8</v>
      </c>
      <c r="E271" s="20" t="s">
        <v>9</v>
      </c>
      <c r="F271" s="20" t="s">
        <v>10</v>
      </c>
      <c r="G271" s="20" t="s">
        <v>11</v>
      </c>
      <c r="H271" s="20" t="s">
        <v>12</v>
      </c>
      <c r="I271" s="20" t="s">
        <v>13</v>
      </c>
      <c r="J271" s="20" t="s">
        <v>14</v>
      </c>
      <c r="K271" s="20" t="s">
        <v>15</v>
      </c>
      <c r="L271" s="20" t="s">
        <v>16</v>
      </c>
      <c r="M271" s="20" t="s">
        <v>17</v>
      </c>
      <c r="N271" s="20" t="s">
        <v>18</v>
      </c>
      <c r="O271" s="20" t="s">
        <v>19</v>
      </c>
      <c r="P271" s="20" t="s">
        <v>20</v>
      </c>
      <c r="Q271" s="20" t="s">
        <v>21</v>
      </c>
      <c r="R271" s="20" t="s">
        <v>22</v>
      </c>
      <c r="S271" s="20" t="s">
        <v>23</v>
      </c>
    </row>
    <row r="272" spans="2:19" ht="13.5" thickBot="1">
      <c r="B272" s="21" t="s">
        <v>24</v>
      </c>
      <c r="C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</row>
    <row r="273" spans="2:20" ht="14.25" thickBot="1" thickTop="1">
      <c r="B273" s="24" t="s">
        <v>84</v>
      </c>
      <c r="C273" s="23"/>
      <c r="D273" s="23">
        <v>0</v>
      </c>
      <c r="E273" s="23">
        <v>0</v>
      </c>
      <c r="F273" s="23">
        <v>0</v>
      </c>
      <c r="G273" s="23">
        <v>2</v>
      </c>
      <c r="H273" s="23">
        <v>6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608</v>
      </c>
      <c r="T273" s="25"/>
    </row>
    <row r="274" spans="2:20" ht="14.25" thickBot="1" thickTop="1"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5"/>
    </row>
    <row r="275" spans="2:20" ht="14.25" thickBot="1" thickTop="1">
      <c r="B275" s="24" t="s">
        <v>86</v>
      </c>
      <c r="C275" s="23"/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11</v>
      </c>
      <c r="J275" s="23">
        <v>17</v>
      </c>
      <c r="K275" s="23">
        <v>25</v>
      </c>
      <c r="L275" s="23">
        <v>14</v>
      </c>
      <c r="M275" s="23">
        <v>2</v>
      </c>
      <c r="N275" s="23">
        <v>0</v>
      </c>
      <c r="O275" s="23">
        <v>0</v>
      </c>
      <c r="P275" s="23">
        <v>0</v>
      </c>
      <c r="Q275" s="23">
        <v>0</v>
      </c>
      <c r="R275" s="23">
        <v>31</v>
      </c>
      <c r="S275" s="23">
        <v>3</v>
      </c>
      <c r="T275" s="25"/>
    </row>
    <row r="276" spans="2:20" ht="14.25" thickBot="1" thickTop="1">
      <c r="B276" s="24" t="s">
        <v>87</v>
      </c>
      <c r="C276" s="23"/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5"/>
    </row>
    <row r="277" spans="2:20" ht="24" thickBot="1" thickTop="1">
      <c r="B277" s="24" t="s">
        <v>115</v>
      </c>
      <c r="C277" s="23"/>
      <c r="D277" s="23">
        <v>0</v>
      </c>
      <c r="E277" s="23">
        <v>0</v>
      </c>
      <c r="F277" s="23">
        <v>4</v>
      </c>
      <c r="G277" s="23">
        <v>4</v>
      </c>
      <c r="H277" s="23">
        <v>25</v>
      </c>
      <c r="I277" s="23">
        <v>31</v>
      </c>
      <c r="J277" s="23">
        <v>49</v>
      </c>
      <c r="K277" s="23">
        <v>80</v>
      </c>
      <c r="L277" s="23">
        <v>89</v>
      </c>
      <c r="M277" s="23">
        <v>116</v>
      </c>
      <c r="N277" s="23">
        <v>222</v>
      </c>
      <c r="O277" s="23">
        <v>315</v>
      </c>
      <c r="P277" s="23">
        <v>494</v>
      </c>
      <c r="Q277" s="23">
        <v>730</v>
      </c>
      <c r="R277" s="23">
        <v>994</v>
      </c>
      <c r="S277" s="23">
        <v>2185</v>
      </c>
      <c r="T277" s="25"/>
    </row>
    <row r="278" spans="2:20" ht="14.25" thickBot="1" thickTop="1"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5"/>
    </row>
    <row r="279" spans="2:20" ht="14.25" thickBot="1" thickTop="1">
      <c r="B279" s="24" t="s">
        <v>90</v>
      </c>
      <c r="C279" s="23"/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1</v>
      </c>
      <c r="T279" s="25"/>
    </row>
    <row r="280" spans="2:20" ht="14.25" thickBot="1" thickTop="1"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5"/>
    </row>
    <row r="281" spans="2:20" ht="14.25" thickBot="1" thickTop="1">
      <c r="B281" s="24" t="s">
        <v>92</v>
      </c>
      <c r="C281" s="23"/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65</v>
      </c>
      <c r="O281" s="23">
        <v>65</v>
      </c>
      <c r="P281" s="23">
        <v>152</v>
      </c>
      <c r="Q281" s="23">
        <v>209</v>
      </c>
      <c r="R281" s="23">
        <v>228</v>
      </c>
      <c r="S281" s="23">
        <v>259</v>
      </c>
      <c r="T281" s="25"/>
    </row>
    <row r="282" spans="2:20" ht="14.25" thickBot="1" thickTop="1">
      <c r="B282" s="24" t="s">
        <v>93</v>
      </c>
      <c r="C282" s="23"/>
      <c r="D282" s="23">
        <v>0</v>
      </c>
      <c r="E282" s="23">
        <v>0</v>
      </c>
      <c r="F282" s="23">
        <v>3</v>
      </c>
      <c r="G282" s="23">
        <v>29</v>
      </c>
      <c r="H282" s="23">
        <v>84</v>
      </c>
      <c r="I282" s="23">
        <v>155</v>
      </c>
      <c r="J282" s="23">
        <v>225</v>
      </c>
      <c r="K282" s="23">
        <v>292</v>
      </c>
      <c r="L282" s="23">
        <v>259</v>
      </c>
      <c r="M282" s="23">
        <v>279</v>
      </c>
      <c r="N282" s="23">
        <v>328</v>
      </c>
      <c r="O282" s="23">
        <v>326</v>
      </c>
      <c r="P282" s="23">
        <v>324</v>
      </c>
      <c r="Q282" s="23">
        <v>325</v>
      </c>
      <c r="R282" s="23">
        <v>329</v>
      </c>
      <c r="S282" s="23">
        <v>434</v>
      </c>
      <c r="T282" s="25"/>
    </row>
    <row r="283" spans="2:20" ht="14.25" thickBot="1" thickTop="1">
      <c r="B283" s="24" t="s">
        <v>94</v>
      </c>
      <c r="C283" s="23"/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232</v>
      </c>
      <c r="S283" s="23">
        <v>162</v>
      </c>
      <c r="T283" s="25"/>
    </row>
    <row r="284" spans="2:20" ht="14.25" thickBot="1" thickTop="1"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5"/>
    </row>
    <row r="285" spans="2:20" ht="14.25" thickBot="1" thickTop="1">
      <c r="B285" s="24" t="s">
        <v>96</v>
      </c>
      <c r="C285" s="23"/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3</v>
      </c>
      <c r="T285" s="25"/>
    </row>
    <row r="286" spans="2:20" ht="14.25" thickBot="1" thickTop="1">
      <c r="B286" s="24" t="s">
        <v>97</v>
      </c>
      <c r="C286" s="23"/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1</v>
      </c>
      <c r="S286" s="23">
        <v>3</v>
      </c>
      <c r="T286" s="25"/>
    </row>
    <row r="287" spans="2:20" ht="24" thickBot="1" thickTop="1">
      <c r="B287" s="24" t="s">
        <v>116</v>
      </c>
      <c r="C287" s="23"/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1</v>
      </c>
      <c r="S287" s="23">
        <v>1</v>
      </c>
      <c r="T287" s="25"/>
    </row>
    <row r="288" spans="2:20" ht="14.25" thickBot="1" thickTop="1"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5"/>
    </row>
    <row r="289" spans="2:20" ht="14.25" thickBot="1" thickTop="1"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5"/>
    </row>
    <row r="290" spans="2:20" ht="14.25" thickBot="1" thickTop="1">
      <c r="B290" s="24" t="s">
        <v>101</v>
      </c>
      <c r="C290" s="23"/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18</v>
      </c>
      <c r="Q290" s="23">
        <v>1</v>
      </c>
      <c r="R290" s="23">
        <v>86</v>
      </c>
      <c r="S290" s="23">
        <v>328</v>
      </c>
      <c r="T290" s="25"/>
    </row>
    <row r="291" spans="2:20" ht="14.25" thickBot="1" thickTop="1">
      <c r="B291" s="24" t="s">
        <v>102</v>
      </c>
      <c r="C291" s="23"/>
      <c r="D291" s="23">
        <v>6</v>
      </c>
      <c r="E291" s="23">
        <v>7</v>
      </c>
      <c r="F291" s="23">
        <v>8</v>
      </c>
      <c r="G291" s="23">
        <v>8</v>
      </c>
      <c r="H291" s="23">
        <v>6</v>
      </c>
      <c r="I291" s="23">
        <v>10</v>
      </c>
      <c r="J291" s="23">
        <v>12</v>
      </c>
      <c r="K291" s="23">
        <v>13</v>
      </c>
      <c r="L291" s="23">
        <v>14</v>
      </c>
      <c r="M291" s="23">
        <v>16</v>
      </c>
      <c r="N291" s="23">
        <v>17</v>
      </c>
      <c r="O291" s="23">
        <v>19</v>
      </c>
      <c r="P291" s="23">
        <v>20</v>
      </c>
      <c r="Q291" s="23">
        <v>20</v>
      </c>
      <c r="R291" s="23">
        <v>40</v>
      </c>
      <c r="S291" s="23">
        <v>85</v>
      </c>
      <c r="T291" s="25"/>
    </row>
    <row r="292" spans="2:20" ht="14.25" thickBot="1" thickTop="1">
      <c r="B292" s="24" t="s">
        <v>103</v>
      </c>
      <c r="C292" s="23"/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7</v>
      </c>
      <c r="P292" s="23">
        <v>0</v>
      </c>
      <c r="Q292" s="23">
        <v>36</v>
      </c>
      <c r="R292" s="23">
        <v>17</v>
      </c>
      <c r="S292" s="23">
        <v>55</v>
      </c>
      <c r="T292" s="25"/>
    </row>
    <row r="293" spans="2:20" ht="14.25" thickBot="1" thickTop="1">
      <c r="B293" s="24" t="s">
        <v>104</v>
      </c>
      <c r="C293" s="23"/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5"/>
    </row>
    <row r="294" spans="2:20" ht="14.25" thickBot="1" thickTop="1"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5"/>
    </row>
    <row r="295" spans="2:20" ht="14.25" thickBot="1" thickTop="1"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5"/>
    </row>
    <row r="296" spans="2:20" ht="14.25" thickBot="1" thickTop="1">
      <c r="B296" s="24" t="s">
        <v>107</v>
      </c>
      <c r="C296" s="23"/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33</v>
      </c>
      <c r="P296" s="23">
        <v>3</v>
      </c>
      <c r="Q296" s="23">
        <v>2</v>
      </c>
      <c r="R296" s="23">
        <v>1</v>
      </c>
      <c r="S296" s="23">
        <v>11</v>
      </c>
      <c r="T296" s="25"/>
    </row>
    <row r="297" spans="2:20" ht="14.25" thickBot="1" thickTop="1">
      <c r="B297" s="24" t="s">
        <v>108</v>
      </c>
      <c r="C297" s="23"/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1</v>
      </c>
      <c r="Q297" s="23">
        <v>5</v>
      </c>
      <c r="R297" s="23">
        <v>6</v>
      </c>
      <c r="S297" s="23">
        <v>0</v>
      </c>
      <c r="T297" s="25"/>
    </row>
    <row r="298" spans="2:20" ht="14.25" thickBot="1" thickTop="1">
      <c r="B298" s="24" t="s">
        <v>109</v>
      </c>
      <c r="C298" s="23"/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18</v>
      </c>
      <c r="P298" s="23">
        <v>40</v>
      </c>
      <c r="Q298" s="23">
        <v>84</v>
      </c>
      <c r="R298" s="23">
        <v>175</v>
      </c>
      <c r="S298" s="23">
        <v>316</v>
      </c>
      <c r="T298" s="25"/>
    </row>
    <row r="299" spans="2:20" ht="13.5" thickTop="1">
      <c r="B299" s="24" t="s">
        <v>110</v>
      </c>
      <c r="C299" s="23"/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2</v>
      </c>
      <c r="Q299" s="23">
        <v>13</v>
      </c>
      <c r="R299" s="23">
        <v>15</v>
      </c>
      <c r="S299" s="23">
        <v>80</v>
      </c>
      <c r="T299" s="25"/>
    </row>
    <row r="300" spans="2:20" ht="12.75">
      <c r="B300" s="16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25"/>
    </row>
    <row r="301" spans="2:20" ht="13.5" thickBot="1">
      <c r="B301" s="41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25"/>
    </row>
    <row r="302" ht="13.5" thickTop="1">
      <c r="T302" s="25"/>
    </row>
    <row r="303" spans="2:36" ht="12.75">
      <c r="B303" s="26" t="s">
        <v>25</v>
      </c>
      <c r="C303" s="27"/>
      <c r="D303" s="28">
        <f aca="true" t="shared" si="18" ref="D303:S303">SUM(D273:D302)</f>
        <v>6</v>
      </c>
      <c r="E303" s="28">
        <f t="shared" si="18"/>
        <v>7</v>
      </c>
      <c r="F303" s="28">
        <f t="shared" si="18"/>
        <v>15</v>
      </c>
      <c r="G303" s="28">
        <f t="shared" si="18"/>
        <v>43</v>
      </c>
      <c r="H303" s="28">
        <f t="shared" si="18"/>
        <v>121</v>
      </c>
      <c r="I303" s="28">
        <f t="shared" si="18"/>
        <v>207</v>
      </c>
      <c r="J303" s="28">
        <f t="shared" si="18"/>
        <v>303</v>
      </c>
      <c r="K303" s="28">
        <f t="shared" si="18"/>
        <v>410</v>
      </c>
      <c r="L303" s="28">
        <f t="shared" si="18"/>
        <v>376</v>
      </c>
      <c r="M303" s="28">
        <f t="shared" si="18"/>
        <v>413</v>
      </c>
      <c r="N303" s="28">
        <f t="shared" si="18"/>
        <v>632</v>
      </c>
      <c r="O303" s="28">
        <f t="shared" si="18"/>
        <v>783</v>
      </c>
      <c r="P303" s="28">
        <f t="shared" si="18"/>
        <v>1054</v>
      </c>
      <c r="Q303" s="28">
        <f t="shared" si="18"/>
        <v>1425</v>
      </c>
      <c r="R303" s="28">
        <f t="shared" si="18"/>
        <v>2156</v>
      </c>
      <c r="S303" s="28">
        <f t="shared" si="18"/>
        <v>4534</v>
      </c>
      <c r="T303"/>
      <c r="AJ303" s="3"/>
    </row>
    <row r="304" spans="2:36" ht="12.75">
      <c r="B304" s="26" t="s">
        <v>26</v>
      </c>
      <c r="C304" s="27"/>
      <c r="D304" s="28">
        <f aca="true" t="shared" si="19" ref="D304:S304">D303-D302-D301-D300</f>
        <v>6</v>
      </c>
      <c r="E304" s="28">
        <f t="shared" si="19"/>
        <v>7</v>
      </c>
      <c r="F304" s="28">
        <f t="shared" si="19"/>
        <v>15</v>
      </c>
      <c r="G304" s="28">
        <f t="shared" si="19"/>
        <v>43</v>
      </c>
      <c r="H304" s="28">
        <f t="shared" si="19"/>
        <v>121</v>
      </c>
      <c r="I304" s="28">
        <f t="shared" si="19"/>
        <v>207</v>
      </c>
      <c r="J304" s="28">
        <f t="shared" si="19"/>
        <v>303</v>
      </c>
      <c r="K304" s="28">
        <f t="shared" si="19"/>
        <v>410</v>
      </c>
      <c r="L304" s="28">
        <f t="shared" si="19"/>
        <v>376</v>
      </c>
      <c r="M304" s="28">
        <f t="shared" si="19"/>
        <v>413</v>
      </c>
      <c r="N304" s="28">
        <f t="shared" si="19"/>
        <v>632</v>
      </c>
      <c r="O304" s="28">
        <f t="shared" si="19"/>
        <v>783</v>
      </c>
      <c r="P304" s="28">
        <f t="shared" si="19"/>
        <v>1054</v>
      </c>
      <c r="Q304" s="28">
        <f t="shared" si="19"/>
        <v>1425</v>
      </c>
      <c r="R304" s="28">
        <f t="shared" si="19"/>
        <v>2156</v>
      </c>
      <c r="S304" s="28">
        <f t="shared" si="19"/>
        <v>4534</v>
      </c>
      <c r="T304"/>
      <c r="AJ304" s="3"/>
    </row>
    <row r="305" spans="2:36" ht="12.75">
      <c r="B305" s="26" t="s">
        <v>27</v>
      </c>
      <c r="C305" s="27"/>
      <c r="D305" s="28">
        <f aca="true" t="shared" si="20" ref="D305:S305">D273+D276+D277+D279+D280+D281+D282+D283+D287+D290+D291+D293+D297+D298+D299</f>
        <v>6</v>
      </c>
      <c r="E305" s="28">
        <f t="shared" si="20"/>
        <v>7</v>
      </c>
      <c r="F305" s="28">
        <f t="shared" si="20"/>
        <v>15</v>
      </c>
      <c r="G305" s="28">
        <f t="shared" si="20"/>
        <v>43</v>
      </c>
      <c r="H305" s="28">
        <f t="shared" si="20"/>
        <v>121</v>
      </c>
      <c r="I305" s="28">
        <f t="shared" si="20"/>
        <v>196</v>
      </c>
      <c r="J305" s="28">
        <f t="shared" si="20"/>
        <v>286</v>
      </c>
      <c r="K305" s="28">
        <f t="shared" si="20"/>
        <v>385</v>
      </c>
      <c r="L305" s="28">
        <f t="shared" si="20"/>
        <v>362</v>
      </c>
      <c r="M305" s="28">
        <f t="shared" si="20"/>
        <v>411</v>
      </c>
      <c r="N305" s="28">
        <f t="shared" si="20"/>
        <v>632</v>
      </c>
      <c r="O305" s="28">
        <f t="shared" si="20"/>
        <v>743</v>
      </c>
      <c r="P305" s="28">
        <f t="shared" si="20"/>
        <v>1051</v>
      </c>
      <c r="Q305" s="28">
        <f t="shared" si="20"/>
        <v>1387</v>
      </c>
      <c r="R305" s="28">
        <f t="shared" si="20"/>
        <v>2106</v>
      </c>
      <c r="S305" s="28">
        <f t="shared" si="20"/>
        <v>4459</v>
      </c>
      <c r="T305"/>
      <c r="AJ305" s="3"/>
    </row>
    <row r="307" ht="13.5" thickBot="1"/>
    <row r="308" spans="2:19" ht="13.5" thickTop="1">
      <c r="B308" s="37" t="s">
        <v>35</v>
      </c>
      <c r="C308" s="2"/>
      <c r="D308" s="2"/>
      <c r="E308" s="2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ht="13.5" thickBot="1">
      <c r="B309" s="9" t="s">
        <v>30</v>
      </c>
      <c r="C309" s="10"/>
      <c r="D309" s="10"/>
      <c r="E309" s="10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</row>
    <row r="310" spans="2:19" ht="13.5" thickTop="1">
      <c r="B310" s="11"/>
      <c r="C310" s="12" t="s">
        <v>5</v>
      </c>
      <c r="D310" s="13" t="s">
        <v>122</v>
      </c>
      <c r="E310" s="2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2:19" ht="12.75">
      <c r="B311" s="6"/>
      <c r="C311" s="14" t="s">
        <v>3</v>
      </c>
      <c r="D311" s="15" t="s">
        <v>81</v>
      </c>
      <c r="E311" s="5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</row>
    <row r="312" spans="2:19" ht="12.75">
      <c r="B312" s="6"/>
      <c r="C312" s="14" t="s">
        <v>4</v>
      </c>
      <c r="D312" s="15" t="s">
        <v>82</v>
      </c>
      <c r="E312" s="5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</row>
    <row r="313" spans="2:19" ht="12.75">
      <c r="B313" s="16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</row>
    <row r="314" spans="2:19" ht="12.75">
      <c r="B314" s="18" t="s">
        <v>6</v>
      </c>
      <c r="C314" s="19" t="s">
        <v>7</v>
      </c>
      <c r="D314" s="20" t="s">
        <v>8</v>
      </c>
      <c r="E314" s="20" t="s">
        <v>9</v>
      </c>
      <c r="F314" s="20" t="s">
        <v>10</v>
      </c>
      <c r="G314" s="20" t="s">
        <v>11</v>
      </c>
      <c r="H314" s="20" t="s">
        <v>12</v>
      </c>
      <c r="I314" s="20" t="s">
        <v>13</v>
      </c>
      <c r="J314" s="20" t="s">
        <v>14</v>
      </c>
      <c r="K314" s="20" t="s">
        <v>15</v>
      </c>
      <c r="L314" s="20" t="s">
        <v>16</v>
      </c>
      <c r="M314" s="20" t="s">
        <v>17</v>
      </c>
      <c r="N314" s="20" t="s">
        <v>18</v>
      </c>
      <c r="O314" s="20" t="s">
        <v>19</v>
      </c>
      <c r="P314" s="20" t="s">
        <v>20</v>
      </c>
      <c r="Q314" s="20" t="s">
        <v>21</v>
      </c>
      <c r="R314" s="20" t="s">
        <v>22</v>
      </c>
      <c r="S314" s="20" t="s">
        <v>23</v>
      </c>
    </row>
    <row r="315" spans="2:19" ht="13.5" thickBot="1">
      <c r="B315" s="21" t="s">
        <v>24</v>
      </c>
      <c r="C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2:20" ht="14.25" thickBot="1" thickTop="1">
      <c r="B316" s="24" t="s">
        <v>84</v>
      </c>
      <c r="C316" s="23"/>
      <c r="D316" s="23">
        <v>336</v>
      </c>
      <c r="E316" s="23">
        <v>337</v>
      </c>
      <c r="F316" s="23">
        <v>324</v>
      </c>
      <c r="G316" s="23">
        <v>250</v>
      </c>
      <c r="H316" s="23">
        <v>235</v>
      </c>
      <c r="I316" s="23">
        <v>318</v>
      </c>
      <c r="J316" s="23">
        <v>327</v>
      </c>
      <c r="K316" s="23">
        <v>300</v>
      </c>
      <c r="L316" s="23">
        <v>346</v>
      </c>
      <c r="M316" s="23">
        <v>374</v>
      </c>
      <c r="N316" s="23">
        <v>348</v>
      </c>
      <c r="O316" s="23">
        <v>375</v>
      </c>
      <c r="P316" s="23">
        <v>389</v>
      </c>
      <c r="Q316" s="23">
        <v>505</v>
      </c>
      <c r="R316" s="23">
        <v>592</v>
      </c>
      <c r="S316" s="23">
        <v>703</v>
      </c>
      <c r="T316" s="25"/>
    </row>
    <row r="317" spans="2:20" ht="14.25" thickBot="1" thickTop="1">
      <c r="B317" s="24" t="s">
        <v>85</v>
      </c>
      <c r="C317" s="23"/>
      <c r="D317" s="23">
        <v>0</v>
      </c>
      <c r="E317" s="23">
        <v>0</v>
      </c>
      <c r="F317" s="23">
        <v>163</v>
      </c>
      <c r="G317" s="23">
        <v>149</v>
      </c>
      <c r="H317" s="23">
        <v>167</v>
      </c>
      <c r="I317" s="23">
        <v>212</v>
      </c>
      <c r="J317" s="23">
        <v>240</v>
      </c>
      <c r="K317" s="23">
        <v>240</v>
      </c>
      <c r="L317" s="23">
        <v>411</v>
      </c>
      <c r="M317" s="23">
        <v>398</v>
      </c>
      <c r="N317" s="23">
        <v>547</v>
      </c>
      <c r="O317" s="23">
        <v>543</v>
      </c>
      <c r="P317" s="23">
        <v>639</v>
      </c>
      <c r="Q317" s="23">
        <v>682</v>
      </c>
      <c r="R317" s="23">
        <v>708</v>
      </c>
      <c r="S317" s="23">
        <v>717</v>
      </c>
      <c r="T317" s="25"/>
    </row>
    <row r="318" spans="2:20" ht="14.25" thickBot="1" thickTop="1">
      <c r="B318" s="24" t="s">
        <v>86</v>
      </c>
      <c r="C318" s="23"/>
      <c r="D318" s="23">
        <v>0</v>
      </c>
      <c r="E318" s="23">
        <v>0</v>
      </c>
      <c r="F318" s="23">
        <v>509</v>
      </c>
      <c r="G318" s="23">
        <v>508</v>
      </c>
      <c r="H318" s="23">
        <v>535</v>
      </c>
      <c r="I318" s="23">
        <v>382</v>
      </c>
      <c r="J318" s="23">
        <v>386</v>
      </c>
      <c r="K318" s="23">
        <v>453</v>
      </c>
      <c r="L318" s="23">
        <v>473</v>
      </c>
      <c r="M318" s="23">
        <v>472</v>
      </c>
      <c r="N318" s="23">
        <v>319</v>
      </c>
      <c r="O318" s="23">
        <v>368</v>
      </c>
      <c r="P318" s="23">
        <v>493</v>
      </c>
      <c r="Q318" s="23">
        <v>1253</v>
      </c>
      <c r="R318" s="23">
        <v>1418</v>
      </c>
      <c r="S318" s="23">
        <v>1460</v>
      </c>
      <c r="T318" s="25"/>
    </row>
    <row r="319" spans="2:20" ht="14.25" thickBot="1" thickTop="1">
      <c r="B319" s="24" t="s">
        <v>87</v>
      </c>
      <c r="C319" s="23"/>
      <c r="D319" s="23">
        <v>752</v>
      </c>
      <c r="E319" s="23">
        <v>814</v>
      </c>
      <c r="F319" s="23">
        <v>852</v>
      </c>
      <c r="G319" s="23">
        <v>869</v>
      </c>
      <c r="H319" s="23">
        <v>832</v>
      </c>
      <c r="I319" s="23">
        <v>839</v>
      </c>
      <c r="J319" s="23">
        <v>884</v>
      </c>
      <c r="K319" s="23">
        <v>893</v>
      </c>
      <c r="L319" s="23">
        <v>880</v>
      </c>
      <c r="M319" s="23">
        <v>909</v>
      </c>
      <c r="N319" s="23">
        <v>950</v>
      </c>
      <c r="O319" s="23">
        <v>1069</v>
      </c>
      <c r="P319" s="23">
        <v>1132</v>
      </c>
      <c r="Q319" s="23">
        <v>1345</v>
      </c>
      <c r="R319" s="23">
        <v>1494</v>
      </c>
      <c r="S319" s="23">
        <v>1610</v>
      </c>
      <c r="T319" s="25"/>
    </row>
    <row r="320" spans="2:20" ht="24" thickBot="1" thickTop="1">
      <c r="B320" s="24" t="s">
        <v>115</v>
      </c>
      <c r="C320" s="23"/>
      <c r="D320" s="23">
        <v>2944</v>
      </c>
      <c r="E320" s="23">
        <v>2917</v>
      </c>
      <c r="F320" s="23">
        <v>2931</v>
      </c>
      <c r="G320" s="23">
        <v>2955</v>
      </c>
      <c r="H320" s="23">
        <v>2976</v>
      </c>
      <c r="I320" s="23">
        <v>2962</v>
      </c>
      <c r="J320" s="23">
        <v>2994</v>
      </c>
      <c r="K320" s="23">
        <v>4190</v>
      </c>
      <c r="L320" s="23">
        <v>4547</v>
      </c>
      <c r="M320" s="23">
        <v>4472</v>
      </c>
      <c r="N320" s="23">
        <v>4708</v>
      </c>
      <c r="O320" s="23">
        <v>4710</v>
      </c>
      <c r="P320" s="23">
        <v>4702</v>
      </c>
      <c r="Q320" s="23">
        <v>5807</v>
      </c>
      <c r="R320" s="23">
        <v>6318</v>
      </c>
      <c r="S320" s="23">
        <v>6906</v>
      </c>
      <c r="T320" s="25"/>
    </row>
    <row r="321" spans="2:20" ht="14.25" thickBot="1" thickTop="1">
      <c r="B321" s="24" t="s">
        <v>89</v>
      </c>
      <c r="C321" s="23"/>
      <c r="D321" s="23">
        <v>460</v>
      </c>
      <c r="E321" s="23">
        <v>460</v>
      </c>
      <c r="F321" s="23">
        <v>460</v>
      </c>
      <c r="G321" s="23">
        <v>449</v>
      </c>
      <c r="H321" s="23">
        <v>527</v>
      </c>
      <c r="I321" s="23">
        <v>479</v>
      </c>
      <c r="J321" s="23">
        <v>583</v>
      </c>
      <c r="K321" s="23">
        <v>589</v>
      </c>
      <c r="L321" s="23">
        <v>505</v>
      </c>
      <c r="M321" s="23">
        <v>505</v>
      </c>
      <c r="N321" s="23">
        <v>492</v>
      </c>
      <c r="O321" s="23">
        <v>537</v>
      </c>
      <c r="P321" s="23">
        <v>520</v>
      </c>
      <c r="Q321" s="23">
        <v>516</v>
      </c>
      <c r="R321" s="23">
        <v>602</v>
      </c>
      <c r="S321" s="23">
        <v>614</v>
      </c>
      <c r="T321" s="25"/>
    </row>
    <row r="322" spans="2:20" ht="14.25" thickBot="1" thickTop="1">
      <c r="B322" s="24" t="s">
        <v>90</v>
      </c>
      <c r="C322" s="23"/>
      <c r="D322" s="23">
        <v>105</v>
      </c>
      <c r="E322" s="23">
        <v>105</v>
      </c>
      <c r="F322" s="23">
        <v>89</v>
      </c>
      <c r="G322" s="23">
        <v>90</v>
      </c>
      <c r="H322" s="23">
        <v>101</v>
      </c>
      <c r="I322" s="23">
        <v>99</v>
      </c>
      <c r="J322" s="23">
        <v>109</v>
      </c>
      <c r="K322" s="23">
        <v>109</v>
      </c>
      <c r="L322" s="23">
        <v>131</v>
      </c>
      <c r="M322" s="23">
        <v>131</v>
      </c>
      <c r="N322" s="23">
        <v>136</v>
      </c>
      <c r="O322" s="23">
        <v>152</v>
      </c>
      <c r="P322" s="23">
        <v>152</v>
      </c>
      <c r="Q322" s="23">
        <v>160</v>
      </c>
      <c r="R322" s="23">
        <v>186</v>
      </c>
      <c r="S322" s="23">
        <v>215</v>
      </c>
      <c r="T322" s="25"/>
    </row>
    <row r="323" spans="2:20" ht="14.25" thickBot="1" thickTop="1">
      <c r="B323" s="24" t="s">
        <v>91</v>
      </c>
      <c r="C323" s="23"/>
      <c r="D323" s="23">
        <v>893</v>
      </c>
      <c r="E323" s="23">
        <v>897</v>
      </c>
      <c r="F323" s="23">
        <v>898</v>
      </c>
      <c r="G323" s="23">
        <v>899</v>
      </c>
      <c r="H323" s="23">
        <v>893</v>
      </c>
      <c r="I323" s="23">
        <v>897</v>
      </c>
      <c r="J323" s="23">
        <v>908</v>
      </c>
      <c r="K323" s="23">
        <v>911</v>
      </c>
      <c r="L323" s="23">
        <v>907</v>
      </c>
      <c r="M323" s="23">
        <v>911</v>
      </c>
      <c r="N323" s="23">
        <v>945</v>
      </c>
      <c r="O323" s="23">
        <v>938</v>
      </c>
      <c r="P323" s="23">
        <v>948</v>
      </c>
      <c r="Q323" s="23">
        <v>909</v>
      </c>
      <c r="R323" s="23">
        <v>917</v>
      </c>
      <c r="S323" s="23">
        <v>957</v>
      </c>
      <c r="T323" s="25"/>
    </row>
    <row r="324" spans="2:20" ht="14.25" thickBot="1" thickTop="1">
      <c r="B324" s="24" t="s">
        <v>92</v>
      </c>
      <c r="C324" s="23"/>
      <c r="D324" s="23">
        <v>3956</v>
      </c>
      <c r="E324" s="23">
        <v>3714</v>
      </c>
      <c r="F324" s="23">
        <v>3387</v>
      </c>
      <c r="G324" s="23">
        <v>3395</v>
      </c>
      <c r="H324" s="23">
        <v>3406</v>
      </c>
      <c r="I324" s="23">
        <v>3300</v>
      </c>
      <c r="J324" s="23">
        <v>3320</v>
      </c>
      <c r="K324" s="23">
        <v>3388</v>
      </c>
      <c r="L324" s="23">
        <v>3538</v>
      </c>
      <c r="M324" s="23">
        <v>3606</v>
      </c>
      <c r="N324" s="23">
        <v>3623</v>
      </c>
      <c r="O324" s="23">
        <v>3671</v>
      </c>
      <c r="P324" s="23">
        <v>3812</v>
      </c>
      <c r="Q324" s="23">
        <v>4044</v>
      </c>
      <c r="R324" s="23">
        <v>4137</v>
      </c>
      <c r="S324" s="23">
        <v>4176</v>
      </c>
      <c r="T324" s="25"/>
    </row>
    <row r="325" spans="2:20" ht="14.25" thickBot="1" thickTop="1">
      <c r="B325" s="24" t="s">
        <v>93</v>
      </c>
      <c r="C325" s="23"/>
      <c r="D325" s="23">
        <v>9795</v>
      </c>
      <c r="E325" s="23">
        <v>11557</v>
      </c>
      <c r="F325" s="23">
        <v>10878</v>
      </c>
      <c r="G325" s="23">
        <v>10657</v>
      </c>
      <c r="H325" s="23">
        <v>9331</v>
      </c>
      <c r="I325" s="23">
        <v>9507</v>
      </c>
      <c r="J325" s="23">
        <v>10094</v>
      </c>
      <c r="K325" s="23">
        <v>9214</v>
      </c>
      <c r="L325" s="23">
        <v>9484</v>
      </c>
      <c r="M325" s="23">
        <v>9234</v>
      </c>
      <c r="N325" s="23">
        <v>9761</v>
      </c>
      <c r="O325" s="23">
        <v>9924</v>
      </c>
      <c r="P325" s="23">
        <v>9153</v>
      </c>
      <c r="Q325" s="23">
        <v>9483</v>
      </c>
      <c r="R325" s="23">
        <v>9438</v>
      </c>
      <c r="S325" s="23">
        <v>9430</v>
      </c>
      <c r="T325" s="25"/>
    </row>
    <row r="326" spans="2:20" ht="14.25" thickBot="1" thickTop="1">
      <c r="B326" s="24" t="s">
        <v>94</v>
      </c>
      <c r="C326" s="23"/>
      <c r="D326" s="23">
        <v>764</v>
      </c>
      <c r="E326" s="23">
        <v>909</v>
      </c>
      <c r="F326" s="23">
        <v>1070</v>
      </c>
      <c r="G326" s="23">
        <v>1013</v>
      </c>
      <c r="H326" s="23">
        <v>1218</v>
      </c>
      <c r="I326" s="23">
        <v>1209</v>
      </c>
      <c r="J326" s="23">
        <v>1164</v>
      </c>
      <c r="K326" s="23">
        <v>1298</v>
      </c>
      <c r="L326" s="23">
        <v>1349</v>
      </c>
      <c r="M326" s="23">
        <v>1477</v>
      </c>
      <c r="N326" s="23">
        <v>1595</v>
      </c>
      <c r="O326" s="23">
        <v>1637</v>
      </c>
      <c r="P326" s="23">
        <v>1568</v>
      </c>
      <c r="Q326" s="23">
        <v>1639</v>
      </c>
      <c r="R326" s="23">
        <v>2221</v>
      </c>
      <c r="S326" s="23">
        <v>2411</v>
      </c>
      <c r="T326" s="25"/>
    </row>
    <row r="327" spans="2:20" ht="14.25" thickBot="1" thickTop="1">
      <c r="B327" s="24" t="s">
        <v>95</v>
      </c>
      <c r="C327" s="23"/>
      <c r="D327" s="23">
        <v>6</v>
      </c>
      <c r="E327" s="23">
        <v>6</v>
      </c>
      <c r="F327" s="23">
        <v>5</v>
      </c>
      <c r="G327" s="23">
        <v>5</v>
      </c>
      <c r="H327" s="23">
        <v>12</v>
      </c>
      <c r="I327" s="23">
        <v>11</v>
      </c>
      <c r="J327" s="23">
        <v>11</v>
      </c>
      <c r="K327" s="23">
        <v>9</v>
      </c>
      <c r="L327" s="23">
        <v>9</v>
      </c>
      <c r="M327" s="23">
        <v>9</v>
      </c>
      <c r="N327" s="23">
        <v>8</v>
      </c>
      <c r="O327" s="23">
        <v>9</v>
      </c>
      <c r="P327" s="23">
        <v>7</v>
      </c>
      <c r="Q327" s="23">
        <v>7</v>
      </c>
      <c r="R327" s="23">
        <v>8</v>
      </c>
      <c r="S327" s="23">
        <v>9</v>
      </c>
      <c r="T327" s="25"/>
    </row>
    <row r="328" spans="2:20" ht="14.25" thickBot="1" thickTop="1">
      <c r="B328" s="24" t="s">
        <v>96</v>
      </c>
      <c r="C328" s="23"/>
      <c r="D328" s="23">
        <v>659</v>
      </c>
      <c r="E328" s="23">
        <v>659</v>
      </c>
      <c r="F328" s="23">
        <v>482</v>
      </c>
      <c r="G328" s="23">
        <v>510</v>
      </c>
      <c r="H328" s="23">
        <v>892</v>
      </c>
      <c r="I328" s="23">
        <v>1057</v>
      </c>
      <c r="J328" s="23">
        <v>1132</v>
      </c>
      <c r="K328" s="23">
        <v>1149</v>
      </c>
      <c r="L328" s="23">
        <v>1184</v>
      </c>
      <c r="M328" s="23">
        <v>1187</v>
      </c>
      <c r="N328" s="23">
        <v>1111</v>
      </c>
      <c r="O328" s="23">
        <v>1212</v>
      </c>
      <c r="P328" s="23">
        <v>1242</v>
      </c>
      <c r="Q328" s="23">
        <v>1262</v>
      </c>
      <c r="R328" s="23">
        <v>1370</v>
      </c>
      <c r="S328" s="23">
        <v>1413</v>
      </c>
      <c r="T328" s="25"/>
    </row>
    <row r="329" spans="2:20" ht="14.25" thickBot="1" thickTop="1">
      <c r="B329" s="24" t="s">
        <v>97</v>
      </c>
      <c r="C329" s="23"/>
      <c r="D329" s="23">
        <v>285</v>
      </c>
      <c r="E329" s="23">
        <v>285</v>
      </c>
      <c r="F329" s="23">
        <v>285</v>
      </c>
      <c r="G329" s="23">
        <v>425</v>
      </c>
      <c r="H329" s="23">
        <v>440</v>
      </c>
      <c r="I329" s="23">
        <v>461</v>
      </c>
      <c r="J329" s="23">
        <v>505</v>
      </c>
      <c r="K329" s="23">
        <v>518</v>
      </c>
      <c r="L329" s="23">
        <v>571</v>
      </c>
      <c r="M329" s="23">
        <v>591</v>
      </c>
      <c r="N329" s="23">
        <v>619</v>
      </c>
      <c r="O329" s="23">
        <v>654</v>
      </c>
      <c r="P329" s="23">
        <v>662</v>
      </c>
      <c r="Q329" s="23">
        <v>676</v>
      </c>
      <c r="R329" s="23">
        <v>694</v>
      </c>
      <c r="S329" s="23">
        <v>711</v>
      </c>
      <c r="T329" s="25"/>
    </row>
    <row r="330" spans="2:20" ht="24" thickBot="1" thickTop="1">
      <c r="B330" s="24" t="s">
        <v>116</v>
      </c>
      <c r="C330" s="23"/>
      <c r="D330" s="23">
        <v>15</v>
      </c>
      <c r="E330" s="23">
        <v>15</v>
      </c>
      <c r="F330" s="23">
        <v>15</v>
      </c>
      <c r="G330" s="23">
        <v>15</v>
      </c>
      <c r="H330" s="23">
        <v>15</v>
      </c>
      <c r="I330" s="23">
        <v>15</v>
      </c>
      <c r="J330" s="23">
        <v>15</v>
      </c>
      <c r="K330" s="23">
        <v>15</v>
      </c>
      <c r="L330" s="23">
        <v>15</v>
      </c>
      <c r="M330" s="23">
        <v>15</v>
      </c>
      <c r="N330" s="23">
        <v>16</v>
      </c>
      <c r="O330" s="23">
        <v>16</v>
      </c>
      <c r="P330" s="23">
        <v>15</v>
      </c>
      <c r="Q330" s="23">
        <v>15</v>
      </c>
      <c r="R330" s="23">
        <v>15</v>
      </c>
      <c r="S330" s="23">
        <v>15</v>
      </c>
      <c r="T330" s="25"/>
    </row>
    <row r="331" spans="2:20" ht="14.25" thickBot="1" thickTop="1">
      <c r="B331" s="24" t="s">
        <v>99</v>
      </c>
      <c r="C331" s="23"/>
      <c r="D331" s="23">
        <v>398</v>
      </c>
      <c r="E331" s="23">
        <v>491</v>
      </c>
      <c r="F331" s="23">
        <v>465</v>
      </c>
      <c r="G331" s="23">
        <v>428</v>
      </c>
      <c r="H331" s="23">
        <v>405</v>
      </c>
      <c r="I331" s="23">
        <v>474</v>
      </c>
      <c r="J331" s="23">
        <v>346</v>
      </c>
      <c r="K331" s="23">
        <v>351</v>
      </c>
      <c r="L331" s="23">
        <v>324</v>
      </c>
      <c r="M331" s="23">
        <v>325</v>
      </c>
      <c r="N331" s="23">
        <v>356</v>
      </c>
      <c r="O331" s="23">
        <v>323</v>
      </c>
      <c r="P331" s="23">
        <v>734</v>
      </c>
      <c r="Q331" s="23">
        <v>777</v>
      </c>
      <c r="R331" s="23">
        <v>821</v>
      </c>
      <c r="S331" s="23">
        <v>1000</v>
      </c>
      <c r="T331" s="25"/>
    </row>
    <row r="332" spans="2:20" ht="14.25" thickBot="1" thickTop="1"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5"/>
    </row>
    <row r="333" spans="2:20" ht="14.25" thickBot="1" thickTop="1">
      <c r="B333" s="24" t="s">
        <v>101</v>
      </c>
      <c r="C333" s="23"/>
      <c r="D333" s="23">
        <v>342</v>
      </c>
      <c r="E333" s="23">
        <v>348</v>
      </c>
      <c r="F333" s="23">
        <v>354</v>
      </c>
      <c r="G333" s="23">
        <v>361</v>
      </c>
      <c r="H333" s="23">
        <v>370</v>
      </c>
      <c r="I333" s="23">
        <v>314</v>
      </c>
      <c r="J333" s="23">
        <v>328</v>
      </c>
      <c r="K333" s="23">
        <v>326</v>
      </c>
      <c r="L333" s="23">
        <v>332</v>
      </c>
      <c r="M333" s="23">
        <v>338</v>
      </c>
      <c r="N333" s="23">
        <v>426</v>
      </c>
      <c r="O333" s="23">
        <v>512</v>
      </c>
      <c r="P333" s="23">
        <v>592</v>
      </c>
      <c r="Q333" s="23">
        <v>543</v>
      </c>
      <c r="R333" s="23">
        <v>646</v>
      </c>
      <c r="S333" s="23">
        <v>812</v>
      </c>
      <c r="T333" s="25"/>
    </row>
    <row r="334" spans="2:20" ht="14.25" thickBot="1" thickTop="1">
      <c r="B334" s="24" t="s">
        <v>102</v>
      </c>
      <c r="C334" s="23"/>
      <c r="D334" s="23">
        <v>2248</v>
      </c>
      <c r="E334" s="23">
        <v>2449</v>
      </c>
      <c r="F334" s="23">
        <v>2382</v>
      </c>
      <c r="G334" s="23">
        <v>2486</v>
      </c>
      <c r="H334" s="23">
        <v>2398</v>
      </c>
      <c r="I334" s="23">
        <v>2546</v>
      </c>
      <c r="J334" s="23">
        <v>2710</v>
      </c>
      <c r="K334" s="23">
        <v>2682</v>
      </c>
      <c r="L334" s="23">
        <v>2552</v>
      </c>
      <c r="M334" s="23">
        <v>2739</v>
      </c>
      <c r="N334" s="23">
        <v>2786</v>
      </c>
      <c r="O334" s="23">
        <v>3100</v>
      </c>
      <c r="P334" s="23">
        <v>3079</v>
      </c>
      <c r="Q334" s="23">
        <v>3162</v>
      </c>
      <c r="R334" s="23">
        <v>3233</v>
      </c>
      <c r="S334" s="23">
        <v>3369</v>
      </c>
      <c r="T334" s="25"/>
    </row>
    <row r="335" spans="2:20" ht="14.25" thickBot="1" thickTop="1">
      <c r="B335" s="24" t="s">
        <v>103</v>
      </c>
      <c r="C335" s="23"/>
      <c r="D335" s="23">
        <v>1448</v>
      </c>
      <c r="E335" s="23">
        <v>1228</v>
      </c>
      <c r="F335" s="23">
        <v>1361</v>
      </c>
      <c r="G335" s="23">
        <v>3796</v>
      </c>
      <c r="H335" s="23">
        <v>3692</v>
      </c>
      <c r="I335" s="23">
        <v>3749</v>
      </c>
      <c r="J335" s="23">
        <v>3685</v>
      </c>
      <c r="K335" s="23">
        <v>3681</v>
      </c>
      <c r="L335" s="23">
        <v>3696</v>
      </c>
      <c r="M335" s="23">
        <v>3542</v>
      </c>
      <c r="N335" s="23">
        <v>3587</v>
      </c>
      <c r="O335" s="23">
        <v>3831</v>
      </c>
      <c r="P335" s="23">
        <v>3902</v>
      </c>
      <c r="Q335" s="23">
        <v>3919</v>
      </c>
      <c r="R335" s="23">
        <v>4062</v>
      </c>
      <c r="S335" s="23">
        <v>4166</v>
      </c>
      <c r="T335" s="25"/>
    </row>
    <row r="336" spans="2:20" ht="14.25" thickBot="1" thickTop="1">
      <c r="B336" s="24" t="s">
        <v>104</v>
      </c>
      <c r="C336" s="23"/>
      <c r="D336" s="23">
        <v>2477</v>
      </c>
      <c r="E336" s="23">
        <v>2489</v>
      </c>
      <c r="F336" s="23">
        <v>2435</v>
      </c>
      <c r="G336" s="23">
        <v>2444</v>
      </c>
      <c r="H336" s="23">
        <v>2463</v>
      </c>
      <c r="I336" s="23">
        <v>2547</v>
      </c>
      <c r="J336" s="23">
        <v>2463</v>
      </c>
      <c r="K336" s="23">
        <v>2556</v>
      </c>
      <c r="L336" s="23">
        <v>2540</v>
      </c>
      <c r="M336" s="23">
        <v>2587</v>
      </c>
      <c r="N336" s="23">
        <v>2595</v>
      </c>
      <c r="O336" s="23">
        <v>2582</v>
      </c>
      <c r="P336" s="23">
        <v>2655</v>
      </c>
      <c r="Q336" s="23">
        <v>2652</v>
      </c>
      <c r="R336" s="23">
        <v>2683</v>
      </c>
      <c r="S336" s="23">
        <v>2713</v>
      </c>
      <c r="T336" s="25"/>
    </row>
    <row r="337" spans="2:20" ht="14.25" thickBot="1" thickTop="1">
      <c r="B337" s="24" t="s">
        <v>105</v>
      </c>
      <c r="C337" s="23"/>
      <c r="D337" s="23">
        <v>1146</v>
      </c>
      <c r="E337" s="23">
        <v>1146</v>
      </c>
      <c r="F337" s="23">
        <v>1146</v>
      </c>
      <c r="G337" s="23">
        <v>1159</v>
      </c>
      <c r="H337" s="23">
        <v>1153</v>
      </c>
      <c r="I337" s="23">
        <v>1362</v>
      </c>
      <c r="J337" s="23">
        <v>2493</v>
      </c>
      <c r="K337" s="23">
        <v>3360</v>
      </c>
      <c r="L337" s="23">
        <v>3017</v>
      </c>
      <c r="M337" s="23">
        <v>2820</v>
      </c>
      <c r="N337" s="23">
        <v>2763</v>
      </c>
      <c r="O337" s="23">
        <v>2135</v>
      </c>
      <c r="P337" s="23">
        <v>2351</v>
      </c>
      <c r="Q337" s="23">
        <v>2844</v>
      </c>
      <c r="R337" s="23">
        <v>3134</v>
      </c>
      <c r="S337" s="23">
        <v>3185</v>
      </c>
      <c r="T337" s="25"/>
    </row>
    <row r="338" spans="2:20" ht="14.25" thickBot="1" thickTop="1">
      <c r="B338" s="24" t="s">
        <v>106</v>
      </c>
      <c r="C338" s="23"/>
      <c r="D338" s="23">
        <v>0</v>
      </c>
      <c r="E338" s="23">
        <v>30</v>
      </c>
      <c r="F338" s="23">
        <v>295</v>
      </c>
      <c r="G338" s="23">
        <v>295</v>
      </c>
      <c r="H338" s="23">
        <v>293</v>
      </c>
      <c r="I338" s="23">
        <v>292</v>
      </c>
      <c r="J338" s="23">
        <v>315</v>
      </c>
      <c r="K338" s="23">
        <v>263</v>
      </c>
      <c r="L338" s="23">
        <v>259</v>
      </c>
      <c r="M338" s="23">
        <v>230</v>
      </c>
      <c r="N338" s="23">
        <v>454</v>
      </c>
      <c r="O338" s="23">
        <v>446</v>
      </c>
      <c r="P338" s="23">
        <v>460</v>
      </c>
      <c r="Q338" s="23">
        <v>454</v>
      </c>
      <c r="R338" s="23">
        <v>463</v>
      </c>
      <c r="S338" s="23">
        <v>469</v>
      </c>
      <c r="T338" s="25"/>
    </row>
    <row r="339" spans="2:20" ht="14.25" thickBot="1" thickTop="1">
      <c r="B339" s="24" t="s">
        <v>107</v>
      </c>
      <c r="C339" s="23"/>
      <c r="D339" s="23">
        <v>166</v>
      </c>
      <c r="E339" s="23">
        <v>142</v>
      </c>
      <c r="F339" s="23">
        <v>118</v>
      </c>
      <c r="G339" s="23">
        <v>172</v>
      </c>
      <c r="H339" s="23">
        <v>171</v>
      </c>
      <c r="I339" s="23">
        <v>78</v>
      </c>
      <c r="J339" s="23">
        <v>77</v>
      </c>
      <c r="K339" s="23">
        <v>83</v>
      </c>
      <c r="L339" s="23">
        <v>72</v>
      </c>
      <c r="M339" s="23">
        <v>71</v>
      </c>
      <c r="N339" s="23">
        <v>91</v>
      </c>
      <c r="O339" s="23">
        <v>267</v>
      </c>
      <c r="P339" s="23">
        <v>252</v>
      </c>
      <c r="Q339" s="23">
        <v>295</v>
      </c>
      <c r="R339" s="23">
        <v>345</v>
      </c>
      <c r="S339" s="23">
        <v>367</v>
      </c>
      <c r="T339" s="25"/>
    </row>
    <row r="340" spans="2:20" ht="14.25" thickBot="1" thickTop="1">
      <c r="B340" s="24" t="s">
        <v>108</v>
      </c>
      <c r="C340" s="23"/>
      <c r="D340" s="23">
        <v>4545</v>
      </c>
      <c r="E340" s="23">
        <v>4171</v>
      </c>
      <c r="F340" s="23">
        <v>4071</v>
      </c>
      <c r="G340" s="23">
        <v>4483</v>
      </c>
      <c r="H340" s="23">
        <v>4773</v>
      </c>
      <c r="I340" s="23">
        <v>5008</v>
      </c>
      <c r="J340" s="23">
        <v>5115</v>
      </c>
      <c r="K340" s="23">
        <v>5667</v>
      </c>
      <c r="L340" s="23">
        <v>5929</v>
      </c>
      <c r="M340" s="23">
        <v>6125</v>
      </c>
      <c r="N340" s="23">
        <v>6421</v>
      </c>
      <c r="O340" s="23">
        <v>6188</v>
      </c>
      <c r="P340" s="23">
        <v>6665</v>
      </c>
      <c r="Q340" s="23">
        <v>6795</v>
      </c>
      <c r="R340" s="23">
        <v>7116</v>
      </c>
      <c r="S340" s="23">
        <v>6594</v>
      </c>
      <c r="T340" s="25"/>
    </row>
    <row r="341" spans="2:20" ht="14.25" thickBot="1" thickTop="1">
      <c r="B341" s="24" t="s">
        <v>109</v>
      </c>
      <c r="C341" s="23"/>
      <c r="D341" s="23">
        <v>5153</v>
      </c>
      <c r="E341" s="23">
        <v>5412</v>
      </c>
      <c r="F341" s="23">
        <v>5608</v>
      </c>
      <c r="G341" s="23">
        <v>5962</v>
      </c>
      <c r="H341" s="23">
        <v>6200</v>
      </c>
      <c r="I341" s="23">
        <v>6784</v>
      </c>
      <c r="J341" s="23">
        <v>7198</v>
      </c>
      <c r="K341" s="23">
        <v>7351</v>
      </c>
      <c r="L341" s="23">
        <v>7344</v>
      </c>
      <c r="M341" s="23">
        <v>6961</v>
      </c>
      <c r="N341" s="23">
        <v>7708</v>
      </c>
      <c r="O341" s="23">
        <v>7140</v>
      </c>
      <c r="P341" s="23">
        <v>7105</v>
      </c>
      <c r="Q341" s="23">
        <v>7379</v>
      </c>
      <c r="R341" s="23">
        <v>7467</v>
      </c>
      <c r="S341" s="23">
        <v>7937</v>
      </c>
      <c r="T341" s="25"/>
    </row>
    <row r="342" spans="2:20" ht="14.25" thickBot="1" thickTop="1">
      <c r="B342" s="24" t="s">
        <v>110</v>
      </c>
      <c r="C342" s="23"/>
      <c r="D342" s="23">
        <v>303</v>
      </c>
      <c r="E342" s="23">
        <v>303</v>
      </c>
      <c r="F342" s="23">
        <v>524</v>
      </c>
      <c r="G342" s="23">
        <v>562</v>
      </c>
      <c r="H342" s="23">
        <v>827</v>
      </c>
      <c r="I342" s="23">
        <v>886</v>
      </c>
      <c r="J342" s="23">
        <v>891</v>
      </c>
      <c r="K342" s="23">
        <v>898</v>
      </c>
      <c r="L342" s="23">
        <v>836</v>
      </c>
      <c r="M342" s="23">
        <v>806</v>
      </c>
      <c r="N342" s="23">
        <v>839</v>
      </c>
      <c r="O342" s="23">
        <v>633</v>
      </c>
      <c r="P342" s="23">
        <v>705</v>
      </c>
      <c r="Q342" s="23">
        <v>815</v>
      </c>
      <c r="R342" s="23">
        <v>928</v>
      </c>
      <c r="S342" s="23">
        <v>1238</v>
      </c>
      <c r="T342" s="25"/>
    </row>
    <row r="343" spans="2:20" ht="14.25" thickBot="1" thickTop="1">
      <c r="B343" s="24" t="s">
        <v>111</v>
      </c>
      <c r="C343" s="23"/>
      <c r="D343" s="23">
        <v>7207</v>
      </c>
      <c r="E343" s="23">
        <v>7211</v>
      </c>
      <c r="F343" s="23">
        <v>7207</v>
      </c>
      <c r="G343" s="23">
        <v>7147</v>
      </c>
      <c r="H343" s="23">
        <v>7139</v>
      </c>
      <c r="I343" s="23">
        <v>7067</v>
      </c>
      <c r="J343" s="23">
        <v>7044</v>
      </c>
      <c r="K343" s="23">
        <v>7023</v>
      </c>
      <c r="L343" s="23">
        <v>6982</v>
      </c>
      <c r="M343" s="23">
        <v>6794</v>
      </c>
      <c r="N343" s="23">
        <v>6541</v>
      </c>
      <c r="O343" s="23">
        <v>6297</v>
      </c>
      <c r="P343" s="23">
        <v>6032</v>
      </c>
      <c r="Q343" s="23">
        <v>5775</v>
      </c>
      <c r="R343" s="23">
        <v>5542</v>
      </c>
      <c r="S343" s="23">
        <v>5325</v>
      </c>
      <c r="T343" s="25"/>
    </row>
    <row r="344" spans="2:20" ht="14.25" thickBot="1" thickTop="1">
      <c r="B344" s="24" t="s">
        <v>112</v>
      </c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5"/>
    </row>
    <row r="345" spans="2:20" ht="13.5" thickTop="1">
      <c r="B345" s="24" t="s">
        <v>113</v>
      </c>
      <c r="C345" s="23"/>
      <c r="D345" s="23">
        <v>924</v>
      </c>
      <c r="E345" s="23">
        <v>860</v>
      </c>
      <c r="F345" s="23">
        <v>851</v>
      </c>
      <c r="G345" s="23">
        <v>924</v>
      </c>
      <c r="H345" s="23">
        <v>1008</v>
      </c>
      <c r="I345" s="23">
        <v>1010</v>
      </c>
      <c r="J345" s="23">
        <v>1020</v>
      </c>
      <c r="K345" s="23">
        <v>1091</v>
      </c>
      <c r="L345" s="23">
        <v>1137</v>
      </c>
      <c r="M345" s="23">
        <v>1343</v>
      </c>
      <c r="N345" s="23">
        <v>1199</v>
      </c>
      <c r="O345" s="23">
        <v>1350</v>
      </c>
      <c r="P345" s="23">
        <v>1263</v>
      </c>
      <c r="Q345" s="23">
        <v>1116</v>
      </c>
      <c r="R345" s="23">
        <v>1074</v>
      </c>
      <c r="S345" s="23">
        <v>1084</v>
      </c>
      <c r="T345" s="25"/>
    </row>
    <row r="346" spans="2:36" ht="12.75">
      <c r="B346" s="26" t="s">
        <v>25</v>
      </c>
      <c r="C346" s="27"/>
      <c r="D346" s="28">
        <f aca="true" t="shared" si="21" ref="D346:S346">SUM(D316:D345)</f>
        <v>47327</v>
      </c>
      <c r="E346" s="28">
        <f t="shared" si="21"/>
        <v>48955</v>
      </c>
      <c r="F346" s="28">
        <f t="shared" si="21"/>
        <v>49165</v>
      </c>
      <c r="G346" s="28">
        <f t="shared" si="21"/>
        <v>52408</v>
      </c>
      <c r="H346" s="28">
        <f t="shared" si="21"/>
        <v>52472</v>
      </c>
      <c r="I346" s="28">
        <f t="shared" si="21"/>
        <v>53865</v>
      </c>
      <c r="J346" s="28">
        <f t="shared" si="21"/>
        <v>56357</v>
      </c>
      <c r="K346" s="28">
        <f t="shared" si="21"/>
        <v>58608</v>
      </c>
      <c r="L346" s="28">
        <f t="shared" si="21"/>
        <v>59370</v>
      </c>
      <c r="M346" s="28">
        <f t="shared" si="21"/>
        <v>58972</v>
      </c>
      <c r="N346" s="28">
        <f t="shared" si="21"/>
        <v>60944</v>
      </c>
      <c r="O346" s="28">
        <f t="shared" si="21"/>
        <v>60619</v>
      </c>
      <c r="P346" s="28">
        <f t="shared" si="21"/>
        <v>61229</v>
      </c>
      <c r="Q346" s="28">
        <f t="shared" si="21"/>
        <v>64829</v>
      </c>
      <c r="R346" s="28">
        <f t="shared" si="21"/>
        <v>67632</v>
      </c>
      <c r="S346" s="28">
        <f t="shared" si="21"/>
        <v>69606</v>
      </c>
      <c r="T346"/>
      <c r="AJ346" s="3"/>
    </row>
    <row r="347" spans="2:36" ht="12.75">
      <c r="B347" s="26" t="s">
        <v>26</v>
      </c>
      <c r="C347" s="27"/>
      <c r="D347" s="28">
        <f aca="true" t="shared" si="22" ref="D347:S347">D346-D345-D344-D343</f>
        <v>39196</v>
      </c>
      <c r="E347" s="28">
        <f t="shared" si="22"/>
        <v>40884</v>
      </c>
      <c r="F347" s="28">
        <f t="shared" si="22"/>
        <v>41107</v>
      </c>
      <c r="G347" s="28">
        <f t="shared" si="22"/>
        <v>44337</v>
      </c>
      <c r="H347" s="28">
        <f t="shared" si="22"/>
        <v>44325</v>
      </c>
      <c r="I347" s="28">
        <f t="shared" si="22"/>
        <v>45788</v>
      </c>
      <c r="J347" s="28">
        <f t="shared" si="22"/>
        <v>48293</v>
      </c>
      <c r="K347" s="28">
        <f t="shared" si="22"/>
        <v>50494</v>
      </c>
      <c r="L347" s="28">
        <f t="shared" si="22"/>
        <v>51251</v>
      </c>
      <c r="M347" s="28">
        <f t="shared" si="22"/>
        <v>50835</v>
      </c>
      <c r="N347" s="28">
        <f t="shared" si="22"/>
        <v>53204</v>
      </c>
      <c r="O347" s="28">
        <f t="shared" si="22"/>
        <v>52972</v>
      </c>
      <c r="P347" s="28">
        <f t="shared" si="22"/>
        <v>53934</v>
      </c>
      <c r="Q347" s="28">
        <f t="shared" si="22"/>
        <v>57938</v>
      </c>
      <c r="R347" s="28">
        <f t="shared" si="22"/>
        <v>61016</v>
      </c>
      <c r="S347" s="28">
        <f t="shared" si="22"/>
        <v>63197</v>
      </c>
      <c r="T347"/>
      <c r="AJ347" s="3"/>
    </row>
    <row r="348" spans="2:36" ht="12.75">
      <c r="B348" s="26" t="s">
        <v>27</v>
      </c>
      <c r="C348" s="27"/>
      <c r="D348" s="28">
        <f aca="true" t="shared" si="23" ref="D348:S348">D316+D319+D320+D322+D323+D324+D325+D326+D330+D333+D334+D336+D340+D341+D342</f>
        <v>34628</v>
      </c>
      <c r="E348" s="28">
        <f t="shared" si="23"/>
        <v>36437</v>
      </c>
      <c r="F348" s="28">
        <f t="shared" si="23"/>
        <v>35818</v>
      </c>
      <c r="G348" s="28">
        <f t="shared" si="23"/>
        <v>36441</v>
      </c>
      <c r="H348" s="28">
        <f t="shared" si="23"/>
        <v>36038</v>
      </c>
      <c r="I348" s="28">
        <f t="shared" si="23"/>
        <v>37231</v>
      </c>
      <c r="J348" s="28">
        <f t="shared" si="23"/>
        <v>38520</v>
      </c>
      <c r="K348" s="28">
        <f t="shared" si="23"/>
        <v>39798</v>
      </c>
      <c r="L348" s="28">
        <f t="shared" si="23"/>
        <v>40730</v>
      </c>
      <c r="M348" s="28">
        <f t="shared" si="23"/>
        <v>40685</v>
      </c>
      <c r="N348" s="28">
        <f t="shared" si="23"/>
        <v>42857</v>
      </c>
      <c r="O348" s="28">
        <f t="shared" si="23"/>
        <v>42647</v>
      </c>
      <c r="P348" s="28">
        <f t="shared" si="23"/>
        <v>42672</v>
      </c>
      <c r="Q348" s="28">
        <f t="shared" si="23"/>
        <v>45253</v>
      </c>
      <c r="R348" s="28">
        <f t="shared" si="23"/>
        <v>47391</v>
      </c>
      <c r="S348" s="28">
        <f t="shared" si="23"/>
        <v>49086</v>
      </c>
      <c r="T348"/>
      <c r="AJ348" s="3"/>
    </row>
    <row r="349" spans="2:19" ht="12.75">
      <c r="B349" s="31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2:19" ht="12.75">
      <c r="B350" s="33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</row>
    <row r="351" spans="2:19" ht="12.75">
      <c r="B351" s="35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2:19" ht="12.75">
      <c r="B352" s="6"/>
      <c r="C352" s="14" t="s">
        <v>5</v>
      </c>
      <c r="D352" s="15" t="s">
        <v>123</v>
      </c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</row>
    <row r="353" spans="2:19" ht="12.75">
      <c r="B353" s="6"/>
      <c r="C353" s="14" t="s">
        <v>3</v>
      </c>
      <c r="D353" s="15" t="s">
        <v>81</v>
      </c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</row>
    <row r="354" spans="2:19" ht="12.75">
      <c r="B354" s="6"/>
      <c r="C354" s="14" t="s">
        <v>4</v>
      </c>
      <c r="D354" s="15" t="s">
        <v>82</v>
      </c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</row>
    <row r="355" spans="2:19" ht="12.75">
      <c r="B355" s="16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</row>
    <row r="356" spans="2:19" ht="12.75">
      <c r="B356" s="18" t="s">
        <v>6</v>
      </c>
      <c r="C356" s="19" t="s">
        <v>7</v>
      </c>
      <c r="D356" s="20" t="s">
        <v>8</v>
      </c>
      <c r="E356" s="20" t="s">
        <v>9</v>
      </c>
      <c r="F356" s="20" t="s">
        <v>10</v>
      </c>
      <c r="G356" s="20" t="s">
        <v>11</v>
      </c>
      <c r="H356" s="20" t="s">
        <v>12</v>
      </c>
      <c r="I356" s="20" t="s">
        <v>13</v>
      </c>
      <c r="J356" s="20" t="s">
        <v>14</v>
      </c>
      <c r="K356" s="20" t="s">
        <v>15</v>
      </c>
      <c r="L356" s="20" t="s">
        <v>16</v>
      </c>
      <c r="M356" s="20" t="s">
        <v>17</v>
      </c>
      <c r="N356" s="20" t="s">
        <v>18</v>
      </c>
      <c r="O356" s="20" t="s">
        <v>19</v>
      </c>
      <c r="P356" s="20" t="s">
        <v>20</v>
      </c>
      <c r="Q356" s="20" t="s">
        <v>21</v>
      </c>
      <c r="R356" s="20" t="s">
        <v>22</v>
      </c>
      <c r="S356" s="20" t="s">
        <v>23</v>
      </c>
    </row>
    <row r="357" spans="2:19" ht="13.5" thickBot="1">
      <c r="B357" s="21" t="s">
        <v>24</v>
      </c>
      <c r="C357" s="22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2:20" ht="14.25" thickBot="1" thickTop="1">
      <c r="B358" s="24" t="s">
        <v>84</v>
      </c>
      <c r="C358" s="23"/>
      <c r="D358" s="23">
        <v>6</v>
      </c>
      <c r="E358" s="23">
        <v>10</v>
      </c>
      <c r="F358" s="23">
        <v>7</v>
      </c>
      <c r="G358" s="23">
        <v>7</v>
      </c>
      <c r="H358" s="23">
        <v>10</v>
      </c>
      <c r="I358" s="23">
        <v>11</v>
      </c>
      <c r="J358" s="23">
        <v>10</v>
      </c>
      <c r="K358" s="23">
        <v>13</v>
      </c>
      <c r="L358" s="23">
        <v>22</v>
      </c>
      <c r="M358" s="23">
        <v>27</v>
      </c>
      <c r="N358" s="23">
        <v>29</v>
      </c>
      <c r="O358" s="23">
        <v>44</v>
      </c>
      <c r="P358" s="23">
        <v>45</v>
      </c>
      <c r="Q358" s="23">
        <v>52</v>
      </c>
      <c r="R358" s="23">
        <v>72</v>
      </c>
      <c r="S358" s="23">
        <v>86</v>
      </c>
      <c r="T358" s="25"/>
    </row>
    <row r="359" spans="2:20" ht="14.25" thickBot="1" thickTop="1">
      <c r="B359" s="24" t="s">
        <v>85</v>
      </c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5"/>
    </row>
    <row r="360" spans="2:20" ht="14.25" thickBot="1" thickTop="1">
      <c r="B360" s="24" t="s">
        <v>86</v>
      </c>
      <c r="C360" s="23"/>
      <c r="D360" s="23">
        <v>0</v>
      </c>
      <c r="E360" s="23">
        <v>0</v>
      </c>
      <c r="F360" s="23">
        <v>0</v>
      </c>
      <c r="G360" s="23">
        <v>45</v>
      </c>
      <c r="H360" s="23">
        <v>47</v>
      </c>
      <c r="I360" s="23">
        <v>34</v>
      </c>
      <c r="J360" s="23">
        <v>15</v>
      </c>
      <c r="K360" s="23">
        <v>52</v>
      </c>
      <c r="L360" s="23">
        <v>45</v>
      </c>
      <c r="M360" s="23">
        <v>41</v>
      </c>
      <c r="N360" s="23">
        <v>36</v>
      </c>
      <c r="O360" s="23">
        <v>37</v>
      </c>
      <c r="P360" s="23">
        <v>36</v>
      </c>
      <c r="Q360" s="23">
        <v>41</v>
      </c>
      <c r="R360" s="23">
        <v>50</v>
      </c>
      <c r="S360" s="23">
        <v>56</v>
      </c>
      <c r="T360" s="25"/>
    </row>
    <row r="361" spans="2:20" ht="14.25" thickBot="1" thickTop="1">
      <c r="B361" s="24" t="s">
        <v>87</v>
      </c>
      <c r="C361" s="23"/>
      <c r="D361" s="23">
        <v>18</v>
      </c>
      <c r="E361" s="23">
        <v>22</v>
      </c>
      <c r="F361" s="23">
        <v>21</v>
      </c>
      <c r="G361" s="23">
        <v>26</v>
      </c>
      <c r="H361" s="23">
        <v>31</v>
      </c>
      <c r="I361" s="23">
        <v>42</v>
      </c>
      <c r="J361" s="23">
        <v>48</v>
      </c>
      <c r="K361" s="23">
        <v>57</v>
      </c>
      <c r="L361" s="23">
        <v>64</v>
      </c>
      <c r="M361" s="23">
        <v>63</v>
      </c>
      <c r="N361" s="23">
        <v>70</v>
      </c>
      <c r="O361" s="23">
        <v>73</v>
      </c>
      <c r="P361" s="23">
        <v>80</v>
      </c>
      <c r="Q361" s="23">
        <v>85</v>
      </c>
      <c r="R361" s="23">
        <v>89</v>
      </c>
      <c r="S361" s="23">
        <v>91</v>
      </c>
      <c r="T361" s="25"/>
    </row>
    <row r="362" spans="2:20" ht="24" thickBot="1" thickTop="1">
      <c r="B362" s="24" t="s">
        <v>115</v>
      </c>
      <c r="C362" s="23"/>
      <c r="D362" s="23">
        <v>292</v>
      </c>
      <c r="E362" s="23">
        <v>292</v>
      </c>
      <c r="F362" s="23">
        <v>336</v>
      </c>
      <c r="G362" s="23">
        <v>334</v>
      </c>
      <c r="H362" s="23">
        <v>333</v>
      </c>
      <c r="I362" s="23">
        <v>333</v>
      </c>
      <c r="J362" s="23">
        <v>369</v>
      </c>
      <c r="K362" s="23">
        <v>391</v>
      </c>
      <c r="L362" s="23">
        <v>395</v>
      </c>
      <c r="M362" s="23">
        <v>363</v>
      </c>
      <c r="N362" s="23">
        <v>557</v>
      </c>
      <c r="O362" s="23">
        <v>843</v>
      </c>
      <c r="P362" s="23">
        <v>1270</v>
      </c>
      <c r="Q362" s="23">
        <v>924</v>
      </c>
      <c r="R362" s="23">
        <v>1004</v>
      </c>
      <c r="S362" s="23">
        <v>1433</v>
      </c>
      <c r="T362" s="25"/>
    </row>
    <row r="363" spans="2:20" ht="14.25" thickBot="1" thickTop="1">
      <c r="B363" s="24" t="s">
        <v>89</v>
      </c>
      <c r="C363" s="23"/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2</v>
      </c>
      <c r="J363" s="23">
        <v>1</v>
      </c>
      <c r="K363" s="23">
        <v>1</v>
      </c>
      <c r="L363" s="23">
        <v>2</v>
      </c>
      <c r="M363" s="23">
        <v>3</v>
      </c>
      <c r="N363" s="23">
        <v>2</v>
      </c>
      <c r="O363" s="23">
        <v>2</v>
      </c>
      <c r="P363" s="23">
        <v>2</v>
      </c>
      <c r="Q363" s="23">
        <v>3</v>
      </c>
      <c r="R363" s="23">
        <v>2</v>
      </c>
      <c r="S363" s="23">
        <v>0</v>
      </c>
      <c r="T363" s="25"/>
    </row>
    <row r="364" spans="2:20" ht="14.25" thickBot="1" thickTop="1">
      <c r="B364" s="24" t="s">
        <v>90</v>
      </c>
      <c r="C364" s="23"/>
      <c r="D364" s="23">
        <v>2</v>
      </c>
      <c r="E364" s="23">
        <v>3</v>
      </c>
      <c r="F364" s="23">
        <v>3</v>
      </c>
      <c r="G364" s="23">
        <v>4</v>
      </c>
      <c r="H364" s="23">
        <v>2</v>
      </c>
      <c r="I364" s="23">
        <v>3</v>
      </c>
      <c r="J364" s="23">
        <v>11</v>
      </c>
      <c r="K364" s="23">
        <v>26</v>
      </c>
      <c r="L364" s="23">
        <v>25</v>
      </c>
      <c r="M364" s="23">
        <v>27</v>
      </c>
      <c r="N364" s="23">
        <v>28</v>
      </c>
      <c r="O364" s="23">
        <v>28</v>
      </c>
      <c r="P364" s="23">
        <v>23</v>
      </c>
      <c r="Q364" s="23">
        <v>25</v>
      </c>
      <c r="R364" s="23">
        <v>30</v>
      </c>
      <c r="S364" s="23">
        <v>34</v>
      </c>
      <c r="T364" s="25"/>
    </row>
    <row r="365" spans="2:20" ht="14.25" thickBot="1" thickTop="1">
      <c r="B365" s="24" t="s">
        <v>91</v>
      </c>
      <c r="C365" s="23"/>
      <c r="D365" s="23">
        <v>0</v>
      </c>
      <c r="E365" s="23">
        <v>0</v>
      </c>
      <c r="F365" s="23">
        <v>1</v>
      </c>
      <c r="G365" s="23">
        <v>1</v>
      </c>
      <c r="H365" s="23">
        <v>1</v>
      </c>
      <c r="I365" s="23">
        <v>1</v>
      </c>
      <c r="J365" s="23">
        <v>1</v>
      </c>
      <c r="K365" s="23">
        <v>1</v>
      </c>
      <c r="L365" s="23">
        <v>1</v>
      </c>
      <c r="M365" s="23">
        <v>1</v>
      </c>
      <c r="N365" s="23">
        <v>1</v>
      </c>
      <c r="O365" s="23">
        <v>33</v>
      </c>
      <c r="P365" s="23">
        <v>48</v>
      </c>
      <c r="Q365" s="23">
        <v>36</v>
      </c>
      <c r="R365" s="23">
        <v>38</v>
      </c>
      <c r="S365" s="23">
        <v>33</v>
      </c>
      <c r="T365" s="25"/>
    </row>
    <row r="366" spans="2:20" ht="14.25" thickBot="1" thickTop="1">
      <c r="B366" s="24" t="s">
        <v>92</v>
      </c>
      <c r="C366" s="23"/>
      <c r="D366" s="23">
        <v>10</v>
      </c>
      <c r="E366" s="23">
        <v>10</v>
      </c>
      <c r="F366" s="23">
        <v>17</v>
      </c>
      <c r="G366" s="23">
        <v>19</v>
      </c>
      <c r="H366" s="23">
        <v>22</v>
      </c>
      <c r="I366" s="23">
        <v>75</v>
      </c>
      <c r="J366" s="23">
        <v>77</v>
      </c>
      <c r="K366" s="23">
        <v>79</v>
      </c>
      <c r="L366" s="23">
        <v>82</v>
      </c>
      <c r="M366" s="23">
        <v>90</v>
      </c>
      <c r="N366" s="23">
        <v>131</v>
      </c>
      <c r="O366" s="23">
        <v>134</v>
      </c>
      <c r="P366" s="23">
        <v>170</v>
      </c>
      <c r="Q366" s="23">
        <v>257</v>
      </c>
      <c r="R366" s="23">
        <v>312</v>
      </c>
      <c r="S366" s="23">
        <v>317</v>
      </c>
      <c r="T366" s="25"/>
    </row>
    <row r="367" spans="2:20" ht="14.25" thickBot="1" thickTop="1">
      <c r="B367" s="24" t="s">
        <v>93</v>
      </c>
      <c r="C367" s="23"/>
      <c r="D367" s="23">
        <v>73</v>
      </c>
      <c r="E367" s="23">
        <v>116</v>
      </c>
      <c r="F367" s="23">
        <v>118</v>
      </c>
      <c r="G367" s="23">
        <v>120</v>
      </c>
      <c r="H367" s="23">
        <v>125</v>
      </c>
      <c r="I367" s="23">
        <v>131</v>
      </c>
      <c r="J367" s="23">
        <v>137</v>
      </c>
      <c r="K367" s="23">
        <v>143</v>
      </c>
      <c r="L367" s="23">
        <v>150</v>
      </c>
      <c r="M367" s="23">
        <v>158</v>
      </c>
      <c r="N367" s="23">
        <v>146</v>
      </c>
      <c r="O367" s="23">
        <v>160</v>
      </c>
      <c r="P367" s="23">
        <v>199</v>
      </c>
      <c r="Q367" s="23">
        <v>203</v>
      </c>
      <c r="R367" s="23">
        <v>207</v>
      </c>
      <c r="S367" s="23">
        <v>209</v>
      </c>
      <c r="T367" s="25"/>
    </row>
    <row r="368" spans="2:20" ht="14.25" thickBot="1" thickTop="1">
      <c r="B368" s="24" t="s">
        <v>94</v>
      </c>
      <c r="C368" s="23"/>
      <c r="D368" s="23">
        <v>1</v>
      </c>
      <c r="E368" s="23">
        <v>3</v>
      </c>
      <c r="F368" s="23">
        <v>4</v>
      </c>
      <c r="G368" s="23">
        <v>4</v>
      </c>
      <c r="H368" s="23">
        <v>9</v>
      </c>
      <c r="I368" s="23">
        <v>13</v>
      </c>
      <c r="J368" s="23">
        <v>46</v>
      </c>
      <c r="K368" s="23">
        <v>95</v>
      </c>
      <c r="L368" s="23">
        <v>142</v>
      </c>
      <c r="M368" s="23">
        <v>145</v>
      </c>
      <c r="N368" s="23">
        <v>129</v>
      </c>
      <c r="O368" s="23">
        <v>153</v>
      </c>
      <c r="P368" s="23">
        <v>209</v>
      </c>
      <c r="Q368" s="23">
        <v>255</v>
      </c>
      <c r="R368" s="23">
        <v>319</v>
      </c>
      <c r="S368" s="23">
        <v>324</v>
      </c>
      <c r="T368" s="25"/>
    </row>
    <row r="369" spans="2:20" ht="14.25" thickBot="1" thickTop="1">
      <c r="B369" s="24" t="s">
        <v>95</v>
      </c>
      <c r="C369" s="23"/>
      <c r="D369" s="23" t="s">
        <v>36</v>
      </c>
      <c r="E369" s="23" t="s">
        <v>36</v>
      </c>
      <c r="F369" s="23" t="s">
        <v>36</v>
      </c>
      <c r="G369" s="23" t="s">
        <v>36</v>
      </c>
      <c r="H369" s="23" t="s">
        <v>36</v>
      </c>
      <c r="I369" s="23" t="s">
        <v>36</v>
      </c>
      <c r="J369" s="23" t="s">
        <v>36</v>
      </c>
      <c r="K369" s="23" t="s">
        <v>36</v>
      </c>
      <c r="L369" s="23" t="s">
        <v>36</v>
      </c>
      <c r="M369" s="23" t="s">
        <v>36</v>
      </c>
      <c r="N369" s="23" t="s">
        <v>36</v>
      </c>
      <c r="O369" s="23" t="s">
        <v>36</v>
      </c>
      <c r="P369" s="23" t="s">
        <v>36</v>
      </c>
      <c r="Q369" s="23" t="s">
        <v>36</v>
      </c>
      <c r="R369" s="23" t="s">
        <v>36</v>
      </c>
      <c r="S369" s="23" t="s">
        <v>36</v>
      </c>
      <c r="T369" s="25"/>
    </row>
    <row r="370" spans="2:20" ht="14.25" thickBot="1" thickTop="1">
      <c r="B370" s="24" t="s">
        <v>96</v>
      </c>
      <c r="C370" s="23"/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1</v>
      </c>
      <c r="Q370" s="23">
        <v>4</v>
      </c>
      <c r="R370" s="23">
        <v>7</v>
      </c>
      <c r="S370" s="23">
        <v>8</v>
      </c>
      <c r="T370" s="25"/>
    </row>
    <row r="371" spans="2:20" ht="14.25" thickBot="1" thickTop="1">
      <c r="B371" s="24" t="s">
        <v>97</v>
      </c>
      <c r="C371" s="23"/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1</v>
      </c>
      <c r="Q371" s="23">
        <v>2</v>
      </c>
      <c r="R371" s="23">
        <v>2</v>
      </c>
      <c r="S371" s="23">
        <v>2</v>
      </c>
      <c r="T371" s="25"/>
    </row>
    <row r="372" spans="2:20" ht="24" thickBot="1" thickTop="1">
      <c r="B372" s="24" t="s">
        <v>116</v>
      </c>
      <c r="C372" s="23"/>
      <c r="D372" s="23">
        <v>1</v>
      </c>
      <c r="E372" s="23">
        <v>1</v>
      </c>
      <c r="F372" s="23">
        <v>1</v>
      </c>
      <c r="G372" s="23">
        <v>1</v>
      </c>
      <c r="H372" s="23">
        <v>1</v>
      </c>
      <c r="I372" s="23">
        <v>1</v>
      </c>
      <c r="J372" s="23">
        <v>2</v>
      </c>
      <c r="K372" s="23">
        <v>1</v>
      </c>
      <c r="L372" s="23">
        <v>2</v>
      </c>
      <c r="M372" s="23">
        <v>0</v>
      </c>
      <c r="N372" s="23">
        <v>1</v>
      </c>
      <c r="O372" s="23">
        <v>2</v>
      </c>
      <c r="P372" s="23">
        <v>2</v>
      </c>
      <c r="Q372" s="23">
        <v>4</v>
      </c>
      <c r="R372" s="23">
        <v>5</v>
      </c>
      <c r="S372" s="23">
        <v>7</v>
      </c>
      <c r="T372" s="25"/>
    </row>
    <row r="373" spans="2:20" ht="14.25" thickBot="1" thickTop="1">
      <c r="B373" s="24" t="s">
        <v>99</v>
      </c>
      <c r="C373" s="23"/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2</v>
      </c>
      <c r="P373" s="23">
        <v>2</v>
      </c>
      <c r="Q373" s="23">
        <v>5</v>
      </c>
      <c r="R373" s="23">
        <v>6</v>
      </c>
      <c r="S373" s="23">
        <v>7</v>
      </c>
      <c r="T373" s="25"/>
    </row>
    <row r="374" spans="2:20" ht="14.25" thickBot="1" thickTop="1"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5"/>
    </row>
    <row r="375" spans="2:20" ht="14.25" thickBot="1" thickTop="1">
      <c r="B375" s="24" t="s">
        <v>101</v>
      </c>
      <c r="C375" s="23"/>
      <c r="D375" s="23">
        <v>61</v>
      </c>
      <c r="E375" s="23">
        <v>75</v>
      </c>
      <c r="F375" s="23">
        <v>95</v>
      </c>
      <c r="G375" s="23">
        <v>102</v>
      </c>
      <c r="H375" s="23">
        <v>113</v>
      </c>
      <c r="I375" s="23">
        <v>117</v>
      </c>
      <c r="J375" s="23">
        <v>123</v>
      </c>
      <c r="K375" s="23">
        <v>119</v>
      </c>
      <c r="L375" s="23">
        <v>117</v>
      </c>
      <c r="M375" s="23">
        <v>123</v>
      </c>
      <c r="N375" s="23">
        <v>124</v>
      </c>
      <c r="O375" s="23">
        <v>128</v>
      </c>
      <c r="P375" s="23">
        <v>133</v>
      </c>
      <c r="Q375" s="23">
        <v>129</v>
      </c>
      <c r="R375" s="23">
        <v>126</v>
      </c>
      <c r="S375" s="23">
        <v>122</v>
      </c>
      <c r="T375" s="25"/>
    </row>
    <row r="376" spans="2:20" ht="14.25" thickBot="1" thickTop="1">
      <c r="B376" s="24" t="s">
        <v>102</v>
      </c>
      <c r="C376" s="23"/>
      <c r="D376" s="23">
        <v>7</v>
      </c>
      <c r="E376" s="23">
        <v>24</v>
      </c>
      <c r="F376" s="23">
        <v>27</v>
      </c>
      <c r="G376" s="23">
        <v>17</v>
      </c>
      <c r="H376" s="23">
        <v>17</v>
      </c>
      <c r="I376" s="23">
        <v>20</v>
      </c>
      <c r="J376" s="23">
        <v>24</v>
      </c>
      <c r="K376" s="23">
        <v>30</v>
      </c>
      <c r="L376" s="23">
        <v>30</v>
      </c>
      <c r="M376" s="23">
        <v>23</v>
      </c>
      <c r="N376" s="23">
        <v>22</v>
      </c>
      <c r="O376" s="23">
        <v>29</v>
      </c>
      <c r="P376" s="23">
        <v>18</v>
      </c>
      <c r="Q376" s="23">
        <v>22</v>
      </c>
      <c r="R376" s="23">
        <v>28</v>
      </c>
      <c r="S376" s="23">
        <v>31</v>
      </c>
      <c r="T376" s="25"/>
    </row>
    <row r="377" spans="2:20" ht="14.25" thickBot="1" thickTop="1">
      <c r="B377" s="24" t="s">
        <v>103</v>
      </c>
      <c r="C377" s="23"/>
      <c r="D377" s="23">
        <v>9</v>
      </c>
      <c r="E377" s="23">
        <v>5</v>
      </c>
      <c r="F377" s="23">
        <v>5</v>
      </c>
      <c r="G377" s="23">
        <v>1</v>
      </c>
      <c r="H377" s="23">
        <v>6</v>
      </c>
      <c r="I377" s="23">
        <v>13</v>
      </c>
      <c r="J377" s="23">
        <v>17</v>
      </c>
      <c r="K377" s="23">
        <v>16</v>
      </c>
      <c r="L377" s="23">
        <v>21</v>
      </c>
      <c r="M377" s="23">
        <v>25</v>
      </c>
      <c r="N377" s="23">
        <v>29</v>
      </c>
      <c r="O377" s="23">
        <v>35</v>
      </c>
      <c r="P377" s="23">
        <v>32</v>
      </c>
      <c r="Q377" s="23">
        <v>39</v>
      </c>
      <c r="R377" s="23">
        <v>47</v>
      </c>
      <c r="S377" s="23">
        <v>54</v>
      </c>
      <c r="T377" s="25"/>
    </row>
    <row r="378" spans="2:20" ht="14.25" thickBot="1" thickTop="1">
      <c r="B378" s="24" t="s">
        <v>104</v>
      </c>
      <c r="C378" s="23"/>
      <c r="D378" s="23">
        <v>2</v>
      </c>
      <c r="E378" s="23">
        <v>2</v>
      </c>
      <c r="F378" s="23">
        <v>2</v>
      </c>
      <c r="G378" s="23">
        <v>2</v>
      </c>
      <c r="H378" s="23">
        <v>3</v>
      </c>
      <c r="I378" s="23">
        <v>3</v>
      </c>
      <c r="J378" s="23">
        <v>3</v>
      </c>
      <c r="K378" s="23">
        <v>3</v>
      </c>
      <c r="L378" s="23">
        <v>2</v>
      </c>
      <c r="M378" s="23">
        <v>1</v>
      </c>
      <c r="N378" s="23">
        <v>1</v>
      </c>
      <c r="O378" s="23">
        <v>1</v>
      </c>
      <c r="P378" s="23">
        <v>1</v>
      </c>
      <c r="Q378" s="23">
        <v>1</v>
      </c>
      <c r="R378" s="23">
        <v>4</v>
      </c>
      <c r="S378" s="23">
        <v>10</v>
      </c>
      <c r="T378" s="25"/>
    </row>
    <row r="379" spans="2:20" ht="14.25" thickBot="1" thickTop="1">
      <c r="B379" s="24" t="s">
        <v>105</v>
      </c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5"/>
    </row>
    <row r="380" spans="2:20" ht="14.25" thickBot="1" thickTop="1">
      <c r="B380" s="24" t="s">
        <v>106</v>
      </c>
      <c r="C380" s="23"/>
      <c r="D380" s="23">
        <v>0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2</v>
      </c>
      <c r="M380" s="23">
        <v>4</v>
      </c>
      <c r="N380" s="23">
        <v>4</v>
      </c>
      <c r="O380" s="23">
        <v>4</v>
      </c>
      <c r="P380" s="23">
        <v>5</v>
      </c>
      <c r="Q380" s="23">
        <v>6</v>
      </c>
      <c r="R380" s="23">
        <v>7</v>
      </c>
      <c r="S380" s="23">
        <v>7</v>
      </c>
      <c r="T380" s="25"/>
    </row>
    <row r="381" spans="2:20" ht="14.25" thickBot="1" thickTop="1">
      <c r="B381" s="24" t="s">
        <v>107</v>
      </c>
      <c r="C381" s="23"/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5</v>
      </c>
      <c r="P381" s="23">
        <v>3</v>
      </c>
      <c r="Q381" s="23">
        <v>4</v>
      </c>
      <c r="R381" s="23">
        <v>6</v>
      </c>
      <c r="S381" s="23">
        <v>5</v>
      </c>
      <c r="T381" s="25"/>
    </row>
    <row r="382" spans="2:20" ht="14.25" thickBot="1" thickTop="1">
      <c r="B382" s="24" t="s">
        <v>108</v>
      </c>
      <c r="C382" s="23"/>
      <c r="D382" s="23">
        <v>10</v>
      </c>
      <c r="E382" s="23">
        <v>10</v>
      </c>
      <c r="F382" s="23">
        <v>10</v>
      </c>
      <c r="G382" s="23">
        <v>11</v>
      </c>
      <c r="H382" s="23">
        <v>11</v>
      </c>
      <c r="I382" s="23">
        <v>13</v>
      </c>
      <c r="J382" s="23">
        <v>16</v>
      </c>
      <c r="K382" s="23">
        <v>12</v>
      </c>
      <c r="L382" s="23">
        <v>16</v>
      </c>
      <c r="M382" s="23">
        <v>18</v>
      </c>
      <c r="N382" s="23">
        <v>18</v>
      </c>
      <c r="O382" s="23">
        <v>18</v>
      </c>
      <c r="P382" s="23">
        <v>17</v>
      </c>
      <c r="Q382" s="23">
        <v>20</v>
      </c>
      <c r="R382" s="23">
        <v>26</v>
      </c>
      <c r="S382" s="23">
        <v>42</v>
      </c>
      <c r="T382" s="25"/>
    </row>
    <row r="383" spans="2:20" ht="14.25" thickBot="1" thickTop="1">
      <c r="B383" s="24" t="s">
        <v>109</v>
      </c>
      <c r="C383" s="23"/>
      <c r="D383" s="23">
        <v>0</v>
      </c>
      <c r="E383" s="23">
        <v>0</v>
      </c>
      <c r="F383" s="23">
        <v>12</v>
      </c>
      <c r="G383" s="23">
        <v>21</v>
      </c>
      <c r="H383" s="23">
        <v>21</v>
      </c>
      <c r="I383" s="23">
        <v>25</v>
      </c>
      <c r="J383" s="23">
        <v>39</v>
      </c>
      <c r="K383" s="23">
        <v>44</v>
      </c>
      <c r="L383" s="23">
        <v>24</v>
      </c>
      <c r="M383" s="23">
        <v>29</v>
      </c>
      <c r="N383" s="23">
        <v>32</v>
      </c>
      <c r="O383" s="23">
        <v>34</v>
      </c>
      <c r="P383" s="23">
        <v>31</v>
      </c>
      <c r="Q383" s="23">
        <v>36</v>
      </c>
      <c r="R383" s="23">
        <v>35</v>
      </c>
      <c r="S383" s="23">
        <v>30</v>
      </c>
      <c r="T383" s="25"/>
    </row>
    <row r="384" spans="2:20" ht="14.25" thickBot="1" thickTop="1">
      <c r="B384" s="24" t="s">
        <v>110</v>
      </c>
      <c r="C384" s="23"/>
      <c r="D384" s="23">
        <v>196</v>
      </c>
      <c r="E384" s="23">
        <v>229</v>
      </c>
      <c r="F384" s="23">
        <v>275</v>
      </c>
      <c r="G384" s="23">
        <v>287</v>
      </c>
      <c r="H384" s="23">
        <v>323</v>
      </c>
      <c r="I384" s="23">
        <v>354</v>
      </c>
      <c r="J384" s="23">
        <v>398</v>
      </c>
      <c r="K384" s="23">
        <v>457</v>
      </c>
      <c r="L384" s="23">
        <v>525</v>
      </c>
      <c r="M384" s="23">
        <v>685</v>
      </c>
      <c r="N384" s="23">
        <v>810</v>
      </c>
      <c r="O384" s="23">
        <v>904</v>
      </c>
      <c r="P384" s="23">
        <v>960</v>
      </c>
      <c r="Q384" s="23">
        <v>1128</v>
      </c>
      <c r="R384" s="23">
        <v>1353</v>
      </c>
      <c r="S384" s="23">
        <v>1440</v>
      </c>
      <c r="T384" s="25"/>
    </row>
    <row r="385" spans="2:20" ht="14.25" thickBot="1" thickTop="1">
      <c r="B385" s="24" t="s">
        <v>111</v>
      </c>
      <c r="C385" s="23"/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2</v>
      </c>
      <c r="M385" s="23">
        <v>4</v>
      </c>
      <c r="N385" s="23">
        <v>5</v>
      </c>
      <c r="O385" s="23">
        <v>6</v>
      </c>
      <c r="P385" s="23">
        <v>7</v>
      </c>
      <c r="Q385" s="23">
        <v>8</v>
      </c>
      <c r="R385" s="23">
        <v>7</v>
      </c>
      <c r="S385" s="23">
        <v>7</v>
      </c>
      <c r="T385" s="25"/>
    </row>
    <row r="386" spans="2:20" ht="14.25" thickBot="1" thickTop="1">
      <c r="B386" s="24" t="s">
        <v>112</v>
      </c>
      <c r="C386" s="23"/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1</v>
      </c>
      <c r="S386" s="23">
        <v>1</v>
      </c>
      <c r="T386" s="25"/>
    </row>
    <row r="387" spans="2:20" ht="13.5" thickTop="1">
      <c r="B387" s="24" t="s">
        <v>113</v>
      </c>
      <c r="C387" s="23"/>
      <c r="D387" s="23">
        <v>1</v>
      </c>
      <c r="E387" s="23">
        <v>6</v>
      </c>
      <c r="F387" s="23">
        <v>8</v>
      </c>
      <c r="G387" s="23">
        <v>12</v>
      </c>
      <c r="H387" s="23">
        <v>13</v>
      </c>
      <c r="I387" s="23">
        <v>16</v>
      </c>
      <c r="J387" s="23">
        <v>16</v>
      </c>
      <c r="K387" s="23">
        <v>25</v>
      </c>
      <c r="L387" s="23">
        <v>25</v>
      </c>
      <c r="M387" s="23">
        <v>26</v>
      </c>
      <c r="N387" s="23">
        <v>26</v>
      </c>
      <c r="O387" s="23">
        <v>23</v>
      </c>
      <c r="P387" s="23">
        <v>26</v>
      </c>
      <c r="Q387" s="23">
        <v>26</v>
      </c>
      <c r="R387" s="23">
        <v>24</v>
      </c>
      <c r="S387" s="23">
        <v>25</v>
      </c>
      <c r="T387" s="25"/>
    </row>
    <row r="388" spans="2:36" ht="12.75">
      <c r="B388" s="26" t="s">
        <v>25</v>
      </c>
      <c r="C388" s="27"/>
      <c r="D388" s="28">
        <f aca="true" t="shared" si="24" ref="D388:S388">SUM(D358:D387)</f>
        <v>689</v>
      </c>
      <c r="E388" s="28">
        <f t="shared" si="24"/>
        <v>808</v>
      </c>
      <c r="F388" s="28">
        <f t="shared" si="24"/>
        <v>942</v>
      </c>
      <c r="G388" s="28">
        <f t="shared" si="24"/>
        <v>1014</v>
      </c>
      <c r="H388" s="28">
        <f t="shared" si="24"/>
        <v>1088</v>
      </c>
      <c r="I388" s="28">
        <f t="shared" si="24"/>
        <v>1207</v>
      </c>
      <c r="J388" s="28">
        <f t="shared" si="24"/>
        <v>1353</v>
      </c>
      <c r="K388" s="28">
        <f t="shared" si="24"/>
        <v>1565</v>
      </c>
      <c r="L388" s="28">
        <f t="shared" si="24"/>
        <v>1694</v>
      </c>
      <c r="M388" s="28">
        <f t="shared" si="24"/>
        <v>1856</v>
      </c>
      <c r="N388" s="28">
        <f t="shared" si="24"/>
        <v>2201</v>
      </c>
      <c r="O388" s="28">
        <f t="shared" si="24"/>
        <v>2698</v>
      </c>
      <c r="P388" s="28">
        <f t="shared" si="24"/>
        <v>3321</v>
      </c>
      <c r="Q388" s="28">
        <f t="shared" si="24"/>
        <v>3315</v>
      </c>
      <c r="R388" s="28">
        <f t="shared" si="24"/>
        <v>3807</v>
      </c>
      <c r="S388" s="28">
        <f t="shared" si="24"/>
        <v>4381</v>
      </c>
      <c r="T388"/>
      <c r="AJ388" s="3"/>
    </row>
    <row r="389" spans="2:36" ht="12.75">
      <c r="B389" s="26" t="s">
        <v>26</v>
      </c>
      <c r="C389" s="27"/>
      <c r="D389" s="28">
        <f aca="true" t="shared" si="25" ref="D389:S389">D388-D387-D386-D385</f>
        <v>688</v>
      </c>
      <c r="E389" s="28">
        <f t="shared" si="25"/>
        <v>802</v>
      </c>
      <c r="F389" s="28">
        <f t="shared" si="25"/>
        <v>934</v>
      </c>
      <c r="G389" s="28">
        <f t="shared" si="25"/>
        <v>1002</v>
      </c>
      <c r="H389" s="28">
        <f t="shared" si="25"/>
        <v>1075</v>
      </c>
      <c r="I389" s="28">
        <f t="shared" si="25"/>
        <v>1191</v>
      </c>
      <c r="J389" s="28">
        <f t="shared" si="25"/>
        <v>1337</v>
      </c>
      <c r="K389" s="28">
        <f t="shared" si="25"/>
        <v>1540</v>
      </c>
      <c r="L389" s="28">
        <f t="shared" si="25"/>
        <v>1667</v>
      </c>
      <c r="M389" s="28">
        <f t="shared" si="25"/>
        <v>1826</v>
      </c>
      <c r="N389" s="28">
        <f t="shared" si="25"/>
        <v>2170</v>
      </c>
      <c r="O389" s="28">
        <f t="shared" si="25"/>
        <v>2669</v>
      </c>
      <c r="P389" s="28">
        <f t="shared" si="25"/>
        <v>3288</v>
      </c>
      <c r="Q389" s="28">
        <f t="shared" si="25"/>
        <v>3281</v>
      </c>
      <c r="R389" s="28">
        <f t="shared" si="25"/>
        <v>3775</v>
      </c>
      <c r="S389" s="28">
        <f t="shared" si="25"/>
        <v>4348</v>
      </c>
      <c r="T389"/>
      <c r="AJ389" s="3"/>
    </row>
    <row r="390" spans="2:36" ht="12.75">
      <c r="B390" s="26" t="s">
        <v>27</v>
      </c>
      <c r="C390" s="27"/>
      <c r="D390" s="28">
        <f aca="true" t="shared" si="26" ref="D390:S390">D358+D361+D362+D364+D365+D366+D367+D368+D372+D375+D376+D378+D382+D383+D384</f>
        <v>679</v>
      </c>
      <c r="E390" s="28">
        <f t="shared" si="26"/>
        <v>797</v>
      </c>
      <c r="F390" s="28">
        <f t="shared" si="26"/>
        <v>929</v>
      </c>
      <c r="G390" s="28">
        <f t="shared" si="26"/>
        <v>956</v>
      </c>
      <c r="H390" s="28">
        <f t="shared" si="26"/>
        <v>1022</v>
      </c>
      <c r="I390" s="28">
        <f t="shared" si="26"/>
        <v>1142</v>
      </c>
      <c r="J390" s="28">
        <f t="shared" si="26"/>
        <v>1304</v>
      </c>
      <c r="K390" s="28">
        <f t="shared" si="26"/>
        <v>1471</v>
      </c>
      <c r="L390" s="28">
        <f t="shared" si="26"/>
        <v>1597</v>
      </c>
      <c r="M390" s="28">
        <f t="shared" si="26"/>
        <v>1753</v>
      </c>
      <c r="N390" s="28">
        <f t="shared" si="26"/>
        <v>2099</v>
      </c>
      <c r="O390" s="28">
        <f t="shared" si="26"/>
        <v>2584</v>
      </c>
      <c r="P390" s="28">
        <f t="shared" si="26"/>
        <v>3206</v>
      </c>
      <c r="Q390" s="28">
        <f t="shared" si="26"/>
        <v>3177</v>
      </c>
      <c r="R390" s="28">
        <f t="shared" si="26"/>
        <v>3648</v>
      </c>
      <c r="S390" s="28">
        <f t="shared" si="26"/>
        <v>4209</v>
      </c>
      <c r="T390"/>
      <c r="AJ390" s="3"/>
    </row>
    <row r="391" spans="2:19" ht="12.75">
      <c r="B391" s="31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</row>
    <row r="392" spans="2:19" ht="12.75">
      <c r="B392" s="33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</row>
    <row r="393" spans="2:19" ht="12.75">
      <c r="B393" s="35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</row>
    <row r="394" spans="2:19" ht="12.75">
      <c r="B394" s="6"/>
      <c r="C394" s="14" t="s">
        <v>5</v>
      </c>
      <c r="D394" s="15" t="s">
        <v>124</v>
      </c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</row>
    <row r="395" spans="2:19" ht="12.75">
      <c r="B395" s="6"/>
      <c r="C395" s="14" t="s">
        <v>3</v>
      </c>
      <c r="D395" s="15" t="s">
        <v>81</v>
      </c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</row>
    <row r="396" spans="2:19" ht="12.75">
      <c r="B396" s="6"/>
      <c r="C396" s="14" t="s">
        <v>4</v>
      </c>
      <c r="D396" s="15" t="s">
        <v>82</v>
      </c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</row>
    <row r="397" spans="2:19" ht="12.75">
      <c r="B397" s="16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spans="2:19" ht="12.75">
      <c r="B398" s="18" t="s">
        <v>6</v>
      </c>
      <c r="C398" s="19" t="s">
        <v>7</v>
      </c>
      <c r="D398" s="20" t="s">
        <v>8</v>
      </c>
      <c r="E398" s="20" t="s">
        <v>9</v>
      </c>
      <c r="F398" s="20" t="s">
        <v>10</v>
      </c>
      <c r="G398" s="20" t="s">
        <v>11</v>
      </c>
      <c r="H398" s="20" t="s">
        <v>12</v>
      </c>
      <c r="I398" s="20" t="s">
        <v>13</v>
      </c>
      <c r="J398" s="20" t="s">
        <v>14</v>
      </c>
      <c r="K398" s="20" t="s">
        <v>15</v>
      </c>
      <c r="L398" s="20" t="s">
        <v>16</v>
      </c>
      <c r="M398" s="20" t="s">
        <v>17</v>
      </c>
      <c r="N398" s="20" t="s">
        <v>18</v>
      </c>
      <c r="O398" s="20" t="s">
        <v>19</v>
      </c>
      <c r="P398" s="20" t="s">
        <v>20</v>
      </c>
      <c r="Q398" s="20" t="s">
        <v>21</v>
      </c>
      <c r="R398" s="20" t="s">
        <v>22</v>
      </c>
      <c r="S398" s="20" t="s">
        <v>23</v>
      </c>
    </row>
    <row r="399" spans="2:19" ht="13.5" thickBot="1">
      <c r="B399" s="21" t="s">
        <v>24</v>
      </c>
      <c r="C399" s="22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</row>
    <row r="400" spans="2:20" ht="14.25" thickBot="1" thickTop="1">
      <c r="B400" s="24" t="s">
        <v>84</v>
      </c>
      <c r="C400" s="23"/>
      <c r="D400" s="23">
        <v>281</v>
      </c>
      <c r="E400" s="23">
        <v>289</v>
      </c>
      <c r="F400" s="23">
        <v>297</v>
      </c>
      <c r="G400" s="23">
        <v>311</v>
      </c>
      <c r="H400" s="23">
        <v>298</v>
      </c>
      <c r="I400" s="23">
        <v>323</v>
      </c>
      <c r="J400" s="23">
        <v>325</v>
      </c>
      <c r="K400" s="23">
        <v>341</v>
      </c>
      <c r="L400" s="23">
        <v>314</v>
      </c>
      <c r="M400" s="23">
        <v>304</v>
      </c>
      <c r="N400" s="23">
        <v>323</v>
      </c>
      <c r="O400" s="23">
        <v>355</v>
      </c>
      <c r="P400" s="23">
        <v>329</v>
      </c>
      <c r="Q400" s="23">
        <v>467</v>
      </c>
      <c r="R400" s="23">
        <v>454</v>
      </c>
      <c r="S400" s="23">
        <v>490</v>
      </c>
      <c r="T400" s="25"/>
    </row>
    <row r="401" spans="2:20" ht="14.25" thickBot="1" thickTop="1">
      <c r="B401" s="24" t="s">
        <v>85</v>
      </c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5"/>
    </row>
    <row r="402" spans="2:20" ht="14.25" thickBot="1" thickTop="1">
      <c r="B402" s="24" t="s">
        <v>86</v>
      </c>
      <c r="C402" s="23"/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75</v>
      </c>
      <c r="N402" s="23">
        <v>88</v>
      </c>
      <c r="O402" s="23">
        <v>105</v>
      </c>
      <c r="P402" s="23">
        <v>108</v>
      </c>
      <c r="Q402" s="23">
        <v>100</v>
      </c>
      <c r="R402" s="23">
        <v>106</v>
      </c>
      <c r="S402" s="23">
        <v>97</v>
      </c>
      <c r="T402" s="25"/>
    </row>
    <row r="403" spans="2:20" ht="14.25" thickBot="1" thickTop="1">
      <c r="B403" s="24" t="s">
        <v>87</v>
      </c>
      <c r="C403" s="23"/>
      <c r="D403" s="23">
        <v>370</v>
      </c>
      <c r="E403" s="23">
        <v>400</v>
      </c>
      <c r="F403" s="23">
        <v>425</v>
      </c>
      <c r="G403" s="23">
        <v>464</v>
      </c>
      <c r="H403" s="23">
        <v>485</v>
      </c>
      <c r="I403" s="23">
        <v>547</v>
      </c>
      <c r="J403" s="23">
        <v>596</v>
      </c>
      <c r="K403" s="23">
        <v>639</v>
      </c>
      <c r="L403" s="23">
        <v>635</v>
      </c>
      <c r="M403" s="23">
        <v>696</v>
      </c>
      <c r="N403" s="23">
        <v>726</v>
      </c>
      <c r="O403" s="23">
        <v>770</v>
      </c>
      <c r="P403" s="23">
        <v>809</v>
      </c>
      <c r="Q403" s="23">
        <v>874</v>
      </c>
      <c r="R403" s="23">
        <v>883</v>
      </c>
      <c r="S403" s="23">
        <v>883</v>
      </c>
      <c r="T403" s="25"/>
    </row>
    <row r="404" spans="2:20" ht="24" thickBot="1" thickTop="1">
      <c r="B404" s="24" t="s">
        <v>115</v>
      </c>
      <c r="C404" s="23"/>
      <c r="D404" s="23">
        <v>1071</v>
      </c>
      <c r="E404" s="23">
        <v>1044</v>
      </c>
      <c r="F404" s="23">
        <v>1057</v>
      </c>
      <c r="G404" s="23">
        <v>1073</v>
      </c>
      <c r="H404" s="23">
        <v>1096</v>
      </c>
      <c r="I404" s="23">
        <v>1124</v>
      </c>
      <c r="J404" s="23">
        <v>1212</v>
      </c>
      <c r="K404" s="23">
        <v>1226</v>
      </c>
      <c r="L404" s="23">
        <v>1339</v>
      </c>
      <c r="M404" s="23">
        <v>1444</v>
      </c>
      <c r="N404" s="23">
        <v>1362</v>
      </c>
      <c r="O404" s="23">
        <v>1433</v>
      </c>
      <c r="P404" s="23">
        <v>1463</v>
      </c>
      <c r="Q404" s="23">
        <v>1258</v>
      </c>
      <c r="R404" s="23">
        <v>1248</v>
      </c>
      <c r="S404" s="23">
        <v>1662</v>
      </c>
      <c r="T404" s="25"/>
    </row>
    <row r="405" spans="2:20" ht="14.25" thickBot="1" thickTop="1">
      <c r="B405" s="24" t="s">
        <v>89</v>
      </c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5"/>
    </row>
    <row r="406" spans="2:20" ht="14.25" thickBot="1" thickTop="1">
      <c r="B406" s="24" t="s">
        <v>90</v>
      </c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5"/>
    </row>
    <row r="407" spans="2:20" ht="14.25" thickBot="1" thickTop="1">
      <c r="B407" s="24" t="s">
        <v>91</v>
      </c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5"/>
    </row>
    <row r="408" spans="2:20" ht="14.25" thickBot="1" thickTop="1">
      <c r="B408" s="24" t="s">
        <v>92</v>
      </c>
      <c r="C408" s="23"/>
      <c r="D408" s="23">
        <v>81</v>
      </c>
      <c r="E408" s="23">
        <v>81</v>
      </c>
      <c r="F408" s="23">
        <v>87</v>
      </c>
      <c r="G408" s="23">
        <v>87</v>
      </c>
      <c r="H408" s="23">
        <v>116</v>
      </c>
      <c r="I408" s="23">
        <v>187</v>
      </c>
      <c r="J408" s="23">
        <v>211</v>
      </c>
      <c r="K408" s="23">
        <v>194</v>
      </c>
      <c r="L408" s="23">
        <v>187</v>
      </c>
      <c r="M408" s="23">
        <v>199</v>
      </c>
      <c r="N408" s="23">
        <v>229</v>
      </c>
      <c r="O408" s="23">
        <v>279</v>
      </c>
      <c r="P408" s="23">
        <v>195</v>
      </c>
      <c r="Q408" s="23">
        <v>227</v>
      </c>
      <c r="R408" s="23">
        <v>377</v>
      </c>
      <c r="S408" s="23">
        <v>377</v>
      </c>
      <c r="T408" s="25"/>
    </row>
    <row r="409" spans="2:20" ht="14.25" thickBot="1" thickTop="1">
      <c r="B409" s="24" t="s">
        <v>93</v>
      </c>
      <c r="C409" s="23"/>
      <c r="D409" s="23">
        <v>1146</v>
      </c>
      <c r="E409" s="23">
        <v>1253</v>
      </c>
      <c r="F409" s="23">
        <v>1255</v>
      </c>
      <c r="G409" s="23">
        <v>1256</v>
      </c>
      <c r="H409" s="23">
        <v>1266</v>
      </c>
      <c r="I409" s="23">
        <v>1640</v>
      </c>
      <c r="J409" s="23">
        <v>1610</v>
      </c>
      <c r="K409" s="23">
        <v>1514</v>
      </c>
      <c r="L409" s="23">
        <v>1560</v>
      </c>
      <c r="M409" s="23">
        <v>1560</v>
      </c>
      <c r="N409" s="23">
        <v>1857</v>
      </c>
      <c r="O409" s="23">
        <v>1931</v>
      </c>
      <c r="P409" s="23">
        <v>2043</v>
      </c>
      <c r="Q409" s="23">
        <v>1944</v>
      </c>
      <c r="R409" s="23">
        <v>1862</v>
      </c>
      <c r="S409" s="23">
        <v>1840</v>
      </c>
      <c r="T409" s="25"/>
    </row>
    <row r="410" spans="2:20" ht="14.25" thickBot="1" thickTop="1">
      <c r="B410" s="24" t="s">
        <v>94</v>
      </c>
      <c r="C410" s="23"/>
      <c r="D410" s="23">
        <v>22</v>
      </c>
      <c r="E410" s="23">
        <v>33</v>
      </c>
      <c r="F410" s="23">
        <v>43</v>
      </c>
      <c r="G410" s="23">
        <v>46</v>
      </c>
      <c r="H410" s="23">
        <v>49</v>
      </c>
      <c r="I410" s="23">
        <v>124</v>
      </c>
      <c r="J410" s="23">
        <v>134</v>
      </c>
      <c r="K410" s="23">
        <v>172</v>
      </c>
      <c r="L410" s="23">
        <v>273</v>
      </c>
      <c r="M410" s="23">
        <v>374</v>
      </c>
      <c r="N410" s="23">
        <v>334</v>
      </c>
      <c r="O410" s="23">
        <v>397</v>
      </c>
      <c r="P410" s="23">
        <v>426</v>
      </c>
      <c r="Q410" s="23">
        <v>692</v>
      </c>
      <c r="R410" s="23">
        <v>986</v>
      </c>
      <c r="S410" s="23">
        <v>1111</v>
      </c>
      <c r="T410" s="25"/>
    </row>
    <row r="411" spans="2:20" ht="14.25" thickBot="1" thickTop="1">
      <c r="B411" s="24" t="s">
        <v>95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2</v>
      </c>
      <c r="R411" s="23">
        <v>1</v>
      </c>
      <c r="S411" s="23">
        <v>0</v>
      </c>
      <c r="T411" s="25"/>
    </row>
    <row r="412" spans="2:20" ht="14.25" thickBot="1" thickTop="1">
      <c r="B412" s="24" t="s">
        <v>96</v>
      </c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5"/>
    </row>
    <row r="413" spans="2:20" ht="14.25" thickBot="1" thickTop="1">
      <c r="B413" s="24" t="s">
        <v>97</v>
      </c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5"/>
    </row>
    <row r="414" spans="2:20" ht="24" thickBot="1" thickTop="1">
      <c r="B414" s="24" t="s">
        <v>116</v>
      </c>
      <c r="C414" s="23"/>
      <c r="D414" s="23">
        <v>25</v>
      </c>
      <c r="E414" s="23">
        <v>26</v>
      </c>
      <c r="F414" s="23">
        <v>26</v>
      </c>
      <c r="G414" s="23">
        <v>25</v>
      </c>
      <c r="H414" s="23">
        <v>24</v>
      </c>
      <c r="I414" s="23">
        <v>23</v>
      </c>
      <c r="J414" s="23">
        <v>18</v>
      </c>
      <c r="K414" s="23">
        <v>23</v>
      </c>
      <c r="L414" s="23">
        <v>23</v>
      </c>
      <c r="M414" s="23">
        <v>20</v>
      </c>
      <c r="N414" s="23">
        <v>27</v>
      </c>
      <c r="O414" s="23">
        <v>28</v>
      </c>
      <c r="P414" s="23">
        <v>27</v>
      </c>
      <c r="Q414" s="23">
        <v>31</v>
      </c>
      <c r="R414" s="23">
        <v>38</v>
      </c>
      <c r="S414" s="23">
        <v>36</v>
      </c>
      <c r="T414" s="25"/>
    </row>
    <row r="415" spans="2:20" ht="14.25" thickBot="1" thickTop="1">
      <c r="B415" s="24" t="s">
        <v>99</v>
      </c>
      <c r="C415" s="23"/>
      <c r="D415" s="23">
        <v>24</v>
      </c>
      <c r="E415" s="23">
        <v>39</v>
      </c>
      <c r="F415" s="23">
        <v>51</v>
      </c>
      <c r="G415" s="23">
        <v>51</v>
      </c>
      <c r="H415" s="23">
        <v>59</v>
      </c>
      <c r="I415" s="23">
        <v>52</v>
      </c>
      <c r="J415" s="23">
        <v>57</v>
      </c>
      <c r="K415" s="23">
        <v>57</v>
      </c>
      <c r="L415" s="23">
        <v>60</v>
      </c>
      <c r="M415" s="23">
        <v>59</v>
      </c>
      <c r="N415" s="23">
        <v>58</v>
      </c>
      <c r="O415" s="23">
        <v>62</v>
      </c>
      <c r="P415" s="23">
        <v>48</v>
      </c>
      <c r="Q415" s="23">
        <v>36</v>
      </c>
      <c r="R415" s="23">
        <v>33</v>
      </c>
      <c r="S415" s="23">
        <v>66</v>
      </c>
      <c r="T415" s="25"/>
    </row>
    <row r="416" spans="2:20" ht="14.25" thickBot="1" thickTop="1"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5"/>
    </row>
    <row r="417" spans="2:20" ht="14.25" thickBot="1" thickTop="1">
      <c r="B417" s="24" t="s">
        <v>101</v>
      </c>
      <c r="C417" s="23"/>
      <c r="D417" s="23">
        <v>546</v>
      </c>
      <c r="E417" s="23">
        <v>539</v>
      </c>
      <c r="F417" s="23">
        <v>538</v>
      </c>
      <c r="G417" s="23">
        <v>618</v>
      </c>
      <c r="H417" s="23">
        <v>596</v>
      </c>
      <c r="I417" s="23">
        <v>684</v>
      </c>
      <c r="J417" s="23">
        <v>889</v>
      </c>
      <c r="K417" s="23">
        <v>1052</v>
      </c>
      <c r="L417" s="23">
        <v>1129</v>
      </c>
      <c r="M417" s="23">
        <v>1184</v>
      </c>
      <c r="N417" s="23">
        <v>1189</v>
      </c>
      <c r="O417" s="23">
        <v>1173</v>
      </c>
      <c r="P417" s="23">
        <v>1232</v>
      </c>
      <c r="Q417" s="23">
        <v>1273</v>
      </c>
      <c r="R417" s="23">
        <v>1325</v>
      </c>
      <c r="S417" s="23">
        <v>1355</v>
      </c>
      <c r="T417" s="25"/>
    </row>
    <row r="418" spans="2:20" ht="14.25" thickBot="1" thickTop="1">
      <c r="B418" s="24" t="s">
        <v>102</v>
      </c>
      <c r="C418" s="23"/>
      <c r="D418" s="23">
        <v>58</v>
      </c>
      <c r="E418" s="23">
        <v>63</v>
      </c>
      <c r="F418" s="23">
        <v>75</v>
      </c>
      <c r="G418" s="23">
        <v>83</v>
      </c>
      <c r="H418" s="23">
        <v>84</v>
      </c>
      <c r="I418" s="23">
        <v>88</v>
      </c>
      <c r="J418" s="23">
        <v>114</v>
      </c>
      <c r="K418" s="23">
        <v>117</v>
      </c>
      <c r="L418" s="23">
        <v>114</v>
      </c>
      <c r="M418" s="23">
        <v>139</v>
      </c>
      <c r="N418" s="23">
        <v>149</v>
      </c>
      <c r="O418" s="23">
        <v>110</v>
      </c>
      <c r="P418" s="23">
        <v>117</v>
      </c>
      <c r="Q418" s="23">
        <v>138</v>
      </c>
      <c r="R418" s="23">
        <v>181</v>
      </c>
      <c r="S418" s="23">
        <v>171</v>
      </c>
      <c r="T418" s="25"/>
    </row>
    <row r="419" spans="2:20" ht="14.25" thickBot="1" thickTop="1">
      <c r="B419" s="24" t="s">
        <v>103</v>
      </c>
      <c r="C419" s="23"/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2</v>
      </c>
      <c r="O419" s="23">
        <v>1</v>
      </c>
      <c r="P419" s="23">
        <v>0</v>
      </c>
      <c r="Q419" s="23">
        <v>1</v>
      </c>
      <c r="R419" s="23">
        <v>1</v>
      </c>
      <c r="S419" s="23">
        <v>16</v>
      </c>
      <c r="T419" s="25"/>
    </row>
    <row r="420" spans="2:20" ht="14.25" thickBot="1" thickTop="1">
      <c r="B420" s="24" t="s">
        <v>104</v>
      </c>
      <c r="C420" s="23"/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57</v>
      </c>
      <c r="N420" s="23">
        <v>174</v>
      </c>
      <c r="O420" s="23">
        <v>175</v>
      </c>
      <c r="P420" s="23">
        <v>182</v>
      </c>
      <c r="Q420" s="23">
        <v>189</v>
      </c>
      <c r="R420" s="23">
        <v>189</v>
      </c>
      <c r="S420" s="23">
        <v>207</v>
      </c>
      <c r="T420" s="25"/>
    </row>
    <row r="421" spans="2:20" ht="14.25" thickBot="1" thickTop="1">
      <c r="B421" s="24" t="s">
        <v>105</v>
      </c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5"/>
    </row>
    <row r="422" spans="2:20" ht="14.25" thickBot="1" thickTop="1">
      <c r="B422" s="24" t="s">
        <v>106</v>
      </c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5"/>
    </row>
    <row r="423" spans="2:20" ht="14.25" thickBot="1" thickTop="1">
      <c r="B423" s="24" t="s">
        <v>107</v>
      </c>
      <c r="C423" s="23"/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25</v>
      </c>
      <c r="P423" s="23">
        <v>4</v>
      </c>
      <c r="Q423" s="23">
        <v>26</v>
      </c>
      <c r="R423" s="23">
        <v>29</v>
      </c>
      <c r="S423" s="23">
        <v>35</v>
      </c>
      <c r="T423" s="25"/>
    </row>
    <row r="424" spans="2:20" ht="14.25" thickBot="1" thickTop="1">
      <c r="B424" s="24" t="s">
        <v>108</v>
      </c>
      <c r="C424" s="23"/>
      <c r="D424" s="23">
        <v>19</v>
      </c>
      <c r="E424" s="23">
        <v>18</v>
      </c>
      <c r="F424" s="23">
        <v>17</v>
      </c>
      <c r="G424" s="23">
        <v>17</v>
      </c>
      <c r="H424" s="23">
        <v>16</v>
      </c>
      <c r="I424" s="23">
        <v>12</v>
      </c>
      <c r="J424" s="23">
        <v>17</v>
      </c>
      <c r="K424" s="23">
        <v>19</v>
      </c>
      <c r="L424" s="23">
        <v>15</v>
      </c>
      <c r="M424" s="23">
        <v>15</v>
      </c>
      <c r="N424" s="23">
        <v>45</v>
      </c>
      <c r="O424" s="23">
        <v>77</v>
      </c>
      <c r="P424" s="23">
        <v>74</v>
      </c>
      <c r="Q424" s="23">
        <v>118</v>
      </c>
      <c r="R424" s="23">
        <v>149</v>
      </c>
      <c r="S424" s="23">
        <v>157</v>
      </c>
      <c r="T424" s="25"/>
    </row>
    <row r="425" spans="2:20" ht="14.25" thickBot="1" thickTop="1">
      <c r="B425" s="24" t="s">
        <v>109</v>
      </c>
      <c r="C425" s="23"/>
      <c r="D425" s="23">
        <v>350</v>
      </c>
      <c r="E425" s="23">
        <v>350</v>
      </c>
      <c r="F425" s="23">
        <v>361</v>
      </c>
      <c r="G425" s="23">
        <v>372</v>
      </c>
      <c r="H425" s="23">
        <v>358</v>
      </c>
      <c r="I425" s="23">
        <v>395</v>
      </c>
      <c r="J425" s="23">
        <v>392</v>
      </c>
      <c r="K425" s="23">
        <v>424</v>
      </c>
      <c r="L425" s="23">
        <v>416</v>
      </c>
      <c r="M425" s="23">
        <v>421</v>
      </c>
      <c r="N425" s="23">
        <v>498</v>
      </c>
      <c r="O425" s="23">
        <v>495</v>
      </c>
      <c r="P425" s="23">
        <v>480</v>
      </c>
      <c r="Q425" s="23">
        <v>602</v>
      </c>
      <c r="R425" s="23">
        <v>635</v>
      </c>
      <c r="S425" s="23">
        <v>736</v>
      </c>
      <c r="T425" s="25"/>
    </row>
    <row r="426" spans="2:20" ht="14.25" thickBot="1" thickTop="1">
      <c r="B426" s="24" t="s">
        <v>110</v>
      </c>
      <c r="C426" s="23"/>
      <c r="D426" s="23">
        <v>112</v>
      </c>
      <c r="E426" s="23">
        <v>115</v>
      </c>
      <c r="F426" s="23">
        <v>130</v>
      </c>
      <c r="G426" s="23">
        <v>164</v>
      </c>
      <c r="H426" s="23">
        <v>246</v>
      </c>
      <c r="I426" s="23">
        <v>254</v>
      </c>
      <c r="J426" s="23">
        <v>263</v>
      </c>
      <c r="K426" s="23">
        <v>297</v>
      </c>
      <c r="L426" s="23">
        <v>402</v>
      </c>
      <c r="M426" s="23">
        <v>406</v>
      </c>
      <c r="N426" s="23">
        <v>420</v>
      </c>
      <c r="O426" s="23">
        <v>532</v>
      </c>
      <c r="P426" s="23">
        <v>583</v>
      </c>
      <c r="Q426" s="23">
        <v>612</v>
      </c>
      <c r="R426" s="23">
        <v>593</v>
      </c>
      <c r="S426" s="23">
        <v>590</v>
      </c>
      <c r="T426" s="25"/>
    </row>
    <row r="427" spans="2:20" ht="14.25" thickBot="1" thickTop="1">
      <c r="B427" s="24" t="s">
        <v>111</v>
      </c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5"/>
    </row>
    <row r="428" spans="2:20" ht="14.25" thickBot="1" thickTop="1">
      <c r="B428" s="24" t="s">
        <v>112</v>
      </c>
      <c r="C428" s="23"/>
      <c r="D428" s="23">
        <v>0</v>
      </c>
      <c r="E428" s="23">
        <v>0</v>
      </c>
      <c r="F428" s="23">
        <v>0</v>
      </c>
      <c r="G428" s="23">
        <v>1</v>
      </c>
      <c r="H428" s="23">
        <v>1</v>
      </c>
      <c r="I428" s="23">
        <v>1</v>
      </c>
      <c r="J428" s="23">
        <v>1</v>
      </c>
      <c r="K428" s="23">
        <v>1</v>
      </c>
      <c r="L428" s="23">
        <v>1</v>
      </c>
      <c r="M428" s="23">
        <v>1</v>
      </c>
      <c r="N428" s="23">
        <v>2</v>
      </c>
      <c r="O428" s="23">
        <v>1</v>
      </c>
      <c r="P428" s="23">
        <v>2</v>
      </c>
      <c r="Q428" s="23">
        <v>2</v>
      </c>
      <c r="R428" s="23">
        <v>2</v>
      </c>
      <c r="S428" s="23">
        <v>2</v>
      </c>
      <c r="T428" s="25"/>
    </row>
    <row r="429" spans="2:20" ht="13.5" thickTop="1">
      <c r="B429" s="24" t="s">
        <v>113</v>
      </c>
      <c r="C429" s="23"/>
      <c r="D429" s="23">
        <v>108</v>
      </c>
      <c r="E429" s="23">
        <v>99</v>
      </c>
      <c r="F429" s="23">
        <v>99</v>
      </c>
      <c r="G429" s="23">
        <v>107</v>
      </c>
      <c r="H429" s="23">
        <v>109</v>
      </c>
      <c r="I429" s="23">
        <v>115</v>
      </c>
      <c r="J429" s="23">
        <v>112</v>
      </c>
      <c r="K429" s="23">
        <v>114</v>
      </c>
      <c r="L429" s="23">
        <v>116</v>
      </c>
      <c r="M429" s="23">
        <v>138</v>
      </c>
      <c r="N429" s="23">
        <v>124</v>
      </c>
      <c r="O429" s="23">
        <v>120</v>
      </c>
      <c r="P429" s="23">
        <v>134</v>
      </c>
      <c r="Q429" s="23">
        <v>182</v>
      </c>
      <c r="R429" s="23">
        <v>182</v>
      </c>
      <c r="S429" s="23">
        <v>186</v>
      </c>
      <c r="T429" s="25"/>
    </row>
    <row r="430" spans="2:36" ht="12.75">
      <c r="B430" s="26" t="s">
        <v>25</v>
      </c>
      <c r="C430" s="27"/>
      <c r="D430" s="28">
        <f aca="true" t="shared" si="27" ref="D430:S430">SUM(D400:D429)</f>
        <v>4213</v>
      </c>
      <c r="E430" s="28">
        <f t="shared" si="27"/>
        <v>4349</v>
      </c>
      <c r="F430" s="28">
        <f t="shared" si="27"/>
        <v>4461</v>
      </c>
      <c r="G430" s="28">
        <f t="shared" si="27"/>
        <v>4675</v>
      </c>
      <c r="H430" s="28">
        <f t="shared" si="27"/>
        <v>4803</v>
      </c>
      <c r="I430" s="28">
        <f t="shared" si="27"/>
        <v>5569</v>
      </c>
      <c r="J430" s="28">
        <f t="shared" si="27"/>
        <v>5951</v>
      </c>
      <c r="K430" s="28">
        <f t="shared" si="27"/>
        <v>6190</v>
      </c>
      <c r="L430" s="28">
        <f t="shared" si="27"/>
        <v>6584</v>
      </c>
      <c r="M430" s="28">
        <f t="shared" si="27"/>
        <v>7092</v>
      </c>
      <c r="N430" s="28">
        <f t="shared" si="27"/>
        <v>7607</v>
      </c>
      <c r="O430" s="28">
        <f t="shared" si="27"/>
        <v>8069</v>
      </c>
      <c r="P430" s="28">
        <f t="shared" si="27"/>
        <v>8256</v>
      </c>
      <c r="Q430" s="28">
        <f t="shared" si="27"/>
        <v>8774</v>
      </c>
      <c r="R430" s="28">
        <f t="shared" si="27"/>
        <v>9274</v>
      </c>
      <c r="S430" s="28">
        <f t="shared" si="27"/>
        <v>10017</v>
      </c>
      <c r="T430"/>
      <c r="AJ430" s="3"/>
    </row>
    <row r="431" spans="2:36" ht="12.75">
      <c r="B431" s="26" t="s">
        <v>26</v>
      </c>
      <c r="C431" s="27"/>
      <c r="D431" s="28">
        <f aca="true" t="shared" si="28" ref="D431:S431">D430-D429-D428-D427</f>
        <v>4105</v>
      </c>
      <c r="E431" s="28">
        <f t="shared" si="28"/>
        <v>4250</v>
      </c>
      <c r="F431" s="28">
        <f t="shared" si="28"/>
        <v>4362</v>
      </c>
      <c r="G431" s="28">
        <f t="shared" si="28"/>
        <v>4567</v>
      </c>
      <c r="H431" s="28">
        <f t="shared" si="28"/>
        <v>4693</v>
      </c>
      <c r="I431" s="28">
        <f t="shared" si="28"/>
        <v>5453</v>
      </c>
      <c r="J431" s="28">
        <f t="shared" si="28"/>
        <v>5838</v>
      </c>
      <c r="K431" s="28">
        <f t="shared" si="28"/>
        <v>6075</v>
      </c>
      <c r="L431" s="28">
        <f t="shared" si="28"/>
        <v>6467</v>
      </c>
      <c r="M431" s="28">
        <f t="shared" si="28"/>
        <v>6953</v>
      </c>
      <c r="N431" s="28">
        <f t="shared" si="28"/>
        <v>7481</v>
      </c>
      <c r="O431" s="28">
        <f t="shared" si="28"/>
        <v>7948</v>
      </c>
      <c r="P431" s="28">
        <f t="shared" si="28"/>
        <v>8120</v>
      </c>
      <c r="Q431" s="28">
        <f t="shared" si="28"/>
        <v>8590</v>
      </c>
      <c r="R431" s="28">
        <f t="shared" si="28"/>
        <v>9090</v>
      </c>
      <c r="S431" s="28">
        <f t="shared" si="28"/>
        <v>9829</v>
      </c>
      <c r="T431"/>
      <c r="AJ431" s="3"/>
    </row>
    <row r="432" spans="2:36" ht="12.75">
      <c r="B432" s="26" t="s">
        <v>27</v>
      </c>
      <c r="C432" s="27"/>
      <c r="D432" s="28">
        <f aca="true" t="shared" si="29" ref="D432:S432">D400+D403+D404+D406+D407+D408+D409+D410+D414+D417+D418+D420+D424+D425+D426</f>
        <v>4081</v>
      </c>
      <c r="E432" s="28">
        <f t="shared" si="29"/>
        <v>4211</v>
      </c>
      <c r="F432" s="28">
        <f t="shared" si="29"/>
        <v>4311</v>
      </c>
      <c r="G432" s="28">
        <f t="shared" si="29"/>
        <v>4516</v>
      </c>
      <c r="H432" s="28">
        <f t="shared" si="29"/>
        <v>4634</v>
      </c>
      <c r="I432" s="28">
        <f t="shared" si="29"/>
        <v>5401</v>
      </c>
      <c r="J432" s="28">
        <f t="shared" si="29"/>
        <v>5781</v>
      </c>
      <c r="K432" s="28">
        <f t="shared" si="29"/>
        <v>6018</v>
      </c>
      <c r="L432" s="28">
        <f t="shared" si="29"/>
        <v>6407</v>
      </c>
      <c r="M432" s="28">
        <f t="shared" si="29"/>
        <v>6819</v>
      </c>
      <c r="N432" s="28">
        <f t="shared" si="29"/>
        <v>7333</v>
      </c>
      <c r="O432" s="28">
        <f t="shared" si="29"/>
        <v>7755</v>
      </c>
      <c r="P432" s="28">
        <f t="shared" si="29"/>
        <v>7960</v>
      </c>
      <c r="Q432" s="28">
        <f t="shared" si="29"/>
        <v>8425</v>
      </c>
      <c r="R432" s="28">
        <f t="shared" si="29"/>
        <v>8920</v>
      </c>
      <c r="S432" s="28">
        <f t="shared" si="29"/>
        <v>9615</v>
      </c>
      <c r="T432"/>
      <c r="AJ432" s="3"/>
    </row>
    <row r="433" spans="2:36" ht="12.75">
      <c r="B433" s="26"/>
      <c r="C433" s="27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/>
      <c r="AJ433" s="3"/>
    </row>
    <row r="434" spans="2:36" ht="12.75">
      <c r="B434" s="26"/>
      <c r="C434" s="27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/>
      <c r="AJ434" s="3"/>
    </row>
    <row r="435" spans="2:36" ht="18">
      <c r="B435" s="43" t="s">
        <v>125</v>
      </c>
      <c r="C435" s="44"/>
      <c r="D435" s="45">
        <v>1990</v>
      </c>
      <c r="E435" s="45">
        <v>1991</v>
      </c>
      <c r="F435" s="45">
        <v>1992</v>
      </c>
      <c r="G435" s="45">
        <v>1993</v>
      </c>
      <c r="H435" s="45">
        <v>1994</v>
      </c>
      <c r="I435" s="45">
        <v>1995</v>
      </c>
      <c r="J435" s="45">
        <v>1996</v>
      </c>
      <c r="K435" s="45">
        <v>1997</v>
      </c>
      <c r="L435" s="45">
        <v>1998</v>
      </c>
      <c r="M435" s="45">
        <v>1999</v>
      </c>
      <c r="N435" s="45">
        <v>2000</v>
      </c>
      <c r="O435" s="45">
        <v>2001</v>
      </c>
      <c r="P435" s="45">
        <v>2002</v>
      </c>
      <c r="Q435" s="45">
        <v>2003</v>
      </c>
      <c r="R435" s="45">
        <v>2004</v>
      </c>
      <c r="S435" s="45">
        <v>2005</v>
      </c>
      <c r="T435"/>
      <c r="U435" s="46"/>
      <c r="V435" s="46"/>
      <c r="W435" s="46"/>
      <c r="AJ435" s="3"/>
    </row>
    <row r="436" spans="2:36" ht="12.75">
      <c r="B436" s="47" t="s">
        <v>37</v>
      </c>
      <c r="C436" s="44"/>
      <c r="D436" s="48">
        <f aca="true" t="shared" si="30" ref="D436:S436">D89</f>
        <v>151</v>
      </c>
      <c r="E436" s="48">
        <f t="shared" si="30"/>
        <v>166</v>
      </c>
      <c r="F436" s="48">
        <f t="shared" si="30"/>
        <v>185</v>
      </c>
      <c r="G436" s="48">
        <f t="shared" si="30"/>
        <v>202</v>
      </c>
      <c r="H436" s="48">
        <f t="shared" si="30"/>
        <v>223</v>
      </c>
      <c r="I436" s="48">
        <f t="shared" si="30"/>
        <v>274</v>
      </c>
      <c r="J436" s="48">
        <f t="shared" si="30"/>
        <v>303</v>
      </c>
      <c r="K436" s="48">
        <f t="shared" si="30"/>
        <v>325</v>
      </c>
      <c r="L436" s="48">
        <f t="shared" si="30"/>
        <v>362</v>
      </c>
      <c r="M436" s="48">
        <f t="shared" si="30"/>
        <v>371</v>
      </c>
      <c r="N436" s="48">
        <f t="shared" si="30"/>
        <v>417</v>
      </c>
      <c r="O436" s="48">
        <f t="shared" si="30"/>
        <v>480</v>
      </c>
      <c r="P436" s="48">
        <f t="shared" si="30"/>
        <v>528</v>
      </c>
      <c r="Q436" s="48">
        <f t="shared" si="30"/>
        <v>614</v>
      </c>
      <c r="R436" s="48">
        <f t="shared" si="30"/>
        <v>691</v>
      </c>
      <c r="S436" s="48">
        <f t="shared" si="30"/>
        <v>816</v>
      </c>
      <c r="T436"/>
      <c r="U436" s="49"/>
      <c r="V436" s="50"/>
      <c r="W436" s="51"/>
      <c r="AJ436" s="3"/>
    </row>
    <row r="437" spans="2:36" ht="12.75">
      <c r="B437" s="47" t="s">
        <v>38</v>
      </c>
      <c r="C437" s="44"/>
      <c r="D437" s="48">
        <f aca="true" t="shared" si="31" ref="D437:S437">D260</f>
        <v>67</v>
      </c>
      <c r="E437" s="48">
        <f t="shared" si="31"/>
        <v>94</v>
      </c>
      <c r="F437" s="48">
        <f t="shared" si="31"/>
        <v>134</v>
      </c>
      <c r="G437" s="48">
        <f t="shared" si="31"/>
        <v>202</v>
      </c>
      <c r="H437" s="48">
        <f t="shared" si="31"/>
        <v>301</v>
      </c>
      <c r="I437" s="48">
        <f t="shared" si="31"/>
        <v>349</v>
      </c>
      <c r="J437" s="48">
        <f t="shared" si="31"/>
        <v>418</v>
      </c>
      <c r="K437" s="48">
        <f t="shared" si="31"/>
        <v>629</v>
      </c>
      <c r="L437" s="48">
        <f t="shared" si="31"/>
        <v>969</v>
      </c>
      <c r="M437" s="48">
        <f t="shared" si="31"/>
        <v>1220</v>
      </c>
      <c r="N437" s="48">
        <f t="shared" si="31"/>
        <v>1911</v>
      </c>
      <c r="O437" s="48">
        <f t="shared" si="31"/>
        <v>2318</v>
      </c>
      <c r="P437" s="48">
        <f t="shared" si="31"/>
        <v>3068</v>
      </c>
      <c r="Q437" s="48">
        <f t="shared" si="31"/>
        <v>3814</v>
      </c>
      <c r="R437" s="48">
        <f t="shared" si="31"/>
        <v>5055</v>
      </c>
      <c r="S437" s="48">
        <f t="shared" si="31"/>
        <v>6063</v>
      </c>
      <c r="T437"/>
      <c r="U437" s="49"/>
      <c r="V437" s="50"/>
      <c r="W437" s="51"/>
      <c r="AJ437" s="3"/>
    </row>
    <row r="438" spans="2:36" ht="12.75">
      <c r="B438" s="47" t="s">
        <v>39</v>
      </c>
      <c r="C438" s="44"/>
      <c r="D438" s="48">
        <f aca="true" t="shared" si="32" ref="D438:S438">D173</f>
        <v>3190</v>
      </c>
      <c r="E438" s="48">
        <f t="shared" si="32"/>
        <v>3154</v>
      </c>
      <c r="F438" s="48">
        <f t="shared" si="32"/>
        <v>3429</v>
      </c>
      <c r="G438" s="48">
        <f t="shared" si="32"/>
        <v>3603</v>
      </c>
      <c r="H438" s="48">
        <f t="shared" si="32"/>
        <v>3425</v>
      </c>
      <c r="I438" s="48">
        <f t="shared" si="32"/>
        <v>3444</v>
      </c>
      <c r="J438" s="48">
        <f t="shared" si="32"/>
        <v>3728</v>
      </c>
      <c r="K438" s="48">
        <f t="shared" si="32"/>
        <v>3848</v>
      </c>
      <c r="L438" s="48">
        <f t="shared" si="32"/>
        <v>4117</v>
      </c>
      <c r="M438" s="48">
        <f t="shared" si="32"/>
        <v>4309</v>
      </c>
      <c r="N438" s="48">
        <f t="shared" si="32"/>
        <v>3414</v>
      </c>
      <c r="O438" s="48">
        <f t="shared" si="32"/>
        <v>3620</v>
      </c>
      <c r="P438" s="48">
        <f t="shared" si="32"/>
        <v>3942</v>
      </c>
      <c r="Q438" s="48">
        <f t="shared" si="32"/>
        <v>5305</v>
      </c>
      <c r="R438" s="48">
        <f t="shared" si="32"/>
        <v>5465</v>
      </c>
      <c r="S438" s="48">
        <f t="shared" si="32"/>
        <v>5396</v>
      </c>
      <c r="T438"/>
      <c r="U438" s="49"/>
      <c r="V438" s="50"/>
      <c r="W438" s="51"/>
      <c r="AJ438" s="3"/>
    </row>
    <row r="439" spans="2:36" ht="12.75">
      <c r="B439" s="47" t="s">
        <v>40</v>
      </c>
      <c r="C439" s="44"/>
      <c r="D439" s="48">
        <f aca="true" t="shared" si="33" ref="D439:S439">D218</f>
        <v>25100</v>
      </c>
      <c r="E439" s="48">
        <f t="shared" si="33"/>
        <v>25421</v>
      </c>
      <c r="F439" s="48">
        <f t="shared" si="33"/>
        <v>26748</v>
      </c>
      <c r="G439" s="48">
        <f t="shared" si="33"/>
        <v>27246</v>
      </c>
      <c r="H439" s="48">
        <f t="shared" si="33"/>
        <v>28129</v>
      </c>
      <c r="I439" s="48">
        <f t="shared" si="33"/>
        <v>28054</v>
      </c>
      <c r="J439" s="48">
        <f t="shared" si="33"/>
        <v>27799</v>
      </c>
      <c r="K439" s="48">
        <f t="shared" si="33"/>
        <v>28583</v>
      </c>
      <c r="L439" s="48">
        <f t="shared" si="33"/>
        <v>29531</v>
      </c>
      <c r="M439" s="48">
        <f t="shared" si="33"/>
        <v>29315</v>
      </c>
      <c r="N439" s="48">
        <f t="shared" si="33"/>
        <v>30374</v>
      </c>
      <c r="O439" s="48">
        <f t="shared" si="33"/>
        <v>32046</v>
      </c>
      <c r="P439" s="48">
        <f t="shared" si="33"/>
        <v>27122</v>
      </c>
      <c r="Q439" s="48">
        <f t="shared" si="33"/>
        <v>26332</v>
      </c>
      <c r="R439" s="48">
        <f t="shared" si="33"/>
        <v>27830</v>
      </c>
      <c r="S439" s="48">
        <f t="shared" si="33"/>
        <v>26394</v>
      </c>
      <c r="T439"/>
      <c r="U439" s="49"/>
      <c r="V439" s="50"/>
      <c r="W439" s="51"/>
      <c r="AJ439" s="3"/>
    </row>
    <row r="440" spans="2:36" ht="12.75">
      <c r="B440" s="47" t="s">
        <v>41</v>
      </c>
      <c r="C440" s="44"/>
      <c r="D440" s="48">
        <f aca="true" t="shared" si="34" ref="D440:S440">D131</f>
        <v>43995</v>
      </c>
      <c r="E440" s="48">
        <f t="shared" si="34"/>
        <v>45941</v>
      </c>
      <c r="F440" s="48">
        <f t="shared" si="34"/>
        <v>46420</v>
      </c>
      <c r="G440" s="48">
        <f t="shared" si="34"/>
        <v>49943</v>
      </c>
      <c r="H440" s="48">
        <f t="shared" si="34"/>
        <v>50213</v>
      </c>
      <c r="I440" s="48">
        <f t="shared" si="34"/>
        <v>52638</v>
      </c>
      <c r="J440" s="48">
        <f t="shared" si="34"/>
        <v>55761</v>
      </c>
      <c r="K440" s="48">
        <f t="shared" si="34"/>
        <v>58509</v>
      </c>
      <c r="L440" s="48">
        <f t="shared" si="34"/>
        <v>59746</v>
      </c>
      <c r="M440" s="48">
        <f t="shared" si="34"/>
        <v>60014</v>
      </c>
      <c r="N440" s="48">
        <f t="shared" si="34"/>
        <v>63478</v>
      </c>
      <c r="O440" s="48">
        <f t="shared" si="34"/>
        <v>64196</v>
      </c>
      <c r="P440" s="48">
        <f t="shared" si="34"/>
        <v>66402</v>
      </c>
      <c r="Q440" s="48">
        <f t="shared" si="34"/>
        <v>71230</v>
      </c>
      <c r="R440" s="48">
        <f t="shared" si="34"/>
        <v>76035</v>
      </c>
      <c r="S440" s="48">
        <f t="shared" si="34"/>
        <v>81905</v>
      </c>
      <c r="T440"/>
      <c r="U440" s="49"/>
      <c r="V440" s="50"/>
      <c r="W440" s="51"/>
      <c r="AJ440" s="3"/>
    </row>
    <row r="441" spans="2:36" ht="12.75">
      <c r="B441" s="52"/>
      <c r="C441" s="44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/>
      <c r="U441" s="46"/>
      <c r="V441" s="50"/>
      <c r="W441" s="46"/>
      <c r="AJ441" s="3"/>
    </row>
    <row r="442" spans="2:36" ht="12.75">
      <c r="B442" s="47" t="s">
        <v>42</v>
      </c>
      <c r="C442" s="44"/>
      <c r="D442" s="48">
        <f aca="true" t="shared" si="35" ref="D442:S442">SUM(D436:D440)</f>
        <v>72503</v>
      </c>
      <c r="E442" s="48">
        <f t="shared" si="35"/>
        <v>74776</v>
      </c>
      <c r="F442" s="48">
        <f t="shared" si="35"/>
        <v>76916</v>
      </c>
      <c r="G442" s="48">
        <f t="shared" si="35"/>
        <v>81196</v>
      </c>
      <c r="H442" s="48">
        <f t="shared" si="35"/>
        <v>82291</v>
      </c>
      <c r="I442" s="48">
        <f t="shared" si="35"/>
        <v>84759</v>
      </c>
      <c r="J442" s="48">
        <f t="shared" si="35"/>
        <v>88009</v>
      </c>
      <c r="K442" s="48">
        <f t="shared" si="35"/>
        <v>91894</v>
      </c>
      <c r="L442" s="48">
        <f t="shared" si="35"/>
        <v>94725</v>
      </c>
      <c r="M442" s="48">
        <f t="shared" si="35"/>
        <v>95229</v>
      </c>
      <c r="N442" s="48">
        <f t="shared" si="35"/>
        <v>99594</v>
      </c>
      <c r="O442" s="48">
        <f t="shared" si="35"/>
        <v>102660</v>
      </c>
      <c r="P442" s="48">
        <f t="shared" si="35"/>
        <v>101062</v>
      </c>
      <c r="Q442" s="48">
        <f t="shared" si="35"/>
        <v>107295</v>
      </c>
      <c r="R442" s="48">
        <f t="shared" si="35"/>
        <v>115076</v>
      </c>
      <c r="S442" s="48">
        <f t="shared" si="35"/>
        <v>120574</v>
      </c>
      <c r="T442"/>
      <c r="AJ442" s="3"/>
    </row>
    <row r="443" spans="2:36" ht="12.75">
      <c r="B443" s="47" t="s">
        <v>43</v>
      </c>
      <c r="C443" s="44"/>
      <c r="D443" s="48">
        <f aca="true" t="shared" si="36" ref="D443:S443">D43</f>
        <v>1650123</v>
      </c>
      <c r="E443" s="48">
        <f t="shared" si="36"/>
        <v>1655672</v>
      </c>
      <c r="F443" s="48">
        <f t="shared" si="36"/>
        <v>1619706</v>
      </c>
      <c r="G443" s="48">
        <f t="shared" si="36"/>
        <v>1619544</v>
      </c>
      <c r="H443" s="48">
        <f t="shared" si="36"/>
        <v>1610747</v>
      </c>
      <c r="I443" s="48">
        <f t="shared" si="36"/>
        <v>1651296</v>
      </c>
      <c r="J443" s="48">
        <f t="shared" si="36"/>
        <v>1708960</v>
      </c>
      <c r="K443" s="48">
        <f t="shared" si="36"/>
        <v>1693465</v>
      </c>
      <c r="L443" s="48">
        <f t="shared" si="36"/>
        <v>1710791</v>
      </c>
      <c r="M443" s="48">
        <f t="shared" si="36"/>
        <v>1698586</v>
      </c>
      <c r="N443" s="48">
        <f t="shared" si="36"/>
        <v>1712918</v>
      </c>
      <c r="O443" s="48">
        <f t="shared" si="36"/>
        <v>1752360</v>
      </c>
      <c r="P443" s="48">
        <f t="shared" si="36"/>
        <v>1745535</v>
      </c>
      <c r="Q443" s="48">
        <f t="shared" si="36"/>
        <v>1787063</v>
      </c>
      <c r="R443" s="48">
        <f t="shared" si="36"/>
        <v>1808040</v>
      </c>
      <c r="S443" s="48">
        <f t="shared" si="36"/>
        <v>1811324</v>
      </c>
      <c r="T443"/>
      <c r="AJ443" s="3"/>
    </row>
    <row r="444" spans="2:36" ht="12.75">
      <c r="B444" s="47" t="s">
        <v>44</v>
      </c>
      <c r="C444" s="44"/>
      <c r="D444" s="53">
        <f aca="true" t="shared" si="37" ref="D444:S444">D442/D443</f>
        <v>0.043937936747745474</v>
      </c>
      <c r="E444" s="53">
        <f t="shared" si="37"/>
        <v>0.04516353480641093</v>
      </c>
      <c r="F444" s="53">
        <f t="shared" si="37"/>
        <v>0.04748763047120897</v>
      </c>
      <c r="G444" s="53">
        <f t="shared" si="37"/>
        <v>0.05013509975647466</v>
      </c>
      <c r="H444" s="53">
        <f t="shared" si="37"/>
        <v>0.051088718464166</v>
      </c>
      <c r="I444" s="53">
        <f t="shared" si="37"/>
        <v>0.05132877448985524</v>
      </c>
      <c r="J444" s="53">
        <f t="shared" si="37"/>
        <v>0.05149857223106451</v>
      </c>
      <c r="K444" s="53">
        <f t="shared" si="37"/>
        <v>0.05426389089824708</v>
      </c>
      <c r="L444" s="53">
        <f t="shared" si="37"/>
        <v>0.055369124574538915</v>
      </c>
      <c r="M444" s="53">
        <f t="shared" si="37"/>
        <v>0.05606369062267086</v>
      </c>
      <c r="N444" s="53">
        <f t="shared" si="37"/>
        <v>0.05814288833440947</v>
      </c>
      <c r="O444" s="53">
        <f t="shared" si="37"/>
        <v>0.058583852633020614</v>
      </c>
      <c r="P444" s="53">
        <f t="shared" si="37"/>
        <v>0.057897435456751085</v>
      </c>
      <c r="Q444" s="53">
        <f t="shared" si="37"/>
        <v>0.06003985309975082</v>
      </c>
      <c r="R444" s="53">
        <f t="shared" si="37"/>
        <v>0.0636468219729652</v>
      </c>
      <c r="S444" s="53">
        <f t="shared" si="37"/>
        <v>0.06656677656785864</v>
      </c>
      <c r="T444"/>
      <c r="AJ444" s="3"/>
    </row>
    <row r="445" spans="2:36" ht="12.75">
      <c r="B445" s="52"/>
      <c r="C445" s="44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54"/>
      <c r="S445" s="54"/>
      <c r="T445"/>
      <c r="AJ445" s="3"/>
    </row>
    <row r="446" spans="2:36" ht="12.75">
      <c r="B446" s="52"/>
      <c r="C446" s="44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54"/>
      <c r="S446" s="54"/>
      <c r="T446"/>
      <c r="AJ446" s="3"/>
    </row>
    <row r="447" spans="2:36" ht="12.75">
      <c r="B447" s="55" t="s">
        <v>45</v>
      </c>
      <c r="C447" s="44"/>
      <c r="D447" s="45">
        <v>1990</v>
      </c>
      <c r="E447" s="45">
        <v>1991</v>
      </c>
      <c r="F447" s="45">
        <v>1992</v>
      </c>
      <c r="G447" s="45">
        <v>1993</v>
      </c>
      <c r="H447" s="45">
        <v>1994</v>
      </c>
      <c r="I447" s="45">
        <v>1995</v>
      </c>
      <c r="J447" s="45">
        <v>1996</v>
      </c>
      <c r="K447" s="45">
        <v>1997</v>
      </c>
      <c r="L447" s="45">
        <v>1998</v>
      </c>
      <c r="M447" s="45">
        <v>1999</v>
      </c>
      <c r="N447" s="45">
        <v>2000</v>
      </c>
      <c r="O447" s="45">
        <v>2001</v>
      </c>
      <c r="P447" s="45">
        <v>2002</v>
      </c>
      <c r="Q447" s="45">
        <v>2003</v>
      </c>
      <c r="R447" s="45">
        <v>2004</v>
      </c>
      <c r="S447" s="45">
        <v>2005</v>
      </c>
      <c r="T447"/>
      <c r="AJ447" s="3"/>
    </row>
    <row r="448" spans="2:36" ht="12.75">
      <c r="B448" s="47" t="s">
        <v>37</v>
      </c>
      <c r="C448" s="44"/>
      <c r="D448" s="56">
        <f aca="true" t="shared" si="38" ref="D448:S448">D436*100/D$443</f>
        <v>0.009150832998509807</v>
      </c>
      <c r="E448" s="56">
        <f t="shared" si="38"/>
        <v>0.010026140443276205</v>
      </c>
      <c r="F448" s="56">
        <f t="shared" si="38"/>
        <v>0.011421825936311898</v>
      </c>
      <c r="G448" s="56">
        <f t="shared" si="38"/>
        <v>0.012472646621518155</v>
      </c>
      <c r="H448" s="56">
        <f t="shared" si="38"/>
        <v>0.013844508169191064</v>
      </c>
      <c r="I448" s="56">
        <f t="shared" si="38"/>
        <v>0.016593027537158692</v>
      </c>
      <c r="J448" s="56">
        <f t="shared" si="38"/>
        <v>0.017730081453047466</v>
      </c>
      <c r="K448" s="56">
        <f t="shared" si="38"/>
        <v>0.01919142113949801</v>
      </c>
      <c r="L448" s="56">
        <f t="shared" si="38"/>
        <v>0.02115980268776256</v>
      </c>
      <c r="M448" s="56">
        <f t="shared" si="38"/>
        <v>0.0218416965640833</v>
      </c>
      <c r="N448" s="56">
        <f t="shared" si="38"/>
        <v>0.024344422791984205</v>
      </c>
      <c r="O448" s="56">
        <f t="shared" si="38"/>
        <v>0.027391631856467848</v>
      </c>
      <c r="P448" s="56">
        <f t="shared" si="38"/>
        <v>0.03024860572832971</v>
      </c>
      <c r="Q448" s="56">
        <f t="shared" si="38"/>
        <v>0.03435805005195676</v>
      </c>
      <c r="R448" s="56">
        <f t="shared" si="38"/>
        <v>0.03821818101369439</v>
      </c>
      <c r="S448" s="57">
        <f t="shared" si="38"/>
        <v>0.04504991928556128</v>
      </c>
      <c r="T448"/>
      <c r="AJ448" s="3"/>
    </row>
    <row r="449" spans="2:36" ht="12.75">
      <c r="B449" s="47" t="s">
        <v>38</v>
      </c>
      <c r="C449" s="44"/>
      <c r="D449" s="56">
        <f aca="true" t="shared" si="39" ref="D449:S449">D437*100/D$443</f>
        <v>0.004060303383444749</v>
      </c>
      <c r="E449" s="56">
        <f t="shared" si="39"/>
        <v>0.005677453022096164</v>
      </c>
      <c r="F449" s="56">
        <f t="shared" si="39"/>
        <v>0.008273106353869158</v>
      </c>
      <c r="G449" s="56">
        <f t="shared" si="39"/>
        <v>0.012472646621518155</v>
      </c>
      <c r="H449" s="56">
        <f t="shared" si="39"/>
        <v>0.018686981878594217</v>
      </c>
      <c r="I449" s="56">
        <f t="shared" si="39"/>
        <v>0.021134914636745925</v>
      </c>
      <c r="J449" s="56">
        <f t="shared" si="39"/>
        <v>0.024459320288362514</v>
      </c>
      <c r="K449" s="56">
        <f t="shared" si="39"/>
        <v>0.037142781220751535</v>
      </c>
      <c r="L449" s="56">
        <f t="shared" si="39"/>
        <v>0.05664046631061304</v>
      </c>
      <c r="M449" s="56">
        <f t="shared" si="39"/>
        <v>0.07182444692232245</v>
      </c>
      <c r="N449" s="56">
        <f t="shared" si="39"/>
        <v>0.1115640094855679</v>
      </c>
      <c r="O449" s="56">
        <f t="shared" si="39"/>
        <v>0.13227875550685933</v>
      </c>
      <c r="P449" s="56">
        <f t="shared" si="39"/>
        <v>0.1757627317699158</v>
      </c>
      <c r="Q449" s="56">
        <f t="shared" si="39"/>
        <v>0.2134228060230669</v>
      </c>
      <c r="R449" s="56">
        <f t="shared" si="39"/>
        <v>0.2795845224663171</v>
      </c>
      <c r="S449" s="56">
        <f t="shared" si="39"/>
        <v>0.33472752527985056</v>
      </c>
      <c r="T449"/>
      <c r="AJ449" s="3"/>
    </row>
    <row r="450" spans="2:36" ht="12.75">
      <c r="B450" s="47" t="s">
        <v>39</v>
      </c>
      <c r="C450" s="44"/>
      <c r="D450" s="56">
        <f aca="true" t="shared" si="40" ref="D450:S450">D438*100/D$443</f>
        <v>0.19331892228639927</v>
      </c>
      <c r="E450" s="56">
        <f t="shared" si="40"/>
        <v>0.19049666842224788</v>
      </c>
      <c r="F450" s="56">
        <f t="shared" si="40"/>
        <v>0.21170508721953243</v>
      </c>
      <c r="G450" s="56">
        <f t="shared" si="40"/>
        <v>0.22247002860064313</v>
      </c>
      <c r="H450" s="56">
        <f t="shared" si="40"/>
        <v>0.21263426223981793</v>
      </c>
      <c r="I450" s="56">
        <f t="shared" si="40"/>
        <v>0.20856345561304576</v>
      </c>
      <c r="J450" s="56">
        <f t="shared" si="40"/>
        <v>0.21814436850482163</v>
      </c>
      <c r="K450" s="56">
        <f t="shared" si="40"/>
        <v>0.22722642629165646</v>
      </c>
      <c r="L450" s="56">
        <f t="shared" si="40"/>
        <v>0.24064891620308967</v>
      </c>
      <c r="M450" s="56">
        <f t="shared" si="40"/>
        <v>0.2536815916297438</v>
      </c>
      <c r="N450" s="56">
        <f t="shared" si="40"/>
        <v>0.1993090153761009</v>
      </c>
      <c r="O450" s="56">
        <f t="shared" si="40"/>
        <v>0.20657855691752836</v>
      </c>
      <c r="P450" s="56">
        <f t="shared" si="40"/>
        <v>0.22583334049446158</v>
      </c>
      <c r="Q450" s="56">
        <f t="shared" si="40"/>
        <v>0.29685579075835605</v>
      </c>
      <c r="R450" s="56">
        <f t="shared" si="40"/>
        <v>0.30226101192451493</v>
      </c>
      <c r="S450" s="56">
        <f t="shared" si="40"/>
        <v>0.2979036329226577</v>
      </c>
      <c r="T450"/>
      <c r="AJ450" s="3"/>
    </row>
    <row r="451" spans="2:36" ht="12.75">
      <c r="B451" s="47" t="s">
        <v>40</v>
      </c>
      <c r="C451" s="44"/>
      <c r="D451" s="56">
        <f aca="true" t="shared" si="41" ref="D451:S451">D439*100/D$443</f>
        <v>1.5210987302158687</v>
      </c>
      <c r="E451" s="56">
        <f t="shared" si="41"/>
        <v>1.5353886518585806</v>
      </c>
      <c r="F451" s="56">
        <f t="shared" si="41"/>
        <v>1.6514108115917334</v>
      </c>
      <c r="G451" s="56">
        <f t="shared" si="41"/>
        <v>1.6823253952964539</v>
      </c>
      <c r="H451" s="56">
        <f t="shared" si="41"/>
        <v>1.7463326022025805</v>
      </c>
      <c r="I451" s="56">
        <f t="shared" si="41"/>
        <v>1.6989080092242699</v>
      </c>
      <c r="J451" s="56">
        <f t="shared" si="41"/>
        <v>1.6266618294167212</v>
      </c>
      <c r="K451" s="56">
        <f t="shared" si="41"/>
        <v>1.6878412013239128</v>
      </c>
      <c r="L451" s="56">
        <f t="shared" si="41"/>
        <v>1.7261605888738016</v>
      </c>
      <c r="M451" s="56">
        <f t="shared" si="41"/>
        <v>1.7258472635474447</v>
      </c>
      <c r="N451" s="56">
        <f t="shared" si="41"/>
        <v>1.7732314097931132</v>
      </c>
      <c r="O451" s="56">
        <f t="shared" si="41"/>
        <v>1.8287338218174347</v>
      </c>
      <c r="P451" s="56">
        <f t="shared" si="41"/>
        <v>1.5537929631889364</v>
      </c>
      <c r="Q451" s="56">
        <f t="shared" si="41"/>
        <v>1.4734791106972727</v>
      </c>
      <c r="R451" s="56">
        <f t="shared" si="41"/>
        <v>1.5392358576137697</v>
      </c>
      <c r="S451" s="56">
        <f t="shared" si="41"/>
        <v>1.4571661392440005</v>
      </c>
      <c r="T451"/>
      <c r="AJ451" s="3"/>
    </row>
    <row r="452" spans="2:36" ht="12.75">
      <c r="B452" s="47" t="s">
        <v>41</v>
      </c>
      <c r="C452" s="44"/>
      <c r="D452" s="56">
        <f aca="true" t="shared" si="42" ref="D452:S452">D440*100/D$443</f>
        <v>2.6661648858903244</v>
      </c>
      <c r="E452" s="56">
        <f t="shared" si="42"/>
        <v>2.774764566894892</v>
      </c>
      <c r="F452" s="56">
        <f t="shared" si="42"/>
        <v>2.8659522160194504</v>
      </c>
      <c r="G452" s="56">
        <f t="shared" si="42"/>
        <v>3.083769258507333</v>
      </c>
      <c r="H452" s="56">
        <f t="shared" si="42"/>
        <v>3.1173734919264167</v>
      </c>
      <c r="I452" s="56">
        <f t="shared" si="42"/>
        <v>3.1876780419743036</v>
      </c>
      <c r="J452" s="56">
        <f t="shared" si="42"/>
        <v>3.2628616234434977</v>
      </c>
      <c r="K452" s="56">
        <f t="shared" si="42"/>
        <v>3.4549872598488895</v>
      </c>
      <c r="L452" s="56">
        <f t="shared" si="42"/>
        <v>3.4923026833786244</v>
      </c>
      <c r="M452" s="56">
        <f t="shared" si="42"/>
        <v>3.533174063603491</v>
      </c>
      <c r="N452" s="56">
        <f t="shared" si="42"/>
        <v>3.7058399759941807</v>
      </c>
      <c r="O452" s="56">
        <f t="shared" si="42"/>
        <v>3.663402497203771</v>
      </c>
      <c r="P452" s="56">
        <f t="shared" si="42"/>
        <v>3.804105904493465</v>
      </c>
      <c r="Q452" s="56">
        <f t="shared" si="42"/>
        <v>3.98586955244443</v>
      </c>
      <c r="R452" s="56">
        <f t="shared" si="42"/>
        <v>4.205382624278224</v>
      </c>
      <c r="S452" s="56">
        <f t="shared" si="42"/>
        <v>4.521830440053795</v>
      </c>
      <c r="T452"/>
      <c r="AJ452" s="3"/>
    </row>
    <row r="453" spans="2:36" ht="12.75">
      <c r="B453" s="52"/>
      <c r="C453" s="44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54"/>
      <c r="S453" s="54"/>
      <c r="T453"/>
      <c r="AJ453" s="3"/>
    </row>
    <row r="454" spans="2:36" ht="12.75">
      <c r="B454" s="47" t="s">
        <v>44</v>
      </c>
      <c r="C454" s="44"/>
      <c r="D454" s="56">
        <f aca="true" t="shared" si="43" ref="D454:S454">SUM(D448:D452)</f>
        <v>4.393793674774547</v>
      </c>
      <c r="E454" s="56">
        <f t="shared" si="43"/>
        <v>4.516353480641093</v>
      </c>
      <c r="F454" s="56">
        <f t="shared" si="43"/>
        <v>4.748763047120898</v>
      </c>
      <c r="G454" s="56">
        <f t="shared" si="43"/>
        <v>5.013509975647466</v>
      </c>
      <c r="H454" s="56">
        <f t="shared" si="43"/>
        <v>5.1088718464166005</v>
      </c>
      <c r="I454" s="56">
        <f t="shared" si="43"/>
        <v>5.132877448985524</v>
      </c>
      <c r="J454" s="56">
        <f t="shared" si="43"/>
        <v>5.1498572231064506</v>
      </c>
      <c r="K454" s="56">
        <f t="shared" si="43"/>
        <v>5.426389089824708</v>
      </c>
      <c r="L454" s="56">
        <f t="shared" si="43"/>
        <v>5.536912457453891</v>
      </c>
      <c r="M454" s="56">
        <f t="shared" si="43"/>
        <v>5.606369062267086</v>
      </c>
      <c r="N454" s="56">
        <f t="shared" si="43"/>
        <v>5.814288833440947</v>
      </c>
      <c r="O454" s="56">
        <f t="shared" si="43"/>
        <v>5.858385263302061</v>
      </c>
      <c r="P454" s="56">
        <f t="shared" si="43"/>
        <v>5.789743545675108</v>
      </c>
      <c r="Q454" s="56">
        <f t="shared" si="43"/>
        <v>6.003985309975082</v>
      </c>
      <c r="R454" s="56">
        <f t="shared" si="43"/>
        <v>6.364682197296521</v>
      </c>
      <c r="S454" s="56">
        <f t="shared" si="43"/>
        <v>6.656677656785865</v>
      </c>
      <c r="T454"/>
      <c r="AJ454" s="3"/>
    </row>
    <row r="455" spans="2:36" ht="12.75">
      <c r="B455" s="58"/>
      <c r="C455" s="27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28"/>
      <c r="S455" s="28"/>
      <c r="T455"/>
      <c r="AJ455" s="3"/>
    </row>
    <row r="456" spans="2:36" ht="12.75">
      <c r="B456" s="58"/>
      <c r="C456" s="27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28"/>
      <c r="S456" s="28"/>
      <c r="T456"/>
      <c r="AJ456" s="3"/>
    </row>
    <row r="457" spans="2:36" ht="12.75">
      <c r="B457" s="26"/>
      <c r="C457" s="27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28"/>
      <c r="S457" s="28"/>
      <c r="T457"/>
      <c r="AJ457" s="3"/>
    </row>
    <row r="458" spans="2:36" ht="12.75">
      <c r="B458" s="26"/>
      <c r="C458" s="2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/>
      <c r="AJ458" s="3"/>
    </row>
    <row r="459" s="61" customFormat="1" ht="15">
      <c r="B459" s="60" t="s">
        <v>46</v>
      </c>
    </row>
    <row r="460" s="61" customFormat="1" ht="12.75"/>
    <row r="462" spans="2:13" ht="42" customHeight="1" thickBot="1">
      <c r="B462" s="62"/>
      <c r="C462" s="63" t="s">
        <v>47</v>
      </c>
      <c r="D462" s="64"/>
      <c r="E462" s="64"/>
      <c r="F462" s="64"/>
      <c r="G462" s="64"/>
      <c r="H462" s="64"/>
      <c r="I462" s="64"/>
      <c r="J462" s="65"/>
      <c r="M462" s="66" t="s">
        <v>48</v>
      </c>
    </row>
    <row r="463" spans="2:10" ht="12.75">
      <c r="B463" s="67"/>
      <c r="C463" s="68">
        <v>1990</v>
      </c>
      <c r="D463" s="68">
        <v>1995</v>
      </c>
      <c r="E463" s="68">
        <v>2000</v>
      </c>
      <c r="F463" s="68">
        <v>2001</v>
      </c>
      <c r="G463" s="68">
        <v>2002</v>
      </c>
      <c r="H463" s="68">
        <v>2003</v>
      </c>
      <c r="I463" s="68">
        <v>2004</v>
      </c>
      <c r="J463" s="68">
        <v>2005</v>
      </c>
    </row>
    <row r="464" spans="2:10" ht="13.5" thickBot="1">
      <c r="B464" s="69"/>
      <c r="C464" s="70"/>
      <c r="D464" s="70"/>
      <c r="E464" s="70" t="e">
        <f>#REF!</f>
        <v>#REF!</v>
      </c>
      <c r="F464" s="70" t="e">
        <f>#REF!</f>
        <v>#REF!</v>
      </c>
      <c r="G464" s="70" t="e">
        <f>#REF!</f>
        <v>#REF!</v>
      </c>
      <c r="H464" s="70" t="e">
        <f>#REF!</f>
        <v>#REF!</v>
      </c>
      <c r="I464" s="70" t="e">
        <f>#REF!</f>
        <v>#REF!</v>
      </c>
      <c r="J464" s="70" t="e">
        <f>#REF!</f>
        <v>#REF!</v>
      </c>
    </row>
    <row r="465" spans="2:12" ht="12.75">
      <c r="B465" s="71" t="s">
        <v>49</v>
      </c>
      <c r="C465" s="72">
        <f>(D88+D130+D172+D217+D259)*100/D42</f>
        <v>5.505363137877397</v>
      </c>
      <c r="D465" s="72">
        <f>(I88+I130+I172+I217+I259)*100/I42</f>
        <v>6.248217702469</v>
      </c>
      <c r="E465" s="72">
        <f aca="true" t="shared" si="44" ref="E465:J467">(N88+N130+N172+N217+N259)*100/N42</f>
        <v>6.888793263108838</v>
      </c>
      <c r="F465" s="72">
        <f t="shared" si="44"/>
        <v>6.816805170722183</v>
      </c>
      <c r="G465" s="72">
        <f t="shared" si="44"/>
        <v>6.824739769571243</v>
      </c>
      <c r="H465" s="72">
        <f t="shared" si="44"/>
        <v>6.8644051713412715</v>
      </c>
      <c r="I465" s="72">
        <f t="shared" si="44"/>
        <v>7.235624321214635</v>
      </c>
      <c r="J465" s="72">
        <f t="shared" si="44"/>
        <v>7.574304592029222</v>
      </c>
      <c r="K465" s="73"/>
      <c r="L465" s="74"/>
    </row>
    <row r="466" spans="2:10" ht="12.75">
      <c r="B466" s="75" t="s">
        <v>26</v>
      </c>
      <c r="C466" s="72">
        <f>(D89+D131+D173+D218+D260)*100/D43</f>
        <v>4.393793674774547</v>
      </c>
      <c r="D466" s="72">
        <f>(I89+I131+I173+I218+I260)*100/I43</f>
        <v>5.132877448985524</v>
      </c>
      <c r="E466" s="72">
        <f t="shared" si="44"/>
        <v>5.814288833440947</v>
      </c>
      <c r="F466" s="72">
        <f t="shared" si="44"/>
        <v>5.858385263302061</v>
      </c>
      <c r="G466" s="72">
        <f t="shared" si="44"/>
        <v>5.789743545675108</v>
      </c>
      <c r="H466" s="72">
        <f t="shared" si="44"/>
        <v>6.003985309975082</v>
      </c>
      <c r="I466" s="72">
        <f t="shared" si="44"/>
        <v>6.36468219729652</v>
      </c>
      <c r="J466" s="72">
        <f t="shared" si="44"/>
        <v>6.656677656785865</v>
      </c>
    </row>
    <row r="467" spans="2:10" ht="13.5" thickBot="1">
      <c r="B467" s="76" t="s">
        <v>27</v>
      </c>
      <c r="C467" s="77">
        <f>(D90+D132+D174+D219+D261)*100/D44</f>
        <v>4.925330563287256</v>
      </c>
      <c r="D467" s="77">
        <f>(I90+I132+I174+I219+I261)*100/I44</f>
        <v>5.337116003676487</v>
      </c>
      <c r="E467" s="77">
        <f t="shared" si="44"/>
        <v>5.898889308661665</v>
      </c>
      <c r="F467" s="77">
        <f t="shared" si="44"/>
        <v>5.967202171061583</v>
      </c>
      <c r="G467" s="77">
        <f t="shared" si="44"/>
        <v>5.822357648523825</v>
      </c>
      <c r="H467" s="77">
        <f t="shared" si="44"/>
        <v>6.045221620759031</v>
      </c>
      <c r="I467" s="77">
        <f t="shared" si="44"/>
        <v>6.362831299862122</v>
      </c>
      <c r="J467" s="77">
        <f t="shared" si="44"/>
        <v>6.650722840994504</v>
      </c>
    </row>
    <row r="468" spans="2:10" ht="13.5" thickTop="1">
      <c r="B468" s="69"/>
      <c r="C468" s="78"/>
      <c r="D468" s="78"/>
      <c r="E468" s="78"/>
      <c r="F468" s="78"/>
      <c r="G468" s="78"/>
      <c r="H468" s="78"/>
      <c r="I468" s="78"/>
      <c r="J468" s="78"/>
    </row>
    <row r="469" spans="2:10" ht="12.75">
      <c r="B469" s="69" t="s">
        <v>50</v>
      </c>
      <c r="C469" s="78">
        <f aca="true" t="shared" si="45" ref="C469:C498">(D58+D100+D142+D187+D229)*100/D12</f>
        <v>1.3733124550340683</v>
      </c>
      <c r="D469" s="78">
        <f aca="true" t="shared" si="46" ref="D469:D498">(I58+I100+I142+I187+I229)*100/I12</f>
        <v>1.3555559959571137</v>
      </c>
      <c r="E469" s="78">
        <f aca="true" t="shared" si="47" ref="E469:E498">(N58+N100+N142+N187+N229)*100/N12</f>
        <v>1.3031766022949902</v>
      </c>
      <c r="F469" s="78">
        <f aca="true" t="shared" si="48" ref="F469:F498">(O58+O100+O142+O187+O229)*100/O12</f>
        <v>1.4733362081356907</v>
      </c>
      <c r="G469" s="78">
        <f aca="true" t="shared" si="49" ref="G469:G498">(P58+P100+P142+P187+P229)*100/P12</f>
        <v>1.5261074745014462</v>
      </c>
      <c r="H469" s="78">
        <f aca="true" t="shared" si="50" ref="H469:H498">(Q58+Q100+Q142+Q187+Q229)*100/Q12</f>
        <v>1.8906471210193365</v>
      </c>
      <c r="I469" s="78">
        <f aca="true" t="shared" si="51" ref="I469:I498">(R58+R100+R142+R187+R229)*100/R12</f>
        <v>2.1176084339546932</v>
      </c>
      <c r="J469" s="78">
        <f aca="true" t="shared" si="52" ref="J469:J498">(S58+S100+S142+S187+S229)*100/S12</f>
        <v>3.5230746833600235</v>
      </c>
    </row>
    <row r="470" spans="2:10" ht="12.75">
      <c r="B470" s="69" t="s">
        <v>51</v>
      </c>
      <c r="C470" s="78">
        <f t="shared" si="45"/>
        <v>0.5757402374481476</v>
      </c>
      <c r="D470" s="78">
        <f t="shared" si="46"/>
        <v>1.5576725025746654</v>
      </c>
      <c r="E470" s="78">
        <f t="shared" si="47"/>
        <v>4.175174637291779</v>
      </c>
      <c r="F470" s="78">
        <f t="shared" si="48"/>
        <v>3.578631638827119</v>
      </c>
      <c r="G470" s="78">
        <f t="shared" si="49"/>
        <v>4.366627992827761</v>
      </c>
      <c r="H470" s="78">
        <f t="shared" si="50"/>
        <v>4.8506694129763135</v>
      </c>
      <c r="I470" s="78">
        <f t="shared" si="51"/>
        <v>5.194254518471405</v>
      </c>
      <c r="J470" s="78">
        <f t="shared" si="52"/>
        <v>5.647756990545162</v>
      </c>
    </row>
    <row r="471" spans="2:10" ht="12.75">
      <c r="B471" s="69" t="s">
        <v>52</v>
      </c>
      <c r="C471" s="78">
        <f t="shared" si="45"/>
        <v>0.21105951878429718</v>
      </c>
      <c r="D471" s="78">
        <f t="shared" si="46"/>
        <v>1.4656862745098038</v>
      </c>
      <c r="E471" s="78">
        <f t="shared" si="47"/>
        <v>1.4762802699483921</v>
      </c>
      <c r="F471" s="78">
        <f t="shared" si="48"/>
        <v>1.6691773166820545</v>
      </c>
      <c r="G471" s="78">
        <f t="shared" si="49"/>
        <v>2.0560025126235173</v>
      </c>
      <c r="H471" s="78">
        <f t="shared" si="50"/>
        <v>3.4477258226232794</v>
      </c>
      <c r="I471" s="78">
        <f t="shared" si="51"/>
        <v>3.9713686839405966</v>
      </c>
      <c r="J471" s="78">
        <f t="shared" si="52"/>
        <v>4.0741154146668155</v>
      </c>
    </row>
    <row r="472" spans="2:10" ht="12.75">
      <c r="B472" s="69" t="s">
        <v>53</v>
      </c>
      <c r="C472" s="78">
        <f t="shared" si="45"/>
        <v>6.708853670829367</v>
      </c>
      <c r="D472" s="78">
        <f t="shared" si="46"/>
        <v>7.605689450809956</v>
      </c>
      <c r="E472" s="78">
        <f t="shared" si="47"/>
        <v>10.802563320109856</v>
      </c>
      <c r="F472" s="78">
        <f t="shared" si="48"/>
        <v>11.35127114452468</v>
      </c>
      <c r="G472" s="78">
        <f t="shared" si="49"/>
        <v>12.380280270188527</v>
      </c>
      <c r="H472" s="78">
        <f t="shared" si="50"/>
        <v>13.527364146199961</v>
      </c>
      <c r="I472" s="78">
        <f t="shared" si="51"/>
        <v>15.141125024845955</v>
      </c>
      <c r="J472" s="78">
        <f t="shared" si="52"/>
        <v>16.21455624936022</v>
      </c>
    </row>
    <row r="473" spans="2:10" ht="12.75">
      <c r="B473" s="69" t="s">
        <v>54</v>
      </c>
      <c r="C473" s="78">
        <f t="shared" si="45"/>
        <v>1.6428835156410742</v>
      </c>
      <c r="D473" s="78">
        <f t="shared" si="46"/>
        <v>1.9266814486326682</v>
      </c>
      <c r="E473" s="78">
        <f t="shared" si="47"/>
        <v>2.8249883137386336</v>
      </c>
      <c r="F473" s="78">
        <f t="shared" si="48"/>
        <v>2.960792497508539</v>
      </c>
      <c r="G473" s="78">
        <f t="shared" si="49"/>
        <v>3.360896238997066</v>
      </c>
      <c r="H473" s="78">
        <f t="shared" si="50"/>
        <v>3.565776615769553</v>
      </c>
      <c r="I473" s="78">
        <f t="shared" si="51"/>
        <v>4.015011753076203</v>
      </c>
      <c r="J473" s="78">
        <f t="shared" si="52"/>
        <v>4.838312814263094</v>
      </c>
    </row>
    <row r="474" spans="2:10" ht="12.75">
      <c r="B474" s="69" t="s">
        <v>55</v>
      </c>
      <c r="C474" s="78">
        <f t="shared" si="45"/>
        <v>4.483867823374598</v>
      </c>
      <c r="D474" s="78">
        <f t="shared" si="46"/>
        <v>8.775770844736362</v>
      </c>
      <c r="E474" s="78">
        <f t="shared" si="47"/>
        <v>10.809061488673139</v>
      </c>
      <c r="F474" s="78">
        <f t="shared" si="48"/>
        <v>10.400616332819723</v>
      </c>
      <c r="G474" s="78">
        <f t="shared" si="49"/>
        <v>10.33596837944664</v>
      </c>
      <c r="H474" s="78">
        <f t="shared" si="50"/>
        <v>9.460686399128383</v>
      </c>
      <c r="I474" s="78">
        <f t="shared" si="51"/>
        <v>10.632334909791558</v>
      </c>
      <c r="J474" s="78">
        <f t="shared" si="52"/>
        <v>11.16304152435736</v>
      </c>
    </row>
    <row r="475" spans="2:10" ht="12.75">
      <c r="B475" s="69" t="s">
        <v>56</v>
      </c>
      <c r="C475" s="78">
        <f t="shared" si="45"/>
        <v>1.6430317848410758</v>
      </c>
      <c r="D475" s="78">
        <f t="shared" si="46"/>
        <v>1.5123570638140909</v>
      </c>
      <c r="E475" s="78">
        <f t="shared" si="47"/>
        <v>1.8018018018018018</v>
      </c>
      <c r="F475" s="78">
        <f t="shared" si="48"/>
        <v>1.7391304347826086</v>
      </c>
      <c r="G475" s="78">
        <f t="shared" si="49"/>
        <v>1.8808571990300806</v>
      </c>
      <c r="H475" s="78">
        <f t="shared" si="50"/>
        <v>1.834433993729571</v>
      </c>
      <c r="I475" s="78">
        <f t="shared" si="51"/>
        <v>2.061334176414796</v>
      </c>
      <c r="J475" s="78">
        <f t="shared" si="52"/>
        <v>2.6453276899675946</v>
      </c>
    </row>
    <row r="476" spans="2:10" ht="12.75">
      <c r="B476" s="69" t="s">
        <v>57</v>
      </c>
      <c r="C476" s="78">
        <f t="shared" si="45"/>
        <v>4.955561540533261</v>
      </c>
      <c r="D476" s="78">
        <f t="shared" si="46"/>
        <v>5.332175064118474</v>
      </c>
      <c r="E476" s="78">
        <f t="shared" si="47"/>
        <v>4.9893390191897655</v>
      </c>
      <c r="F476" s="78">
        <f t="shared" si="48"/>
        <v>4.545297670405522</v>
      </c>
      <c r="G476" s="78">
        <f t="shared" si="49"/>
        <v>4.681880818740967</v>
      </c>
      <c r="H476" s="78">
        <f t="shared" si="50"/>
        <v>5.1114718256203</v>
      </c>
      <c r="I476" s="78">
        <f t="shared" si="51"/>
        <v>5.068493150684931</v>
      </c>
      <c r="J476" s="78">
        <f t="shared" si="52"/>
        <v>5.2272727272727275</v>
      </c>
    </row>
    <row r="477" spans="2:10" ht="12.75">
      <c r="B477" s="69" t="s">
        <v>58</v>
      </c>
      <c r="C477" s="78">
        <f t="shared" si="45"/>
        <v>6.996566033936981</v>
      </c>
      <c r="D477" s="78">
        <f t="shared" si="46"/>
        <v>5.480055182130383</v>
      </c>
      <c r="E477" s="78">
        <f t="shared" si="47"/>
        <v>5.729514743516602</v>
      </c>
      <c r="F477" s="78">
        <f t="shared" si="48"/>
        <v>6.59104770806435</v>
      </c>
      <c r="G477" s="78">
        <f t="shared" si="49"/>
        <v>5.472449128858162</v>
      </c>
      <c r="H477" s="78">
        <f t="shared" si="50"/>
        <v>6.984918248098923</v>
      </c>
      <c r="I477" s="78">
        <f t="shared" si="51"/>
        <v>6.538176743656195</v>
      </c>
      <c r="J477" s="78">
        <f t="shared" si="52"/>
        <v>6.070975565560403</v>
      </c>
    </row>
    <row r="478" spans="2:10" ht="12.75">
      <c r="B478" s="69" t="s">
        <v>59</v>
      </c>
      <c r="C478" s="78">
        <f t="shared" si="45"/>
        <v>6.964467005076142</v>
      </c>
      <c r="D478" s="78">
        <f t="shared" si="46"/>
        <v>7.462817220795678</v>
      </c>
      <c r="E478" s="78">
        <f t="shared" si="47"/>
        <v>6.97723806398054</v>
      </c>
      <c r="F478" s="78">
        <f t="shared" si="48"/>
        <v>7.101780693533271</v>
      </c>
      <c r="G478" s="78">
        <f t="shared" si="49"/>
        <v>6.419377328645431</v>
      </c>
      <c r="H478" s="78">
        <f t="shared" si="50"/>
        <v>6.3825462179283425</v>
      </c>
      <c r="I478" s="78">
        <f t="shared" si="51"/>
        <v>6.277765427464586</v>
      </c>
      <c r="J478" s="78">
        <f t="shared" si="52"/>
        <v>6.040923910281079</v>
      </c>
    </row>
    <row r="479" spans="2:10" ht="12.75">
      <c r="B479" s="69" t="s">
        <v>60</v>
      </c>
      <c r="C479" s="78">
        <f t="shared" si="45"/>
        <v>4.233889404172491</v>
      </c>
      <c r="D479" s="78">
        <f t="shared" si="46"/>
        <v>4.8188661929034735</v>
      </c>
      <c r="E479" s="78">
        <f t="shared" si="47"/>
        <v>5.235398784028933</v>
      </c>
      <c r="F479" s="78">
        <f t="shared" si="48"/>
        <v>5.494302397440266</v>
      </c>
      <c r="G479" s="78">
        <f t="shared" si="49"/>
        <v>5.3056516724336795</v>
      </c>
      <c r="H479" s="78">
        <f t="shared" si="50"/>
        <v>5.856587430483784</v>
      </c>
      <c r="I479" s="78">
        <f t="shared" si="51"/>
        <v>6.762848437948146</v>
      </c>
      <c r="J479" s="78">
        <f t="shared" si="52"/>
        <v>6.492080999753703</v>
      </c>
    </row>
    <row r="480" spans="2:10" ht="12.75">
      <c r="B480" s="69" t="s">
        <v>61</v>
      </c>
      <c r="C480" s="78">
        <f t="shared" si="45"/>
        <v>0.39814200398142</v>
      </c>
      <c r="D480" s="78">
        <f t="shared" si="46"/>
        <v>2.1319796954314723</v>
      </c>
      <c r="E480" s="78">
        <f t="shared" si="47"/>
        <v>1.8059638807223855</v>
      </c>
      <c r="F480" s="78">
        <f t="shared" si="48"/>
        <v>1.7842323651452283</v>
      </c>
      <c r="G480" s="78">
        <f t="shared" si="49"/>
        <v>1.7326732673267327</v>
      </c>
      <c r="H480" s="78">
        <f t="shared" si="50"/>
        <v>1.705191360363774</v>
      </c>
      <c r="I480" s="78">
        <f t="shared" si="51"/>
        <v>1.9262295081967213</v>
      </c>
      <c r="J480" s="78">
        <f t="shared" si="52"/>
        <v>2.031694433157253</v>
      </c>
    </row>
    <row r="481" spans="2:10" ht="12.75">
      <c r="B481" s="69" t="s">
        <v>62</v>
      </c>
      <c r="C481" s="78">
        <f t="shared" si="45"/>
        <v>13.106127051747901</v>
      </c>
      <c r="D481" s="78">
        <f t="shared" si="46"/>
        <v>27.503674154944363</v>
      </c>
      <c r="E481" s="78">
        <f t="shared" si="47"/>
        <v>34.27919939194325</v>
      </c>
      <c r="F481" s="78">
        <f t="shared" si="48"/>
        <v>34.13833528722157</v>
      </c>
      <c r="G481" s="78">
        <f t="shared" si="49"/>
        <v>34.485207100591715</v>
      </c>
      <c r="H481" s="78">
        <f t="shared" si="50"/>
        <v>33.055054151624546</v>
      </c>
      <c r="I481" s="78">
        <f t="shared" si="51"/>
        <v>35.9825327510917</v>
      </c>
      <c r="J481" s="78">
        <f t="shared" si="52"/>
        <v>36.32895294616363</v>
      </c>
    </row>
    <row r="482" spans="2:10" ht="12.75">
      <c r="B482" s="69" t="s">
        <v>63</v>
      </c>
      <c r="C482" s="78">
        <f t="shared" si="45"/>
        <v>1.9995016818238445</v>
      </c>
      <c r="D482" s="78">
        <f t="shared" si="46"/>
        <v>5.67580013815335</v>
      </c>
      <c r="E482" s="78">
        <f t="shared" si="47"/>
        <v>9.166784552270476</v>
      </c>
      <c r="F482" s="78">
        <f t="shared" si="48"/>
        <v>8.38662075750123</v>
      </c>
      <c r="G482" s="78">
        <f t="shared" si="49"/>
        <v>8.128763316350161</v>
      </c>
      <c r="H482" s="78">
        <f t="shared" si="50"/>
        <v>7.879799666110183</v>
      </c>
      <c r="I482" s="78">
        <f t="shared" si="51"/>
        <v>8.039816232771823</v>
      </c>
      <c r="J482" s="78">
        <f t="shared" si="52"/>
        <v>8.822160148975792</v>
      </c>
    </row>
    <row r="483" spans="2:10" ht="12.75">
      <c r="B483" s="69" t="s">
        <v>64</v>
      </c>
      <c r="C483" s="78">
        <f t="shared" si="45"/>
        <v>1.3217097862767153</v>
      </c>
      <c r="D483" s="78">
        <f t="shared" si="46"/>
        <v>1.3793103448275863</v>
      </c>
      <c r="E483" s="78">
        <f t="shared" si="47"/>
        <v>1.543550165380375</v>
      </c>
      <c r="F483" s="78">
        <f t="shared" si="48"/>
        <v>1.3280212483399734</v>
      </c>
      <c r="G483" s="78">
        <f t="shared" si="49"/>
        <v>1.407035175879397</v>
      </c>
      <c r="H483" s="78">
        <f t="shared" si="50"/>
        <v>1.4299332697807436</v>
      </c>
      <c r="I483" s="78">
        <f t="shared" si="51"/>
        <v>1.5631784628745116</v>
      </c>
      <c r="J483" s="78">
        <f t="shared" si="52"/>
        <v>1.575138356747552</v>
      </c>
    </row>
    <row r="484" spans="2:10" ht="12.75">
      <c r="B484" s="69" t="s">
        <v>65</v>
      </c>
      <c r="C484" s="78">
        <f t="shared" si="45"/>
        <v>1.8260535595824168</v>
      </c>
      <c r="D484" s="78">
        <f t="shared" si="46"/>
        <v>2.4203526136715126</v>
      </c>
      <c r="E484" s="78">
        <f t="shared" si="47"/>
        <v>2.064</v>
      </c>
      <c r="F484" s="78">
        <f t="shared" si="48"/>
        <v>1.9237564288799027</v>
      </c>
      <c r="G484" s="78">
        <f t="shared" si="49"/>
        <v>3.437342922321463</v>
      </c>
      <c r="H484" s="78">
        <f t="shared" si="50"/>
        <v>3.442218567797877</v>
      </c>
      <c r="I484" s="78">
        <f t="shared" si="51"/>
        <v>3.677784961776899</v>
      </c>
      <c r="J484" s="78">
        <f t="shared" si="52"/>
        <v>4.226361031518625</v>
      </c>
    </row>
    <row r="485" spans="2:10" ht="12.75">
      <c r="B485" s="69" t="s">
        <v>66</v>
      </c>
      <c r="C485" s="78">
        <f t="shared" si="45"/>
        <v>0</v>
      </c>
      <c r="D485" s="78">
        <f t="shared" si="46"/>
        <v>0</v>
      </c>
      <c r="E485" s="78">
        <f t="shared" si="47"/>
        <v>0</v>
      </c>
      <c r="F485" s="78">
        <f t="shared" si="48"/>
        <v>0</v>
      </c>
      <c r="G485" s="78">
        <f t="shared" si="49"/>
        <v>0</v>
      </c>
      <c r="H485" s="78">
        <f t="shared" si="50"/>
        <v>0</v>
      </c>
      <c r="I485" s="78">
        <f t="shared" si="51"/>
        <v>0</v>
      </c>
      <c r="J485" s="78">
        <f t="shared" si="52"/>
        <v>0</v>
      </c>
    </row>
    <row r="486" spans="2:10" ht="12.75">
      <c r="B486" s="69" t="s">
        <v>67</v>
      </c>
      <c r="C486" s="78">
        <f t="shared" si="45"/>
        <v>1.4344292850219935</v>
      </c>
      <c r="D486" s="78">
        <f t="shared" si="46"/>
        <v>1.5686540812168952</v>
      </c>
      <c r="E486" s="78">
        <f t="shared" si="47"/>
        <v>2.411717443131676</v>
      </c>
      <c r="F486" s="78">
        <f t="shared" si="48"/>
        <v>2.4434667726998707</v>
      </c>
      <c r="G486" s="78">
        <f t="shared" si="49"/>
        <v>2.6381398188663887</v>
      </c>
      <c r="H486" s="78">
        <f t="shared" si="50"/>
        <v>2.5872338313396535</v>
      </c>
      <c r="I486" s="78">
        <f t="shared" si="51"/>
        <v>2.8795493723747785</v>
      </c>
      <c r="J486" s="78">
        <f t="shared" si="52"/>
        <v>3.4877545727377144</v>
      </c>
    </row>
    <row r="487" spans="2:10" ht="12.75">
      <c r="B487" s="69" t="s">
        <v>68</v>
      </c>
      <c r="C487" s="78">
        <f t="shared" si="45"/>
        <v>20.199311614504122</v>
      </c>
      <c r="D487" s="78">
        <f t="shared" si="46"/>
        <v>22.03884585157741</v>
      </c>
      <c r="E487" s="78">
        <f t="shared" si="47"/>
        <v>23.166869671132766</v>
      </c>
      <c r="F487" s="78">
        <f t="shared" si="48"/>
        <v>22.189271980707815</v>
      </c>
      <c r="G487" s="78">
        <f t="shared" si="49"/>
        <v>22.168019905709794</v>
      </c>
      <c r="H487" s="78">
        <f t="shared" si="50"/>
        <v>19.33810210910877</v>
      </c>
      <c r="I487" s="78">
        <f t="shared" si="51"/>
        <v>20.773123590024998</v>
      </c>
      <c r="J487" s="78">
        <f t="shared" si="52"/>
        <v>20.544437904649794</v>
      </c>
    </row>
    <row r="488" spans="2:10" ht="12.75">
      <c r="B488" s="69" t="s">
        <v>69</v>
      </c>
      <c r="C488" s="78">
        <f t="shared" si="45"/>
        <v>1.5966647004129133</v>
      </c>
      <c r="D488" s="78">
        <f t="shared" si="46"/>
        <v>3.9232545816294904</v>
      </c>
      <c r="E488" s="78">
        <f t="shared" si="47"/>
        <v>4.188285578946209</v>
      </c>
      <c r="F488" s="78">
        <f t="shared" si="48"/>
        <v>4.491288354369039</v>
      </c>
      <c r="G488" s="78">
        <f t="shared" si="49"/>
        <v>4.633316926931854</v>
      </c>
      <c r="H488" s="78">
        <f t="shared" si="50"/>
        <v>4.527923648486698</v>
      </c>
      <c r="I488" s="78">
        <f t="shared" si="51"/>
        <v>4.674563887507836</v>
      </c>
      <c r="J488" s="78">
        <f t="shared" si="52"/>
        <v>4.791611220524831</v>
      </c>
    </row>
    <row r="489" spans="2:10" ht="12.75">
      <c r="B489" s="69" t="s">
        <v>70</v>
      </c>
      <c r="C489" s="78">
        <f t="shared" si="45"/>
        <v>18.766449250486325</v>
      </c>
      <c r="D489" s="78">
        <f t="shared" si="46"/>
        <v>16.33054599114609</v>
      </c>
      <c r="E489" s="78">
        <f t="shared" si="47"/>
        <v>15.407854984894259</v>
      </c>
      <c r="F489" s="78">
        <f t="shared" si="48"/>
        <v>15.731017770597738</v>
      </c>
      <c r="G489" s="78">
        <f t="shared" si="49"/>
        <v>14.033736424555187</v>
      </c>
      <c r="H489" s="78">
        <f t="shared" si="50"/>
        <v>17.090378778920815</v>
      </c>
      <c r="I489" s="78">
        <f t="shared" si="51"/>
        <v>14.882316979978603</v>
      </c>
      <c r="J489" s="78">
        <f t="shared" si="52"/>
        <v>13.41605128012895</v>
      </c>
    </row>
    <row r="490" spans="2:10" ht="12.75">
      <c r="B490" s="69" t="s">
        <v>71</v>
      </c>
      <c r="C490" s="78">
        <f t="shared" si="45"/>
        <v>4.23794965198725</v>
      </c>
      <c r="D490" s="78">
        <f t="shared" si="46"/>
        <v>5.937420395686508</v>
      </c>
      <c r="E490" s="78">
        <f t="shared" si="47"/>
        <v>10.901880378773573</v>
      </c>
      <c r="F490" s="78">
        <f t="shared" si="48"/>
        <v>9.297840554121962</v>
      </c>
      <c r="G490" s="78">
        <f t="shared" si="49"/>
        <v>9.755335762623634</v>
      </c>
      <c r="H490" s="78">
        <f t="shared" si="50"/>
        <v>9.982788296041308</v>
      </c>
      <c r="I490" s="78">
        <f t="shared" si="51"/>
        <v>11.705567343639487</v>
      </c>
      <c r="J490" s="78">
        <f t="shared" si="52"/>
        <v>12.78291524038216</v>
      </c>
    </row>
    <row r="491" spans="2:10" ht="12.75">
      <c r="B491" s="69" t="s">
        <v>72</v>
      </c>
      <c r="C491" s="78">
        <f t="shared" si="45"/>
        <v>4.603951422874751</v>
      </c>
      <c r="D491" s="78">
        <f t="shared" si="46"/>
        <v>9.356054399475667</v>
      </c>
      <c r="E491" s="78">
        <f t="shared" si="47"/>
        <v>12.283710054559625</v>
      </c>
      <c r="F491" s="78">
        <f t="shared" si="48"/>
        <v>11.527035056446822</v>
      </c>
      <c r="G491" s="78">
        <f t="shared" si="49"/>
        <v>10.923390620448588</v>
      </c>
      <c r="H491" s="78">
        <f t="shared" si="50"/>
        <v>10.33434650455927</v>
      </c>
      <c r="I491" s="78">
        <f t="shared" si="51"/>
        <v>11.553056921995784</v>
      </c>
      <c r="J491" s="78">
        <f t="shared" si="52"/>
        <v>10.595482546201232</v>
      </c>
    </row>
    <row r="492" spans="2:10" ht="12.75">
      <c r="B492" s="69" t="s">
        <v>73</v>
      </c>
      <c r="C492" s="78">
        <f t="shared" si="45"/>
        <v>1.5643630466924214</v>
      </c>
      <c r="D492" s="78">
        <f t="shared" si="46"/>
        <v>2.8543974677820483</v>
      </c>
      <c r="E492" s="78">
        <f t="shared" si="47"/>
        <v>2.842761539781502</v>
      </c>
      <c r="F492" s="78">
        <f t="shared" si="48"/>
        <v>3.9458033821171847</v>
      </c>
      <c r="G492" s="78">
        <f t="shared" si="49"/>
        <v>3.736002889725992</v>
      </c>
      <c r="H492" s="78">
        <f t="shared" si="50"/>
        <v>3.2808126878822432</v>
      </c>
      <c r="I492" s="78">
        <f t="shared" si="51"/>
        <v>3.8686131386861313</v>
      </c>
      <c r="J492" s="78">
        <f t="shared" si="52"/>
        <v>4.256196217859535</v>
      </c>
    </row>
    <row r="493" spans="2:10" ht="12.75">
      <c r="B493" s="69" t="s">
        <v>74</v>
      </c>
      <c r="C493" s="78">
        <f t="shared" si="45"/>
        <v>19.021964359718194</v>
      </c>
      <c r="D493" s="78">
        <f t="shared" si="46"/>
        <v>21.21965537484029</v>
      </c>
      <c r="E493" s="78">
        <f t="shared" si="47"/>
        <v>23.86786934704307</v>
      </c>
      <c r="F493" s="78">
        <f t="shared" si="48"/>
        <v>22.4299912394647</v>
      </c>
      <c r="G493" s="78">
        <f t="shared" si="49"/>
        <v>21.899555859241545</v>
      </c>
      <c r="H493" s="78">
        <f t="shared" si="50"/>
        <v>20.925098271498573</v>
      </c>
      <c r="I493" s="78">
        <f t="shared" si="51"/>
        <v>23.035527830580172</v>
      </c>
      <c r="J493" s="78">
        <f t="shared" si="52"/>
        <v>23.16094451687672</v>
      </c>
    </row>
    <row r="494" spans="2:13" ht="12.75">
      <c r="B494" s="69" t="s">
        <v>75</v>
      </c>
      <c r="C494" s="78">
        <f t="shared" si="45"/>
        <v>24.890811177543146</v>
      </c>
      <c r="D494" s="78">
        <f t="shared" si="46"/>
        <v>25.954895576907806</v>
      </c>
      <c r="E494" s="78">
        <f t="shared" si="47"/>
        <v>31.43012393153462</v>
      </c>
      <c r="F494" s="78">
        <f t="shared" si="48"/>
        <v>28.337980928609035</v>
      </c>
      <c r="G494" s="78">
        <f t="shared" si="49"/>
        <v>26.305161834186123</v>
      </c>
      <c r="H494" s="78">
        <f t="shared" si="50"/>
        <v>25.30774872638611</v>
      </c>
      <c r="I494" s="78">
        <f t="shared" si="51"/>
        <v>25.762325448845825</v>
      </c>
      <c r="J494" s="78">
        <f t="shared" si="52"/>
        <v>29.8011832024052</v>
      </c>
      <c r="M494" t="s">
        <v>76</v>
      </c>
    </row>
    <row r="495" spans="2:10" ht="12.75">
      <c r="B495" s="69" t="s">
        <v>77</v>
      </c>
      <c r="C495" s="78">
        <f t="shared" si="45"/>
        <v>0.49933201315128717</v>
      </c>
      <c r="D495" s="78">
        <f t="shared" si="46"/>
        <v>0.8949089724830398</v>
      </c>
      <c r="E495" s="78">
        <f t="shared" si="47"/>
        <v>1.1233186957574082</v>
      </c>
      <c r="F495" s="78">
        <f t="shared" si="48"/>
        <v>1.0831335104115993</v>
      </c>
      <c r="G495" s="78">
        <f t="shared" si="49"/>
        <v>1.2309200763196948</v>
      </c>
      <c r="H495" s="78">
        <f t="shared" si="50"/>
        <v>1.2930247916648563</v>
      </c>
      <c r="I495" s="78">
        <f t="shared" si="51"/>
        <v>1.5116489696635125</v>
      </c>
      <c r="J495" s="78">
        <f t="shared" si="52"/>
        <v>1.7463262995190714</v>
      </c>
    </row>
    <row r="496" spans="2:10" ht="12.75">
      <c r="B496" s="69" t="s">
        <v>78</v>
      </c>
      <c r="C496" s="78">
        <f t="shared" si="45"/>
        <v>18.47325032038408</v>
      </c>
      <c r="D496" s="78">
        <f t="shared" si="46"/>
        <v>17.374691666532318</v>
      </c>
      <c r="E496" s="78">
        <f t="shared" si="47"/>
        <v>13.118101687905497</v>
      </c>
      <c r="F496" s="78">
        <f t="shared" si="48"/>
        <v>13.203026481715007</v>
      </c>
      <c r="G496" s="78">
        <f t="shared" si="49"/>
        <v>13.375187480920083</v>
      </c>
      <c r="H496" s="78">
        <f t="shared" si="50"/>
        <v>12.659249728802441</v>
      </c>
      <c r="I496" s="78">
        <f t="shared" si="51"/>
        <v>13.17387214600716</v>
      </c>
      <c r="J496" s="78">
        <f t="shared" si="52"/>
        <v>11.896569945631114</v>
      </c>
    </row>
    <row r="497" spans="2:10" ht="12.75">
      <c r="B497" s="69" t="s">
        <v>79</v>
      </c>
      <c r="C497" s="78">
        <f t="shared" si="45"/>
        <v>64.87488415199259</v>
      </c>
      <c r="D497" s="78">
        <f t="shared" si="46"/>
        <v>67.58739749676306</v>
      </c>
      <c r="E497" s="78">
        <f t="shared" si="47"/>
        <v>71.42414860681114</v>
      </c>
      <c r="F497" s="78">
        <f t="shared" si="48"/>
        <v>73.18602567930725</v>
      </c>
      <c r="G497" s="78">
        <f t="shared" si="49"/>
        <v>72.8267297457126</v>
      </c>
      <c r="H497" s="78">
        <f t="shared" si="50"/>
        <v>72.84316632078269</v>
      </c>
      <c r="I497" s="78">
        <f t="shared" si="51"/>
        <v>72.32271030720644</v>
      </c>
      <c r="J497" s="78">
        <f t="shared" si="52"/>
        <v>73.04709141274238</v>
      </c>
    </row>
    <row r="498" spans="2:10" ht="13.5" thickBot="1">
      <c r="B498" s="79" t="s">
        <v>80</v>
      </c>
      <c r="C498" s="80">
        <f t="shared" si="45"/>
        <v>53.16367681824503</v>
      </c>
      <c r="D498" s="80">
        <f t="shared" si="46"/>
        <v>48.8644039175954</v>
      </c>
      <c r="E498" s="80">
        <f t="shared" si="47"/>
        <v>51.00303018679759</v>
      </c>
      <c r="F498" s="80">
        <f t="shared" si="48"/>
        <v>44.047884601085585</v>
      </c>
      <c r="G498" s="80">
        <f t="shared" si="49"/>
        <v>51.68340467566678</v>
      </c>
      <c r="H498" s="80">
        <f t="shared" si="50"/>
        <v>38.32071171237409</v>
      </c>
      <c r="I498" s="80">
        <f t="shared" si="51"/>
        <v>37.74646890155404</v>
      </c>
      <c r="J498" s="80">
        <f t="shared" si="52"/>
        <v>40.431811121466296</v>
      </c>
    </row>
    <row r="499" spans="3:10" ht="12.75">
      <c r="C499" s="81"/>
      <c r="D499" s="81"/>
      <c r="E499" s="81"/>
      <c r="F499" s="81"/>
      <c r="G499" s="81"/>
      <c r="H499" s="81"/>
      <c r="I499" s="81"/>
      <c r="J499" s="81"/>
    </row>
    <row r="500" ht="12.75">
      <c r="B500" t="s">
        <v>76</v>
      </c>
    </row>
  </sheetData>
  <mergeCells count="28">
    <mergeCell ref="B55:S55"/>
    <mergeCell ref="B93:S93"/>
    <mergeCell ref="B97:S97"/>
    <mergeCell ref="B9:S9"/>
    <mergeCell ref="B49:S49"/>
    <mergeCell ref="B184:S184"/>
    <mergeCell ref="B222:S222"/>
    <mergeCell ref="B226:S226"/>
    <mergeCell ref="B135:S135"/>
    <mergeCell ref="B139:S139"/>
    <mergeCell ref="B270:S270"/>
    <mergeCell ref="B300:S300"/>
    <mergeCell ref="B301:S301"/>
    <mergeCell ref="B263:S263"/>
    <mergeCell ref="G463:G464"/>
    <mergeCell ref="H463:H464"/>
    <mergeCell ref="I463:I464"/>
    <mergeCell ref="B313:S313"/>
    <mergeCell ref="B351:S351"/>
    <mergeCell ref="B355:S355"/>
    <mergeCell ref="B393:S393"/>
    <mergeCell ref="B397:S397"/>
    <mergeCell ref="C462:J462"/>
    <mergeCell ref="J463:J464"/>
    <mergeCell ref="C463:C464"/>
    <mergeCell ref="D463:D464"/>
    <mergeCell ref="E463:E464"/>
    <mergeCell ref="F463:F464"/>
  </mergeCells>
  <printOptions/>
  <pageMargins left="0.75" right="0.17" top="0.52" bottom="0.51" header="0.5" footer="0.5"/>
  <pageSetup fitToHeight="4" horizontalDpi="600" verticalDpi="600" orientation="portrait" paperSize="9" scale="42" r:id="rId2"/>
  <rowBreaks count="3" manualBreakCount="3">
    <brk id="132" min="1" max="21" man="1"/>
    <brk id="262" min="1" max="21" man="1"/>
    <brk id="39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Simoens</dc:creator>
  <cp:keywords/>
  <dc:description/>
  <cp:lastModifiedBy>David Simoens</cp:lastModifiedBy>
  <dcterms:created xsi:type="dcterms:W3CDTF">2008-01-14T08:28:18Z</dcterms:created>
  <dcterms:modified xsi:type="dcterms:W3CDTF">2008-01-14T08:28:34Z</dcterms:modified>
  <cp:category/>
  <cp:version/>
  <cp:contentType/>
  <cp:contentStatus/>
</cp:coreProperties>
</file>