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Main tabl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'[1]NewCronos'!$609:$652</definedName>
    <definedName name="population">'[3]New Cronos Data'!$A$244:$N$275</definedName>
    <definedName name="Summer">#REF!</definedName>
    <definedName name="Summer1">#REF!</definedName>
    <definedName name="tecold">'[5]New Cronos data'!$A$7:$M$32</definedName>
    <definedName name="tecoldf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<sst xmlns="http://schemas.openxmlformats.org/spreadsheetml/2006/main" count="95" uniqueCount="54">
  <si>
    <t>Coal and lignite                 (%)</t>
  </si>
  <si>
    <t>Oil                           (%)</t>
  </si>
  <si>
    <t>Natural and derived gas             (%)</t>
  </si>
  <si>
    <t>Nuclear                     (%)</t>
  </si>
  <si>
    <t>Renewables                    (%)</t>
  </si>
  <si>
    <t>Other fuels                    (%)</t>
  </si>
  <si>
    <t>Total gross electricity production (TWh)</t>
  </si>
  <si>
    <t>EEA</t>
  </si>
  <si>
    <t>EU-27</t>
  </si>
  <si>
    <t>World</t>
  </si>
  <si>
    <t>Africa</t>
  </si>
  <si>
    <t>Middle East</t>
  </si>
  <si>
    <t xml:space="preserve">China </t>
  </si>
  <si>
    <t>India</t>
  </si>
  <si>
    <t>Russia</t>
  </si>
  <si>
    <t>United States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</si>
  <si>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</si>
  <si>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</si>
  <si>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</si>
  <si>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</si>
  <si>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</si>
  <si>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</si>
  <si>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</si>
  <si>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</si>
  <si>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</si>
  <si>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</si>
  <si>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</si>
  <si>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</si>
  <si>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</si>
  <si>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</si>
  <si>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</si>
  <si>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</si>
  <si>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</si>
  <si>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</si>
  <si>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</si>
  <si>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</si>
  <si>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</si>
  <si>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</si>
  <si>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</si>
  <si>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</si>
  <si>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</si>
  <si>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</si>
  <si>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</si>
  <si>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</si>
  <si>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</si>
  <si>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Norway</t>
  </si>
  <si>
    <t>Switzerland</t>
  </si>
  <si>
    <t>ABSOLUTE 2007</t>
  </si>
  <si>
    <t>Coal and lignite</t>
  </si>
  <si>
    <t>Oil</t>
  </si>
  <si>
    <t>Natural and derived gas</t>
  </si>
  <si>
    <t>Nuclear</t>
  </si>
  <si>
    <t>Renewables</t>
  </si>
  <si>
    <t>Other fuels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</si>
</sst>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%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0.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181" fontId="4" fillId="0" borderId="4" xfId="21" applyNumberFormat="1" applyFont="1" applyBorder="1" applyAlignment="1">
      <alignment horizontal="center"/>
    </xf>
    <xf numFmtId="186" fontId="4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186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181" fontId="4" fillId="0" borderId="4" xfId="21" applyNumberFormat="1" applyFont="1" applyFill="1" applyBorder="1" applyAlignment="1">
      <alignment horizontal="center"/>
    </xf>
    <xf numFmtId="186" fontId="4" fillId="0" borderId="4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/>
    </xf>
    <xf numFmtId="0" fontId="5" fillId="0" borderId="5" xfId="0" applyFont="1" applyFill="1" applyBorder="1" applyAlignment="1">
      <alignment horizontal="left" vertical="top" wrapText="1"/>
    </xf>
    <xf numFmtId="181" fontId="4" fillId="0" borderId="5" xfId="0" applyNumberFormat="1" applyFont="1" applyBorder="1" applyAlignment="1">
      <alignment horizontal="center"/>
    </xf>
    <xf numFmtId="186" fontId="4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1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81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wrapText="1"/>
    </xf>
    <xf numFmtId="181" fontId="4" fillId="0" borderId="4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top" wrapText="1"/>
    </xf>
    <xf numFmtId="180" fontId="7" fillId="0" borderId="8" xfId="21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/>
    </xf>
    <xf numFmtId="181" fontId="4" fillId="0" borderId="6" xfId="0" applyNumberFormat="1" applyFont="1" applyBorder="1" applyAlignment="1">
      <alignment horizontal="center"/>
    </xf>
    <xf numFmtId="181" fontId="4" fillId="0" borderId="9" xfId="0" applyNumberFormat="1" applyFont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181" fontId="4" fillId="0" borderId="3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5"/>
  <sheetViews>
    <sheetView tabSelected="1" zoomScale="75" zoomScaleNormal="75" workbookViewId="0" topLeftCell="A1">
      <selection activeCell="M31" sqref="M31"/>
    </sheetView>
  </sheetViews>
  <sheetFormatPr defaultColWidth="9.140625" defaultRowHeight="12.75"/>
  <cols>
    <col min="1" max="1" width="23.28125" style="1" bestFit="1" customWidth="1"/>
    <col min="2" max="2" width="10.8515625" style="1" bestFit="1" customWidth="1"/>
    <col min="3" max="4" width="9.8515625" style="1" bestFit="1" customWidth="1"/>
    <col min="5" max="5" width="10.8515625" style="1" bestFit="1" customWidth="1"/>
    <col min="6" max="6" width="10.57421875" style="1" customWidth="1"/>
    <col min="7" max="7" width="9.140625" style="1" customWidth="1"/>
    <col min="8" max="8" width="13.140625" style="1" customWidth="1"/>
    <col min="9" max="9" width="9.140625" style="1" customWidth="1"/>
    <col min="10" max="10" width="8.7109375" style="1" bestFit="1" customWidth="1"/>
    <col min="11" max="11" width="8.140625" style="1" bestFit="1" customWidth="1"/>
    <col min="12" max="18" width="9.140625" style="1" customWidth="1"/>
    <col min="19" max="19" width="9.421875" style="1" bestFit="1" customWidth="1"/>
    <col min="20" max="20" width="9.140625" style="1" customWidth="1"/>
    <col min="21" max="21" width="11.7109375" style="1" bestFit="1" customWidth="1"/>
    <col min="22" max="16384" width="9.140625" style="1" customWidth="1"/>
  </cols>
  <sheetData>
    <row r="2" ht="13.5" thickBot="1"/>
    <row r="3" spans="1:8" ht="12.7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27.75" customHeight="1" thickBot="1">
      <c r="A4" s="4"/>
      <c r="B4" s="5"/>
      <c r="C4" s="5"/>
      <c r="D4" s="5"/>
      <c r="E4" s="5"/>
      <c r="F4" s="5"/>
      <c r="G4" s="5"/>
      <c r="H4" s="5"/>
    </row>
    <row r="5" spans="1:8" ht="13.5" thickTop="1">
      <c r="A5" s="6" t="s">
        <v>7</v>
      </c>
      <c r="B5" s="7">
        <f aca="true" t="shared" si="0" ref="B5:G6">B52/1000/$H52*100</f>
        <v>27.644186712409617</v>
      </c>
      <c r="C5" s="7">
        <f t="shared" si="0"/>
        <v>3.1668564064124416</v>
      </c>
      <c r="D5" s="7">
        <f t="shared" si="0"/>
        <v>22.786778389112218</v>
      </c>
      <c r="E5" s="7">
        <f t="shared" si="0"/>
        <v>25.58437274058743</v>
      </c>
      <c r="F5" s="7">
        <f t="shared" si="0"/>
        <v>19.777672475022616</v>
      </c>
      <c r="G5" s="7">
        <f t="shared" si="0"/>
        <v>1.0401332764556792</v>
      </c>
      <c r="H5" s="8">
        <f>H52</f>
        <v>3764.806</v>
      </c>
    </row>
    <row r="6" spans="1:8" ht="13.5" thickBot="1">
      <c r="A6" s="9" t="s">
        <v>8</v>
      </c>
      <c r="B6" s="10">
        <f t="shared" si="0"/>
        <v>29.43387045090955</v>
      </c>
      <c r="C6" s="10">
        <f t="shared" si="0"/>
        <v>3.3497780176084984</v>
      </c>
      <c r="D6" s="10">
        <f t="shared" si="0"/>
        <v>22.638421834442948</v>
      </c>
      <c r="E6" s="10">
        <f t="shared" si="0"/>
        <v>27.852834072480498</v>
      </c>
      <c r="F6" s="10">
        <f t="shared" si="0"/>
        <v>15.651634760048175</v>
      </c>
      <c r="G6" s="10">
        <f t="shared" si="0"/>
        <v>1.0734608645103343</v>
      </c>
      <c r="H6" s="11">
        <f>H53</f>
        <v>3357.924</v>
      </c>
    </row>
    <row r="7" spans="1:10" ht="13.5" thickTop="1">
      <c r="A7" s="12" t="s">
        <v>9</v>
      </c>
      <c r="B7" s="13">
        <f aca="true" t="shared" si="1" ref="B7:G13">B56/1000/$H56*100</f>
        <v>40.75179335086086</v>
      </c>
      <c r="C7" s="13">
        <f t="shared" si="1"/>
        <v>5.613005493714867</v>
      </c>
      <c r="D7" s="13">
        <f t="shared" si="1"/>
        <v>21.47405540937536</v>
      </c>
      <c r="E7" s="13">
        <f t="shared" si="1"/>
        <v>13.694664649294372</v>
      </c>
      <c r="F7" s="13">
        <f t="shared" si="1"/>
        <v>18.439495275491844</v>
      </c>
      <c r="G7" s="13">
        <f t="shared" si="1"/>
        <v>0.026985821262701732</v>
      </c>
      <c r="H7" s="14">
        <f aca="true" t="shared" si="2" ref="H7:H13">H56</f>
        <v>19854.871</v>
      </c>
      <c r="J7" s="15"/>
    </row>
    <row r="8" spans="1:10" ht="12.75">
      <c r="A8" s="12" t="s">
        <v>10</v>
      </c>
      <c r="B8" s="13">
        <f t="shared" si="1"/>
        <v>43.20525639656606</v>
      </c>
      <c r="C8" s="13">
        <f t="shared" si="1"/>
        <v>10.999796138276494</v>
      </c>
      <c r="D8" s="13">
        <f t="shared" si="1"/>
        <v>27.51631702763135</v>
      </c>
      <c r="E8" s="13">
        <f t="shared" si="1"/>
        <v>1.8310342261182462</v>
      </c>
      <c r="F8" s="13">
        <f t="shared" si="1"/>
        <v>16.443065950885504</v>
      </c>
      <c r="G8" s="13">
        <f t="shared" si="1"/>
        <v>0.004530260522339038</v>
      </c>
      <c r="H8" s="14">
        <f t="shared" si="2"/>
        <v>618.066</v>
      </c>
      <c r="J8" s="15"/>
    </row>
    <row r="9" spans="1:10" ht="12.75">
      <c r="A9" s="12" t="s">
        <v>11</v>
      </c>
      <c r="B9" s="13">
        <f t="shared" si="1"/>
        <v>5.241590779778072</v>
      </c>
      <c r="C9" s="13">
        <f t="shared" si="1"/>
        <v>34.90278350024244</v>
      </c>
      <c r="D9" s="13">
        <f t="shared" si="1"/>
        <v>56.656184045675076</v>
      </c>
      <c r="E9" s="13">
        <f t="shared" si="1"/>
        <v>0</v>
      </c>
      <c r="F9" s="13">
        <f t="shared" si="1"/>
        <v>3.199441674304405</v>
      </c>
      <c r="G9" s="13">
        <f t="shared" si="1"/>
        <v>0</v>
      </c>
      <c r="H9" s="14">
        <f t="shared" si="2"/>
        <v>713.562</v>
      </c>
      <c r="J9" s="15"/>
    </row>
    <row r="10" spans="1:10" ht="12.75">
      <c r="A10" s="12" t="s">
        <v>12</v>
      </c>
      <c r="B10" s="13">
        <f t="shared" si="1"/>
        <v>80.25031756818863</v>
      </c>
      <c r="C10" s="13">
        <f t="shared" si="1"/>
        <v>1.016971627561453</v>
      </c>
      <c r="D10" s="13">
        <f t="shared" si="1"/>
        <v>1.8978748924487334</v>
      </c>
      <c r="E10" s="13">
        <f t="shared" si="1"/>
        <v>1.8724091634432682</v>
      </c>
      <c r="F10" s="13">
        <f t="shared" si="1"/>
        <v>14.962426748357913</v>
      </c>
      <c r="G10" s="13">
        <f t="shared" si="1"/>
        <v>0</v>
      </c>
      <c r="H10" s="14">
        <f t="shared" si="2"/>
        <v>3318.185</v>
      </c>
      <c r="J10" s="15"/>
    </row>
    <row r="11" spans="1:10" ht="12.75">
      <c r="A11" s="12" t="s">
        <v>13</v>
      </c>
      <c r="B11" s="13">
        <f t="shared" si="1"/>
        <v>68.16789455930915</v>
      </c>
      <c r="C11" s="13">
        <f t="shared" si="1"/>
        <v>4.1462069755255415</v>
      </c>
      <c r="D11" s="13">
        <f t="shared" si="1"/>
        <v>8.491316378083889</v>
      </c>
      <c r="E11" s="13">
        <f t="shared" si="1"/>
        <v>2.0881020750327663</v>
      </c>
      <c r="F11" s="13">
        <f t="shared" si="1"/>
        <v>17.106480012048657</v>
      </c>
      <c r="G11" s="13">
        <f t="shared" si="1"/>
        <v>0</v>
      </c>
      <c r="H11" s="14">
        <f t="shared" si="2"/>
        <v>803.409</v>
      </c>
      <c r="J11" s="15"/>
    </row>
    <row r="12" spans="1:8" ht="12.75">
      <c r="A12" s="12" t="s">
        <v>14</v>
      </c>
      <c r="B12" s="13">
        <f t="shared" si="1"/>
        <v>15.99100984603081</v>
      </c>
      <c r="C12" s="13">
        <f t="shared" si="1"/>
        <v>1.697374161974446</v>
      </c>
      <c r="D12" s="13">
        <f t="shared" si="1"/>
        <v>48.67634559302219</v>
      </c>
      <c r="E12" s="13">
        <f t="shared" si="1"/>
        <v>15.762217912743898</v>
      </c>
      <c r="F12" s="13">
        <f t="shared" si="1"/>
        <v>17.87305248622866</v>
      </c>
      <c r="G12" s="13">
        <f t="shared" si="1"/>
        <v>0</v>
      </c>
      <c r="H12" s="14">
        <f t="shared" si="2"/>
        <v>1015.333</v>
      </c>
    </row>
    <row r="13" spans="1:8" ht="13.5" thickBot="1">
      <c r="A13" s="9" t="s">
        <v>15</v>
      </c>
      <c r="B13" s="11">
        <f t="shared" si="1"/>
        <v>48.6211086317873</v>
      </c>
      <c r="C13" s="11">
        <f t="shared" si="1"/>
        <v>1.7967023971361664</v>
      </c>
      <c r="D13" s="11">
        <f t="shared" si="1"/>
        <v>21.136340223727803</v>
      </c>
      <c r="E13" s="11">
        <f t="shared" si="1"/>
        <v>19.23802489666248</v>
      </c>
      <c r="F13" s="11">
        <f t="shared" si="1"/>
        <v>9.181449098337586</v>
      </c>
      <c r="G13" s="11">
        <f t="shared" si="1"/>
        <v>0.02637475234866365</v>
      </c>
      <c r="H13" s="11">
        <f t="shared" si="2"/>
        <v>4348.856</v>
      </c>
    </row>
    <row r="14" spans="1:8" ht="13.5" thickTop="1">
      <c r="A14" s="6" t="s">
        <v>16</v>
      </c>
      <c r="B14" s="7">
        <f aca="true" t="shared" si="3" ref="B14:G23">B64/1000/$H64*100</f>
        <v>7.288265363568808</v>
      </c>
      <c r="C14" s="7">
        <f t="shared" si="3"/>
        <v>0.9153962213164591</v>
      </c>
      <c r="D14" s="7">
        <f t="shared" si="3"/>
        <v>30.668588285630644</v>
      </c>
      <c r="E14" s="7">
        <f t="shared" si="3"/>
        <v>54.301123696714484</v>
      </c>
      <c r="F14" s="7">
        <f t="shared" si="3"/>
        <v>4.49591280653951</v>
      </c>
      <c r="G14" s="7">
        <f t="shared" si="3"/>
        <v>2.3307136262300987</v>
      </c>
      <c r="H14" s="8">
        <f aca="true" t="shared" si="4" ref="H14:H44">H64</f>
        <v>88.814</v>
      </c>
    </row>
    <row r="15" spans="1:8" ht="12.75">
      <c r="A15" s="6" t="s">
        <v>17</v>
      </c>
      <c r="B15" s="7">
        <f t="shared" si="3"/>
        <v>51.661777952283074</v>
      </c>
      <c r="C15" s="7">
        <f t="shared" si="3"/>
        <v>1.3118691826223525</v>
      </c>
      <c r="D15" s="7">
        <f t="shared" si="3"/>
        <v>5.614707716469964</v>
      </c>
      <c r="E15" s="7">
        <f t="shared" si="3"/>
        <v>33.81989514285055</v>
      </c>
      <c r="F15" s="7">
        <f t="shared" si="3"/>
        <v>6.746425849366007</v>
      </c>
      <c r="G15" s="7">
        <f t="shared" si="3"/>
        <v>0.8453241564080652</v>
      </c>
      <c r="H15" s="8">
        <f t="shared" si="4"/>
        <v>43.297</v>
      </c>
    </row>
    <row r="16" spans="1:8" ht="12.75">
      <c r="A16" s="6" t="s">
        <v>18</v>
      </c>
      <c r="B16" s="7">
        <f t="shared" si="3"/>
        <v>60.99482969749195</v>
      </c>
      <c r="C16" s="7">
        <f t="shared" si="3"/>
        <v>0.13039140097056556</v>
      </c>
      <c r="D16" s="7">
        <f t="shared" si="3"/>
        <v>4.8335525420654</v>
      </c>
      <c r="E16" s="7">
        <f t="shared" si="3"/>
        <v>29.674815184362103</v>
      </c>
      <c r="F16" s="7">
        <f t="shared" si="3"/>
        <v>3.8765930427683797</v>
      </c>
      <c r="G16" s="7">
        <f t="shared" si="3"/>
        <v>0.4898181323416028</v>
      </c>
      <c r="H16" s="8">
        <f t="shared" si="4"/>
        <v>88.196</v>
      </c>
    </row>
    <row r="17" spans="1:8" ht="12.75">
      <c r="A17" s="6" t="s">
        <v>19</v>
      </c>
      <c r="B17" s="7">
        <f t="shared" si="3"/>
        <v>50.822435635472004</v>
      </c>
      <c r="C17" s="7">
        <f t="shared" si="3"/>
        <v>2.824887617490805</v>
      </c>
      <c r="D17" s="7">
        <f t="shared" si="3"/>
        <v>17.654270535349408</v>
      </c>
      <c r="E17" s="7">
        <f t="shared" si="3"/>
        <v>0</v>
      </c>
      <c r="F17" s="7">
        <f t="shared" si="3"/>
        <v>28.256538618716796</v>
      </c>
      <c r="G17" s="7">
        <f t="shared" si="3"/>
        <v>0.4418675929709849</v>
      </c>
      <c r="H17" s="8">
        <f t="shared" si="4"/>
        <v>39.152</v>
      </c>
    </row>
    <row r="18" spans="1:8" ht="12.75">
      <c r="A18" s="6" t="s">
        <v>20</v>
      </c>
      <c r="B18" s="7">
        <f t="shared" si="3"/>
        <v>47.282761274774224</v>
      </c>
      <c r="C18" s="7">
        <f t="shared" si="3"/>
        <v>1.777371905883986</v>
      </c>
      <c r="D18" s="7">
        <f t="shared" si="3"/>
        <v>13.2674369820796</v>
      </c>
      <c r="E18" s="7">
        <f t="shared" si="3"/>
        <v>22.165337068195942</v>
      </c>
      <c r="F18" s="7">
        <f t="shared" si="3"/>
        <v>14.789614306037924</v>
      </c>
      <c r="G18" s="7">
        <f t="shared" si="3"/>
        <v>0.7174784630283302</v>
      </c>
      <c r="H18" s="8">
        <f t="shared" si="4"/>
        <v>634.026</v>
      </c>
    </row>
    <row r="19" spans="1:8" ht="12.75">
      <c r="A19" s="6" t="s">
        <v>21</v>
      </c>
      <c r="B19" s="7">
        <f t="shared" si="3"/>
        <v>93.66694011484823</v>
      </c>
      <c r="C19" s="7">
        <f t="shared" si="3"/>
        <v>0.27891714520098443</v>
      </c>
      <c r="D19" s="7">
        <f t="shared" si="3"/>
        <v>4.8400328137817885</v>
      </c>
      <c r="E19" s="7">
        <f t="shared" si="3"/>
        <v>0</v>
      </c>
      <c r="F19" s="7">
        <f t="shared" si="3"/>
        <v>1.214109926168991</v>
      </c>
      <c r="G19" s="7">
        <f t="shared" si="3"/>
        <v>0</v>
      </c>
      <c r="H19" s="8">
        <f t="shared" si="4"/>
        <v>12.19</v>
      </c>
    </row>
    <row r="20" spans="1:8" ht="12.75">
      <c r="A20" s="6" t="s">
        <v>22</v>
      </c>
      <c r="B20" s="7">
        <f t="shared" si="3"/>
        <v>27.17707078580033</v>
      </c>
      <c r="C20" s="7">
        <f t="shared" si="3"/>
        <v>7.02543753985687</v>
      </c>
      <c r="D20" s="7">
        <f t="shared" si="3"/>
        <v>54.78282434634734</v>
      </c>
      <c r="E20" s="7">
        <f t="shared" si="3"/>
        <v>0</v>
      </c>
      <c r="F20" s="7">
        <f t="shared" si="3"/>
        <v>9.767590165096012</v>
      </c>
      <c r="G20" s="7">
        <f t="shared" si="3"/>
        <v>1.2470771628994544</v>
      </c>
      <c r="H20" s="8">
        <f t="shared" si="4"/>
        <v>28.226</v>
      </c>
    </row>
    <row r="21" spans="1:8" ht="12.75">
      <c r="A21" s="6" t="s">
        <v>23</v>
      </c>
      <c r="B21" s="7">
        <f t="shared" si="3"/>
        <v>54.61131409852589</v>
      </c>
      <c r="C21" s="7">
        <f t="shared" si="3"/>
        <v>15.186783419427996</v>
      </c>
      <c r="D21" s="7">
        <f t="shared" si="3"/>
        <v>21.692705052286758</v>
      </c>
      <c r="E21" s="7">
        <f t="shared" si="3"/>
        <v>0</v>
      </c>
      <c r="F21" s="7">
        <f t="shared" si="3"/>
        <v>7.23510142371173</v>
      </c>
      <c r="G21" s="7">
        <f t="shared" si="3"/>
        <v>1.2740960060476252</v>
      </c>
      <c r="H21" s="8">
        <f t="shared" si="4"/>
        <v>63.496</v>
      </c>
    </row>
    <row r="22" spans="1:8" ht="12.75">
      <c r="A22" s="6" t="s">
        <v>24</v>
      </c>
      <c r="B22" s="7">
        <f t="shared" si="3"/>
        <v>24.14229285563306</v>
      </c>
      <c r="C22" s="7">
        <f t="shared" si="3"/>
        <v>6.1126083280490375</v>
      </c>
      <c r="D22" s="7">
        <f t="shared" si="3"/>
        <v>30.978849608962168</v>
      </c>
      <c r="E22" s="7">
        <f t="shared" si="3"/>
        <v>18.198781969985205</v>
      </c>
      <c r="F22" s="7">
        <f t="shared" si="3"/>
        <v>19.620587613612344</v>
      </c>
      <c r="G22" s="7">
        <f t="shared" si="3"/>
        <v>0.9468796237581907</v>
      </c>
      <c r="H22" s="8">
        <f t="shared" si="4"/>
        <v>302.784</v>
      </c>
    </row>
    <row r="23" spans="1:8" ht="12.75">
      <c r="A23" s="6" t="s">
        <v>25</v>
      </c>
      <c r="B23" s="7">
        <f t="shared" si="3"/>
        <v>4.29009659122817</v>
      </c>
      <c r="C23" s="7">
        <f t="shared" si="3"/>
        <v>1.081562026169484</v>
      </c>
      <c r="D23" s="7">
        <f t="shared" si="3"/>
        <v>4.516833267816027</v>
      </c>
      <c r="E23" s="7">
        <f t="shared" si="3"/>
        <v>77.1694417925535</v>
      </c>
      <c r="F23" s="7">
        <f t="shared" si="3"/>
        <v>11.984226708597744</v>
      </c>
      <c r="G23" s="7">
        <f t="shared" si="3"/>
        <v>0.9578396136350874</v>
      </c>
      <c r="H23" s="8">
        <f t="shared" si="4"/>
        <v>569.824</v>
      </c>
    </row>
    <row r="24" spans="1:8" ht="12.75">
      <c r="A24" s="6" t="s">
        <v>26</v>
      </c>
      <c r="B24" s="7">
        <f aca="true" t="shared" si="5" ref="B24:G33">B74/1000/$H74*100</f>
        <v>14.055211439932705</v>
      </c>
      <c r="C24" s="7">
        <f t="shared" si="5"/>
        <v>11.282213045805612</v>
      </c>
      <c r="D24" s="7">
        <f t="shared" si="5"/>
        <v>56.801062934923905</v>
      </c>
      <c r="E24" s="7">
        <f t="shared" si="5"/>
        <v>0</v>
      </c>
      <c r="F24" s="7">
        <f t="shared" si="5"/>
        <v>15.685299890392802</v>
      </c>
      <c r="G24" s="7">
        <f t="shared" si="5"/>
        <v>2.176212688944967</v>
      </c>
      <c r="H24" s="8">
        <f t="shared" si="4"/>
        <v>313.848</v>
      </c>
    </row>
    <row r="25" spans="1:8" ht="12.75">
      <c r="A25" s="6" t="s">
        <v>27</v>
      </c>
      <c r="B25" s="7">
        <f t="shared" si="5"/>
        <v>0</v>
      </c>
      <c r="C25" s="7">
        <f t="shared" si="5"/>
        <v>100</v>
      </c>
      <c r="D25" s="7">
        <f t="shared" si="5"/>
        <v>0</v>
      </c>
      <c r="E25" s="7">
        <f t="shared" si="5"/>
        <v>0</v>
      </c>
      <c r="F25" s="7">
        <f t="shared" si="5"/>
        <v>0.04107619634421853</v>
      </c>
      <c r="G25" s="7">
        <f t="shared" si="5"/>
        <v>-0.04107619634421853</v>
      </c>
      <c r="H25" s="8">
        <f t="shared" si="4"/>
        <v>4.869</v>
      </c>
    </row>
    <row r="26" spans="1:8" ht="12.75">
      <c r="A26" s="6" t="s">
        <v>28</v>
      </c>
      <c r="B26" s="7">
        <f t="shared" si="5"/>
        <v>0.020959966464053657</v>
      </c>
      <c r="C26" s="7">
        <f t="shared" si="5"/>
        <v>0.35631942988891224</v>
      </c>
      <c r="D26" s="7">
        <f t="shared" si="5"/>
        <v>40.32697547683924</v>
      </c>
      <c r="E26" s="7">
        <f t="shared" si="5"/>
        <v>0</v>
      </c>
      <c r="F26" s="7">
        <f t="shared" si="5"/>
        <v>59.295745126807795</v>
      </c>
      <c r="G26" s="7">
        <f t="shared" si="5"/>
        <v>0</v>
      </c>
      <c r="H26" s="8">
        <f t="shared" si="4"/>
        <v>4.771</v>
      </c>
    </row>
    <row r="27" spans="1:8" ht="12.75">
      <c r="A27" s="6" t="s">
        <v>29</v>
      </c>
      <c r="B27" s="7">
        <f t="shared" si="5"/>
        <v>0.08567144998929108</v>
      </c>
      <c r="C27" s="7">
        <f t="shared" si="5"/>
        <v>2.912829299635896</v>
      </c>
      <c r="D27" s="7">
        <f t="shared" si="5"/>
        <v>17.169986435353753</v>
      </c>
      <c r="E27" s="7">
        <f t="shared" si="5"/>
        <v>70.20061397872493</v>
      </c>
      <c r="F27" s="7">
        <f t="shared" si="5"/>
        <v>4.147926036981509</v>
      </c>
      <c r="G27" s="7">
        <f t="shared" si="5"/>
        <v>5.482972799314629</v>
      </c>
      <c r="H27" s="8">
        <f t="shared" si="4"/>
        <v>14.007</v>
      </c>
    </row>
    <row r="28" spans="1:8" ht="12.75">
      <c r="A28" s="6" t="s">
        <v>30</v>
      </c>
      <c r="B28" s="7">
        <f t="shared" si="5"/>
        <v>0</v>
      </c>
      <c r="C28" s="7">
        <f t="shared" si="5"/>
        <v>0</v>
      </c>
      <c r="D28" s="7">
        <f t="shared" si="5"/>
        <v>72.73869346733667</v>
      </c>
      <c r="E28" s="7">
        <f t="shared" si="5"/>
        <v>0</v>
      </c>
      <c r="F28" s="7">
        <f t="shared" si="5"/>
        <v>7.4120603015075375</v>
      </c>
      <c r="G28" s="7">
        <f t="shared" si="5"/>
        <v>19.849246231155778</v>
      </c>
      <c r="H28" s="8">
        <f t="shared" si="4"/>
        <v>3.98</v>
      </c>
    </row>
    <row r="29" spans="1:8" ht="12.75">
      <c r="A29" s="6" t="s">
        <v>31</v>
      </c>
      <c r="B29" s="7">
        <f t="shared" si="5"/>
        <v>18.453259917407085</v>
      </c>
      <c r="C29" s="7">
        <f t="shared" si="5"/>
        <v>1.3390063821799527</v>
      </c>
      <c r="D29" s="7">
        <f t="shared" si="5"/>
        <v>38.40820923538982</v>
      </c>
      <c r="E29" s="7">
        <f t="shared" si="5"/>
        <v>36.73382555374797</v>
      </c>
      <c r="F29" s="7">
        <f t="shared" si="5"/>
        <v>5.063196095607559</v>
      </c>
      <c r="G29" s="7">
        <f t="shared" si="5"/>
        <v>0.0025028156676260792</v>
      </c>
      <c r="H29" s="8">
        <f t="shared" si="4"/>
        <v>39.955</v>
      </c>
    </row>
    <row r="30" spans="1:8" ht="12.75">
      <c r="A30" s="6" t="s">
        <v>32</v>
      </c>
      <c r="B30" s="7">
        <f t="shared" si="5"/>
        <v>0</v>
      </c>
      <c r="C30" s="7">
        <f t="shared" si="5"/>
        <v>100</v>
      </c>
      <c r="D30" s="7">
        <f t="shared" si="5"/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8">
        <f t="shared" si="4"/>
        <v>2.296</v>
      </c>
    </row>
    <row r="31" spans="1:8" ht="12.75">
      <c r="A31" s="6" t="s">
        <v>33</v>
      </c>
      <c r="B31" s="7">
        <f t="shared" si="5"/>
        <v>24.143210115788964</v>
      </c>
      <c r="C31" s="7">
        <f t="shared" si="5"/>
        <v>2.150089627440531</v>
      </c>
      <c r="D31" s="7">
        <f t="shared" si="5"/>
        <v>60.63950390000484</v>
      </c>
      <c r="E31" s="7">
        <f t="shared" si="5"/>
        <v>4.069570272758103</v>
      </c>
      <c r="F31" s="7">
        <f t="shared" si="5"/>
        <v>8.861973741582288</v>
      </c>
      <c r="G31" s="7">
        <f t="shared" si="5"/>
        <v>0.1356523424252701</v>
      </c>
      <c r="H31" s="8">
        <f t="shared" si="4"/>
        <v>103.205</v>
      </c>
    </row>
    <row r="32" spans="1:8" ht="12.75">
      <c r="A32" s="6" t="s">
        <v>34</v>
      </c>
      <c r="B32" s="7">
        <f t="shared" si="5"/>
        <v>9.878100704902781</v>
      </c>
      <c r="C32" s="7">
        <f t="shared" si="5"/>
        <v>2.0185135540031225</v>
      </c>
      <c r="D32" s="7">
        <f t="shared" si="5"/>
        <v>17.660416633813256</v>
      </c>
      <c r="E32" s="7">
        <f t="shared" si="5"/>
        <v>0</v>
      </c>
      <c r="F32" s="7">
        <f t="shared" si="5"/>
        <v>66.0195858893287</v>
      </c>
      <c r="G32" s="7">
        <f t="shared" si="5"/>
        <v>4.423383217952155</v>
      </c>
      <c r="H32" s="8">
        <f t="shared" si="4"/>
        <v>63.413</v>
      </c>
    </row>
    <row r="33" spans="1:8" ht="12.75">
      <c r="A33" s="6" t="s">
        <v>35</v>
      </c>
      <c r="B33" s="7">
        <f t="shared" si="5"/>
        <v>91.3528880186761</v>
      </c>
      <c r="C33" s="7">
        <f t="shared" si="5"/>
        <v>1.4458920099405073</v>
      </c>
      <c r="D33" s="7">
        <f t="shared" si="5"/>
        <v>3.215603584607274</v>
      </c>
      <c r="E33" s="7">
        <f t="shared" si="5"/>
        <v>0</v>
      </c>
      <c r="F33" s="7">
        <f t="shared" si="5"/>
        <v>3.4076361171774976</v>
      </c>
      <c r="G33" s="7">
        <f t="shared" si="5"/>
        <v>0.5779802695986144</v>
      </c>
      <c r="H33" s="8">
        <f t="shared" si="4"/>
        <v>159.348</v>
      </c>
    </row>
    <row r="34" spans="1:8" ht="12.75">
      <c r="A34" s="6" t="s">
        <v>36</v>
      </c>
      <c r="B34" s="7">
        <f aca="true" t="shared" si="6" ref="B34:G43">B84/1000/$H84*100</f>
        <v>26.250820470473652</v>
      </c>
      <c r="C34" s="7">
        <f t="shared" si="6"/>
        <v>10.311461178513202</v>
      </c>
      <c r="D34" s="7">
        <f t="shared" si="6"/>
        <v>27.78801160304051</v>
      </c>
      <c r="E34" s="7">
        <f t="shared" si="6"/>
        <v>0</v>
      </c>
      <c r="F34" s="7">
        <f t="shared" si="6"/>
        <v>34.93827944694997</v>
      </c>
      <c r="G34" s="7">
        <f t="shared" si="6"/>
        <v>0.7114273010226768</v>
      </c>
      <c r="H34" s="8">
        <f t="shared" si="4"/>
        <v>47.229</v>
      </c>
    </row>
    <row r="35" spans="1:8" ht="12.75">
      <c r="A35" s="6" t="s">
        <v>37</v>
      </c>
      <c r="B35" s="7">
        <f t="shared" si="6"/>
        <v>40.69041557894054</v>
      </c>
      <c r="C35" s="7">
        <f t="shared" si="6"/>
        <v>1.7771147828060903</v>
      </c>
      <c r="D35" s="7">
        <f t="shared" si="6"/>
        <v>19.081283543852255</v>
      </c>
      <c r="E35" s="7">
        <f t="shared" si="6"/>
        <v>12.499797318113274</v>
      </c>
      <c r="F35" s="7">
        <f t="shared" si="6"/>
        <v>25.951388776287835</v>
      </c>
      <c r="G35" s="7">
        <f t="shared" si="6"/>
        <v>0</v>
      </c>
      <c r="H35" s="8">
        <f t="shared" si="4"/>
        <v>61.673</v>
      </c>
    </row>
    <row r="36" spans="1:8" ht="12.75">
      <c r="A36" s="6" t="s">
        <v>38</v>
      </c>
      <c r="B36" s="7">
        <f t="shared" si="6"/>
        <v>36.45549424981719</v>
      </c>
      <c r="C36" s="7">
        <f t="shared" si="6"/>
        <v>0.1927806953400253</v>
      </c>
      <c r="D36" s="7">
        <f t="shared" si="6"/>
        <v>3.0113674134148773</v>
      </c>
      <c r="E36" s="7">
        <f t="shared" si="6"/>
        <v>37.85813999867048</v>
      </c>
      <c r="F36" s="7">
        <f t="shared" si="6"/>
        <v>22.448979591836736</v>
      </c>
      <c r="G36" s="7">
        <f t="shared" si="6"/>
        <v>0.03323805092069401</v>
      </c>
      <c r="H36" s="8">
        <f t="shared" si="4"/>
        <v>15.043</v>
      </c>
    </row>
    <row r="37" spans="1:8" ht="12.75">
      <c r="A37" s="6" t="s">
        <v>39</v>
      </c>
      <c r="B37" s="7">
        <f t="shared" si="6"/>
        <v>17.11576846307385</v>
      </c>
      <c r="C37" s="7">
        <f t="shared" si="6"/>
        <v>2.530652979754776</v>
      </c>
      <c r="D37" s="7">
        <f t="shared" si="6"/>
        <v>7.264043341887652</v>
      </c>
      <c r="E37" s="7">
        <f t="shared" si="6"/>
        <v>54.654975762760195</v>
      </c>
      <c r="F37" s="7">
        <f t="shared" si="6"/>
        <v>17.664670658682635</v>
      </c>
      <c r="G37" s="7">
        <f t="shared" si="6"/>
        <v>0.7698887938408896</v>
      </c>
      <c r="H37" s="8">
        <f t="shared" si="4"/>
        <v>28.056</v>
      </c>
    </row>
    <row r="38" spans="1:8" ht="12.75">
      <c r="A38" s="6" t="s">
        <v>40</v>
      </c>
      <c r="B38" s="7">
        <f t="shared" si="6"/>
        <v>26.305618807311216</v>
      </c>
      <c r="C38" s="7">
        <f t="shared" si="6"/>
        <v>0.5760354483352822</v>
      </c>
      <c r="D38" s="7">
        <f t="shared" si="6"/>
        <v>13.704227952489385</v>
      </c>
      <c r="E38" s="7">
        <f t="shared" si="6"/>
        <v>28.830081851190837</v>
      </c>
      <c r="F38" s="7">
        <f t="shared" si="6"/>
        <v>30.06831189611668</v>
      </c>
      <c r="G38" s="7">
        <f t="shared" si="6"/>
        <v>0.515724044556588</v>
      </c>
      <c r="H38" s="8">
        <f t="shared" si="4"/>
        <v>81.245</v>
      </c>
    </row>
    <row r="39" spans="1:8" ht="12.75">
      <c r="A39" s="6" t="s">
        <v>41</v>
      </c>
      <c r="B39" s="7">
        <f t="shared" si="6"/>
        <v>0.4386996217643384</v>
      </c>
      <c r="C39" s="7">
        <f t="shared" si="6"/>
        <v>0.7248956996687919</v>
      </c>
      <c r="D39" s="7">
        <f t="shared" si="6"/>
        <v>0.9963116984326399</v>
      </c>
      <c r="E39" s="7">
        <f t="shared" si="6"/>
        <v>44.9912327257825</v>
      </c>
      <c r="F39" s="7">
        <f t="shared" si="6"/>
        <v>52.51496483012987</v>
      </c>
      <c r="G39" s="7">
        <f t="shared" si="6"/>
        <v>0.3338954242218624</v>
      </c>
      <c r="H39" s="8">
        <f t="shared" si="4"/>
        <v>148.849</v>
      </c>
    </row>
    <row r="40" spans="1:8" ht="12.75">
      <c r="A40" s="6" t="s">
        <v>42</v>
      </c>
      <c r="B40" s="7">
        <f t="shared" si="6"/>
        <v>34.50516494501833</v>
      </c>
      <c r="C40" s="7">
        <f t="shared" si="6"/>
        <v>1.1844536669594985</v>
      </c>
      <c r="D40" s="7">
        <f t="shared" si="6"/>
        <v>41.93273959185323</v>
      </c>
      <c r="E40" s="7">
        <f t="shared" si="6"/>
        <v>15.910857996829339</v>
      </c>
      <c r="F40" s="7">
        <f t="shared" si="6"/>
        <v>5.142982642149587</v>
      </c>
      <c r="G40" s="7">
        <f t="shared" si="6"/>
        <v>1.3238011571900274</v>
      </c>
      <c r="H40" s="8">
        <f t="shared" si="4"/>
        <v>396.132</v>
      </c>
    </row>
    <row r="41" spans="1:8" ht="12.75">
      <c r="A41" s="6" t="s">
        <v>43</v>
      </c>
      <c r="B41" s="7">
        <f t="shared" si="6"/>
        <v>27.31966297413838</v>
      </c>
      <c r="C41" s="7">
        <f t="shared" si="6"/>
        <v>3.406801073304169</v>
      </c>
      <c r="D41" s="7">
        <f t="shared" si="6"/>
        <v>50.17958007496425</v>
      </c>
      <c r="E41" s="7">
        <f t="shared" si="6"/>
        <v>0</v>
      </c>
      <c r="F41" s="7">
        <f t="shared" si="6"/>
        <v>19.031833700498023</v>
      </c>
      <c r="G41" s="7">
        <f t="shared" si="6"/>
        <v>0.06212217709518788</v>
      </c>
      <c r="H41" s="8">
        <f t="shared" si="4"/>
        <v>191.558</v>
      </c>
    </row>
    <row r="42" spans="1:8" ht="12.75">
      <c r="A42" s="6" t="s">
        <v>44</v>
      </c>
      <c r="B42" s="7">
        <f t="shared" si="6"/>
        <v>0</v>
      </c>
      <c r="C42" s="7">
        <f t="shared" si="6"/>
        <v>0.04028197381671702</v>
      </c>
      <c r="D42" s="7">
        <f t="shared" si="6"/>
        <v>0</v>
      </c>
      <c r="E42" s="7">
        <f t="shared" si="6"/>
        <v>0</v>
      </c>
      <c r="F42" s="7">
        <f t="shared" si="6"/>
        <v>99.95971802618328</v>
      </c>
      <c r="G42" s="7">
        <f t="shared" si="6"/>
        <v>0</v>
      </c>
      <c r="H42" s="8">
        <f t="shared" si="4"/>
        <v>9.93</v>
      </c>
    </row>
    <row r="43" spans="1:8" ht="12" customHeight="1">
      <c r="A43" s="6" t="s">
        <v>45</v>
      </c>
      <c r="B43" s="7">
        <f t="shared" si="6"/>
        <v>0.03637130740301591</v>
      </c>
      <c r="C43" s="7">
        <f t="shared" si="6"/>
        <v>0.01964050599762859</v>
      </c>
      <c r="D43" s="7">
        <f t="shared" si="6"/>
        <v>0.5993991460017022</v>
      </c>
      <c r="E43" s="7">
        <f t="shared" si="6"/>
        <v>0</v>
      </c>
      <c r="F43" s="7">
        <f t="shared" si="6"/>
        <v>98.396025343527</v>
      </c>
      <c r="G43" s="7">
        <f t="shared" si="6"/>
        <v>0.9485636970706548</v>
      </c>
      <c r="H43" s="8">
        <f t="shared" si="4"/>
        <v>137.471</v>
      </c>
    </row>
    <row r="44" spans="1:8" ht="13.5" thickBot="1">
      <c r="A44" s="16" t="s">
        <v>46</v>
      </c>
      <c r="B44" s="17">
        <f aca="true" t="shared" si="7" ref="B44:G44">B94/1000/$H94*100</f>
        <v>0</v>
      </c>
      <c r="C44" s="17">
        <f t="shared" si="7"/>
        <v>0.27383949472196456</v>
      </c>
      <c r="D44" s="17">
        <f t="shared" si="7"/>
        <v>1.1041915109756635</v>
      </c>
      <c r="E44" s="17">
        <f t="shared" si="7"/>
        <v>41.11273059199387</v>
      </c>
      <c r="F44" s="17">
        <f t="shared" si="7"/>
        <v>55.02112686424333</v>
      </c>
      <c r="G44" s="17">
        <f t="shared" si="7"/>
        <v>2.488111538065162</v>
      </c>
      <c r="H44" s="18">
        <f t="shared" si="4"/>
        <v>67.923</v>
      </c>
    </row>
    <row r="45" spans="1:8" s="19" customFormat="1" ht="12.75">
      <c r="A45" s="1"/>
      <c r="B45" s="1"/>
      <c r="C45" s="1"/>
      <c r="D45" s="1"/>
      <c r="E45" s="1"/>
      <c r="F45" s="1"/>
      <c r="G45" s="1"/>
      <c r="H45" s="1"/>
    </row>
    <row r="46" ht="5.25" customHeight="1"/>
    <row r="47" spans="1:9" ht="12.75" customHeight="1">
      <c r="A47" s="20" t="s">
        <v>47</v>
      </c>
      <c r="B47" s="19"/>
      <c r="C47" s="19"/>
      <c r="D47" s="19"/>
      <c r="E47" s="19"/>
      <c r="F47" s="19"/>
      <c r="G47" s="19"/>
      <c r="H47" s="19"/>
      <c r="I47" s="21"/>
    </row>
    <row r="48" ht="39.75" customHeight="1" thickBot="1">
      <c r="I48" s="21"/>
    </row>
    <row r="49" spans="1:9" ht="12.75">
      <c r="A49" s="2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3" t="s">
        <v>53</v>
      </c>
      <c r="H49" s="3" t="s">
        <v>6</v>
      </c>
      <c r="I49" s="21"/>
    </row>
    <row r="50" spans="1:9" ht="13.5" thickBot="1">
      <c r="A50" s="4"/>
      <c r="B50" s="23"/>
      <c r="C50" s="23"/>
      <c r="D50" s="23"/>
      <c r="E50" s="23"/>
      <c r="F50" s="23"/>
      <c r="G50" s="5"/>
      <c r="H50" s="5"/>
      <c r="I50" s="21"/>
    </row>
    <row r="51" spans="1:9" ht="13.5" thickTop="1">
      <c r="A51" s="6"/>
      <c r="B51" s="24"/>
      <c r="C51" s="24"/>
      <c r="D51" s="24"/>
      <c r="E51" s="24"/>
      <c r="F51" s="24"/>
      <c r="G51" s="24"/>
      <c r="H51" s="25"/>
      <c r="I51" s="21"/>
    </row>
    <row r="52" spans="1:9" ht="12.75">
      <c r="A52" s="6" t="s">
        <v>7</v>
      </c>
      <c r="B52" s="26">
        <f aca="true" t="shared" si="8" ref="B52:G52">SUM(B64:B94)</f>
        <v>1040750</v>
      </c>
      <c r="C52" s="26">
        <f t="shared" si="8"/>
        <v>119226</v>
      </c>
      <c r="D52" s="26">
        <f t="shared" si="8"/>
        <v>857878</v>
      </c>
      <c r="E52" s="26">
        <f t="shared" si="8"/>
        <v>963202</v>
      </c>
      <c r="F52" s="26">
        <f t="shared" si="8"/>
        <v>744591</v>
      </c>
      <c r="G52" s="26">
        <f t="shared" si="8"/>
        <v>39159</v>
      </c>
      <c r="H52" s="26">
        <f>SUM(B52:G52)/1000</f>
        <v>3764.806</v>
      </c>
      <c r="I52" s="21"/>
    </row>
    <row r="53" spans="1:9" ht="12.75">
      <c r="A53" s="6" t="s">
        <v>8</v>
      </c>
      <c r="B53" s="26">
        <f aca="true" t="shared" si="9" ref="B53:G53">SUM(B64:B90)</f>
        <v>988367</v>
      </c>
      <c r="C53" s="26">
        <f t="shared" si="9"/>
        <v>112483</v>
      </c>
      <c r="D53" s="26">
        <f t="shared" si="9"/>
        <v>760181</v>
      </c>
      <c r="E53" s="26">
        <f t="shared" si="9"/>
        <v>935277</v>
      </c>
      <c r="F53" s="26">
        <f t="shared" si="9"/>
        <v>525570</v>
      </c>
      <c r="G53" s="26">
        <f t="shared" si="9"/>
        <v>36046</v>
      </c>
      <c r="H53" s="26">
        <f>SUM(B53:G53)/1000</f>
        <v>3357.924</v>
      </c>
      <c r="I53" s="21"/>
    </row>
    <row r="54" spans="1:9" ht="13.5" thickBo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ht="13.5" thickTop="1">
      <c r="A55" s="6"/>
      <c r="B55" s="26"/>
      <c r="C55" s="26"/>
      <c r="D55" s="26"/>
      <c r="E55" s="26"/>
      <c r="F55" s="26"/>
      <c r="G55" s="26"/>
      <c r="H55" s="26"/>
      <c r="I55" s="29"/>
    </row>
    <row r="56" spans="1:9" ht="12.75">
      <c r="A56" s="12" t="s">
        <v>9</v>
      </c>
      <c r="B56" s="30">
        <v>8091216</v>
      </c>
      <c r="C56" s="30">
        <v>1114455</v>
      </c>
      <c r="D56" s="30">
        <v>4263646</v>
      </c>
      <c r="E56" s="30">
        <v>2719058</v>
      </c>
      <c r="F56" s="30">
        <v>3661138</v>
      </c>
      <c r="G56" s="30">
        <v>5358</v>
      </c>
      <c r="H56" s="30">
        <v>19854.871</v>
      </c>
      <c r="I56" s="29"/>
    </row>
    <row r="57" spans="1:9" ht="12.75">
      <c r="A57" s="12" t="s">
        <v>10</v>
      </c>
      <c r="B57" s="30">
        <v>267037</v>
      </c>
      <c r="C57" s="30">
        <v>67986</v>
      </c>
      <c r="D57" s="30">
        <v>170069</v>
      </c>
      <c r="E57" s="30">
        <v>11317</v>
      </c>
      <c r="F57" s="30">
        <v>101629</v>
      </c>
      <c r="G57" s="30">
        <v>28</v>
      </c>
      <c r="H57" s="30">
        <v>618.066</v>
      </c>
      <c r="I57" s="29"/>
    </row>
    <row r="58" spans="1:9" ht="12.75">
      <c r="A58" s="12" t="s">
        <v>11</v>
      </c>
      <c r="B58" s="30">
        <v>37402</v>
      </c>
      <c r="C58" s="30">
        <v>249053</v>
      </c>
      <c r="D58" s="30">
        <v>404277</v>
      </c>
      <c r="E58" s="30">
        <v>0</v>
      </c>
      <c r="F58" s="30">
        <v>22830</v>
      </c>
      <c r="G58" s="30">
        <v>0</v>
      </c>
      <c r="H58" s="30">
        <v>713.562</v>
      </c>
      <c r="I58" s="29"/>
    </row>
    <row r="59" spans="1:9" ht="12.75">
      <c r="A59" s="12" t="s">
        <v>12</v>
      </c>
      <c r="B59" s="30">
        <v>2662854</v>
      </c>
      <c r="C59" s="30">
        <v>33745</v>
      </c>
      <c r="D59" s="30">
        <v>62975</v>
      </c>
      <c r="E59" s="30">
        <v>62130</v>
      </c>
      <c r="F59" s="30">
        <v>496481</v>
      </c>
      <c r="G59" s="30">
        <v>0</v>
      </c>
      <c r="H59" s="30">
        <v>3318.185</v>
      </c>
      <c r="I59" s="29"/>
    </row>
    <row r="60" spans="1:10" ht="12.75">
      <c r="A60" s="12" t="s">
        <v>13</v>
      </c>
      <c r="B60" s="30">
        <v>547667</v>
      </c>
      <c r="C60" s="30">
        <v>33311</v>
      </c>
      <c r="D60" s="30">
        <v>68220</v>
      </c>
      <c r="E60" s="30">
        <v>16776</v>
      </c>
      <c r="F60" s="30">
        <v>137435</v>
      </c>
      <c r="G60" s="30">
        <v>0</v>
      </c>
      <c r="H60" s="30">
        <v>803.409</v>
      </c>
      <c r="I60" s="29"/>
      <c r="J60" s="31"/>
    </row>
    <row r="61" spans="1:16" ht="12.75">
      <c r="A61" s="12" t="s">
        <v>14</v>
      </c>
      <c r="B61" s="30">
        <v>162362</v>
      </c>
      <c r="C61" s="30">
        <v>17234</v>
      </c>
      <c r="D61" s="30">
        <v>494227</v>
      </c>
      <c r="E61" s="30">
        <v>160039</v>
      </c>
      <c r="F61" s="30">
        <v>181471</v>
      </c>
      <c r="G61" s="30">
        <v>0</v>
      </c>
      <c r="H61" s="30">
        <v>1015.333</v>
      </c>
      <c r="I61" s="21"/>
      <c r="J61" s="32"/>
      <c r="K61" s="32"/>
      <c r="L61" s="32"/>
      <c r="M61" s="32"/>
      <c r="N61" s="32"/>
      <c r="O61" s="32"/>
      <c r="P61" s="32"/>
    </row>
    <row r="62" spans="1:10" ht="13.5" thickBot="1">
      <c r="A62" s="12" t="s">
        <v>15</v>
      </c>
      <c r="B62" s="30">
        <v>2114462</v>
      </c>
      <c r="C62" s="30">
        <v>78136</v>
      </c>
      <c r="D62" s="30">
        <v>919189</v>
      </c>
      <c r="E62" s="30">
        <v>836634</v>
      </c>
      <c r="F62" s="30">
        <v>399288</v>
      </c>
      <c r="G62" s="30">
        <v>1147</v>
      </c>
      <c r="H62" s="30">
        <v>4348.856</v>
      </c>
      <c r="I62" s="21"/>
      <c r="J62" s="33"/>
    </row>
    <row r="63" spans="1:10" ht="13.5" thickTop="1">
      <c r="A63" s="34"/>
      <c r="B63" s="35"/>
      <c r="C63" s="36"/>
      <c r="D63" s="36"/>
      <c r="E63" s="37"/>
      <c r="F63" s="36"/>
      <c r="G63" s="36"/>
      <c r="H63" s="36"/>
      <c r="I63" s="21"/>
      <c r="J63" s="33"/>
    </row>
    <row r="64" spans="1:10" ht="12.75">
      <c r="A64" s="6" t="s">
        <v>16</v>
      </c>
      <c r="B64" s="38">
        <v>6473</v>
      </c>
      <c r="C64" s="26">
        <v>813</v>
      </c>
      <c r="D64" s="26">
        <v>27238</v>
      </c>
      <c r="E64" s="30">
        <v>48227</v>
      </c>
      <c r="F64" s="26">
        <v>3993</v>
      </c>
      <c r="G64" s="26">
        <v>2070</v>
      </c>
      <c r="H64" s="26">
        <f aca="true" t="shared" si="10" ref="H64:H94">SUM(B64:G64)/1000</f>
        <v>88.814</v>
      </c>
      <c r="I64" s="21"/>
      <c r="J64" s="33"/>
    </row>
    <row r="65" spans="1:10" ht="12.75">
      <c r="A65" s="6" t="s">
        <v>17</v>
      </c>
      <c r="B65" s="38">
        <v>22368</v>
      </c>
      <c r="C65" s="26">
        <v>568</v>
      </c>
      <c r="D65" s="26">
        <v>2431</v>
      </c>
      <c r="E65" s="30">
        <v>14643</v>
      </c>
      <c r="F65" s="26">
        <v>2921</v>
      </c>
      <c r="G65" s="26">
        <v>366</v>
      </c>
      <c r="H65" s="26">
        <f t="shared" si="10"/>
        <v>43.297</v>
      </c>
      <c r="I65" s="21"/>
      <c r="J65" s="33"/>
    </row>
    <row r="66" spans="1:10" ht="12.75">
      <c r="A66" s="6" t="s">
        <v>18</v>
      </c>
      <c r="B66" s="38">
        <v>53795</v>
      </c>
      <c r="C66" s="26">
        <v>115</v>
      </c>
      <c r="D66" s="26">
        <v>4263</v>
      </c>
      <c r="E66" s="30">
        <v>26172</v>
      </c>
      <c r="F66" s="26">
        <v>3419</v>
      </c>
      <c r="G66" s="26">
        <v>432</v>
      </c>
      <c r="H66" s="26">
        <f t="shared" si="10"/>
        <v>88.196</v>
      </c>
      <c r="I66" s="21"/>
      <c r="J66" s="33"/>
    </row>
    <row r="67" spans="1:10" ht="12.75">
      <c r="A67" s="6" t="s">
        <v>19</v>
      </c>
      <c r="B67" s="38">
        <v>19898</v>
      </c>
      <c r="C67" s="26">
        <v>1106</v>
      </c>
      <c r="D67" s="26">
        <v>6912</v>
      </c>
      <c r="E67" s="30">
        <v>0</v>
      </c>
      <c r="F67" s="26">
        <v>11063</v>
      </c>
      <c r="G67" s="26">
        <v>173</v>
      </c>
      <c r="H67" s="26">
        <f t="shared" si="10"/>
        <v>39.152</v>
      </c>
      <c r="I67" s="21"/>
      <c r="J67" s="33"/>
    </row>
    <row r="68" spans="1:10" ht="12.75">
      <c r="A68" s="6" t="s">
        <v>20</v>
      </c>
      <c r="B68" s="38">
        <v>299785</v>
      </c>
      <c r="C68" s="26">
        <v>11269</v>
      </c>
      <c r="D68" s="26">
        <v>84119</v>
      </c>
      <c r="E68" s="30">
        <v>140534</v>
      </c>
      <c r="F68" s="26">
        <v>93770</v>
      </c>
      <c r="G68" s="26">
        <v>4549</v>
      </c>
      <c r="H68" s="26">
        <f t="shared" si="10"/>
        <v>634.026</v>
      </c>
      <c r="I68" s="21"/>
      <c r="J68" s="33"/>
    </row>
    <row r="69" spans="1:10" ht="12.75">
      <c r="A69" s="6" t="s">
        <v>21</v>
      </c>
      <c r="B69" s="38">
        <v>11418</v>
      </c>
      <c r="C69" s="26">
        <v>34</v>
      </c>
      <c r="D69" s="26">
        <v>590</v>
      </c>
      <c r="E69" s="30">
        <v>0</v>
      </c>
      <c r="F69" s="26">
        <v>148</v>
      </c>
      <c r="G69" s="26">
        <v>0</v>
      </c>
      <c r="H69" s="26">
        <f t="shared" si="10"/>
        <v>12.19</v>
      </c>
      <c r="I69" s="21"/>
      <c r="J69" s="33"/>
    </row>
    <row r="70" spans="1:10" ht="12.75">
      <c r="A70" s="6" t="s">
        <v>22</v>
      </c>
      <c r="B70" s="38">
        <v>7671</v>
      </c>
      <c r="C70" s="26">
        <v>1983</v>
      </c>
      <c r="D70" s="26">
        <v>15463</v>
      </c>
      <c r="E70" s="30">
        <v>0</v>
      </c>
      <c r="F70" s="26">
        <v>2757</v>
      </c>
      <c r="G70" s="26">
        <v>352</v>
      </c>
      <c r="H70" s="26">
        <f t="shared" si="10"/>
        <v>28.226</v>
      </c>
      <c r="I70" s="21"/>
      <c r="J70" s="33"/>
    </row>
    <row r="71" spans="1:10" ht="12.75">
      <c r="A71" s="6" t="s">
        <v>23</v>
      </c>
      <c r="B71" s="38">
        <v>34676</v>
      </c>
      <c r="C71" s="26">
        <v>9643</v>
      </c>
      <c r="D71" s="26">
        <v>13774</v>
      </c>
      <c r="E71" s="30">
        <v>0</v>
      </c>
      <c r="F71" s="26">
        <v>4594</v>
      </c>
      <c r="G71" s="26">
        <v>809</v>
      </c>
      <c r="H71" s="26">
        <f t="shared" si="10"/>
        <v>63.496</v>
      </c>
      <c r="I71" s="21"/>
      <c r="J71" s="33"/>
    </row>
    <row r="72" spans="1:10" ht="12.75">
      <c r="A72" s="6" t="s">
        <v>24</v>
      </c>
      <c r="B72" s="38">
        <v>73099</v>
      </c>
      <c r="C72" s="26">
        <v>18508</v>
      </c>
      <c r="D72" s="26">
        <v>93799</v>
      </c>
      <c r="E72" s="30">
        <v>55103</v>
      </c>
      <c r="F72" s="26">
        <v>59408</v>
      </c>
      <c r="G72" s="26">
        <v>2867</v>
      </c>
      <c r="H72" s="26">
        <f t="shared" si="10"/>
        <v>302.784</v>
      </c>
      <c r="I72" s="21"/>
      <c r="J72" s="33"/>
    </row>
    <row r="73" spans="1:10" ht="12.75">
      <c r="A73" s="6" t="s">
        <v>25</v>
      </c>
      <c r="B73" s="38">
        <v>24446</v>
      </c>
      <c r="C73" s="26">
        <v>6163</v>
      </c>
      <c r="D73" s="26">
        <v>25738</v>
      </c>
      <c r="E73" s="30">
        <v>439730</v>
      </c>
      <c r="F73" s="26">
        <v>68289</v>
      </c>
      <c r="G73" s="26">
        <v>5458</v>
      </c>
      <c r="H73" s="26">
        <f t="shared" si="10"/>
        <v>569.824</v>
      </c>
      <c r="I73" s="21"/>
      <c r="J73" s="33"/>
    </row>
    <row r="74" spans="1:10" ht="12.75">
      <c r="A74" s="6" t="s">
        <v>26</v>
      </c>
      <c r="B74" s="38">
        <v>44112</v>
      </c>
      <c r="C74" s="26">
        <v>35409</v>
      </c>
      <c r="D74" s="26">
        <v>178269</v>
      </c>
      <c r="E74" s="30">
        <v>0</v>
      </c>
      <c r="F74" s="26">
        <v>49228</v>
      </c>
      <c r="G74" s="26">
        <v>6830</v>
      </c>
      <c r="H74" s="26">
        <f t="shared" si="10"/>
        <v>313.848</v>
      </c>
      <c r="I74" s="21"/>
      <c r="J74" s="33"/>
    </row>
    <row r="75" spans="1:10" ht="12.75">
      <c r="A75" s="6" t="s">
        <v>27</v>
      </c>
      <c r="B75" s="38">
        <v>0</v>
      </c>
      <c r="C75" s="26">
        <v>4869</v>
      </c>
      <c r="D75" s="26">
        <v>0</v>
      </c>
      <c r="E75" s="30">
        <v>0</v>
      </c>
      <c r="F75" s="26">
        <v>2</v>
      </c>
      <c r="G75" s="26">
        <v>-2</v>
      </c>
      <c r="H75" s="26">
        <f t="shared" si="10"/>
        <v>4.869</v>
      </c>
      <c r="I75" s="21"/>
      <c r="J75" s="33"/>
    </row>
    <row r="76" spans="1:10" ht="12.75">
      <c r="A76" s="6" t="s">
        <v>28</v>
      </c>
      <c r="B76" s="38">
        <v>1</v>
      </c>
      <c r="C76" s="26">
        <v>17</v>
      </c>
      <c r="D76" s="26">
        <v>1924</v>
      </c>
      <c r="E76" s="30">
        <v>0</v>
      </c>
      <c r="F76" s="26">
        <v>2829</v>
      </c>
      <c r="G76" s="26">
        <v>0</v>
      </c>
      <c r="H76" s="26">
        <f t="shared" si="10"/>
        <v>4.771</v>
      </c>
      <c r="I76" s="21"/>
      <c r="J76" s="33"/>
    </row>
    <row r="77" spans="1:10" ht="12.75">
      <c r="A77" s="6" t="s">
        <v>29</v>
      </c>
      <c r="B77" s="38">
        <v>12</v>
      </c>
      <c r="C77" s="26">
        <v>408</v>
      </c>
      <c r="D77" s="26">
        <v>2405</v>
      </c>
      <c r="E77" s="30">
        <v>9833</v>
      </c>
      <c r="F77" s="26">
        <v>581</v>
      </c>
      <c r="G77" s="26">
        <v>768</v>
      </c>
      <c r="H77" s="26">
        <f t="shared" si="10"/>
        <v>14.007</v>
      </c>
      <c r="I77" s="21"/>
      <c r="J77" s="33"/>
    </row>
    <row r="78" spans="1:10" ht="12.75">
      <c r="A78" s="6" t="s">
        <v>30</v>
      </c>
      <c r="B78" s="38">
        <v>0</v>
      </c>
      <c r="C78" s="26">
        <v>0</v>
      </c>
      <c r="D78" s="26">
        <v>2895</v>
      </c>
      <c r="E78" s="30">
        <v>0</v>
      </c>
      <c r="F78" s="26">
        <v>295</v>
      </c>
      <c r="G78" s="26">
        <v>790</v>
      </c>
      <c r="H78" s="26">
        <f t="shared" si="10"/>
        <v>3.98</v>
      </c>
      <c r="I78" s="21"/>
      <c r="J78" s="33"/>
    </row>
    <row r="79" spans="1:10" ht="12.75">
      <c r="A79" s="6" t="s">
        <v>31</v>
      </c>
      <c r="B79" s="38">
        <v>7373</v>
      </c>
      <c r="C79" s="26">
        <v>535</v>
      </c>
      <c r="D79" s="26">
        <v>15346</v>
      </c>
      <c r="E79" s="30">
        <v>14677</v>
      </c>
      <c r="F79" s="26">
        <v>2023</v>
      </c>
      <c r="G79" s="26">
        <v>1</v>
      </c>
      <c r="H79" s="26">
        <f t="shared" si="10"/>
        <v>39.955</v>
      </c>
      <c r="I79" s="21"/>
      <c r="J79" s="33"/>
    </row>
    <row r="80" spans="1:10" ht="12.75">
      <c r="A80" s="6" t="s">
        <v>32</v>
      </c>
      <c r="B80" s="38">
        <v>0</v>
      </c>
      <c r="C80" s="26">
        <v>2296</v>
      </c>
      <c r="D80" s="26">
        <v>0</v>
      </c>
      <c r="E80" s="30">
        <v>0</v>
      </c>
      <c r="F80" s="26">
        <v>0</v>
      </c>
      <c r="G80" s="26">
        <v>0</v>
      </c>
      <c r="H80" s="26">
        <f t="shared" si="10"/>
        <v>2.296</v>
      </c>
      <c r="I80" s="21"/>
      <c r="J80" s="33"/>
    </row>
    <row r="81" spans="1:10" ht="12.75">
      <c r="A81" s="6" t="s">
        <v>33</v>
      </c>
      <c r="B81" s="38">
        <v>24917</v>
      </c>
      <c r="C81" s="26">
        <v>2219</v>
      </c>
      <c r="D81" s="26">
        <v>62583</v>
      </c>
      <c r="E81" s="30">
        <v>4200</v>
      </c>
      <c r="F81" s="26">
        <v>9146</v>
      </c>
      <c r="G81" s="26">
        <v>140</v>
      </c>
      <c r="H81" s="26">
        <f t="shared" si="10"/>
        <v>103.205</v>
      </c>
      <c r="I81" s="21"/>
      <c r="J81" s="33"/>
    </row>
    <row r="82" spans="1:10" ht="12.75">
      <c r="A82" s="6" t="s">
        <v>34</v>
      </c>
      <c r="B82" s="38">
        <v>6264</v>
      </c>
      <c r="C82" s="26">
        <v>1280</v>
      </c>
      <c r="D82" s="26">
        <v>11199</v>
      </c>
      <c r="E82" s="30">
        <v>0</v>
      </c>
      <c r="F82" s="26">
        <v>41865</v>
      </c>
      <c r="G82" s="26">
        <v>2805</v>
      </c>
      <c r="H82" s="26">
        <f t="shared" si="10"/>
        <v>63.413</v>
      </c>
      <c r="I82" s="21"/>
      <c r="J82" s="33"/>
    </row>
    <row r="83" spans="1:10" ht="12.75">
      <c r="A83" s="6" t="s">
        <v>35</v>
      </c>
      <c r="B83" s="38">
        <v>145569</v>
      </c>
      <c r="C83" s="26">
        <v>2304</v>
      </c>
      <c r="D83" s="26">
        <v>5124</v>
      </c>
      <c r="E83" s="30">
        <v>0</v>
      </c>
      <c r="F83" s="26">
        <v>5430</v>
      </c>
      <c r="G83" s="26">
        <v>921</v>
      </c>
      <c r="H83" s="26">
        <f t="shared" si="10"/>
        <v>159.348</v>
      </c>
      <c r="I83" s="21"/>
      <c r="J83" s="33"/>
    </row>
    <row r="84" spans="1:10" ht="12.75">
      <c r="A84" s="6" t="s">
        <v>36</v>
      </c>
      <c r="B84" s="38">
        <v>12398</v>
      </c>
      <c r="C84" s="26">
        <v>4870</v>
      </c>
      <c r="D84" s="26">
        <v>13124</v>
      </c>
      <c r="E84" s="30">
        <v>0</v>
      </c>
      <c r="F84" s="26">
        <v>16501</v>
      </c>
      <c r="G84" s="26">
        <v>336</v>
      </c>
      <c r="H84" s="26">
        <f t="shared" si="10"/>
        <v>47.229</v>
      </c>
      <c r="I84" s="21"/>
      <c r="J84" s="33"/>
    </row>
    <row r="85" spans="1:10" ht="12.75">
      <c r="A85" s="6" t="s">
        <v>37</v>
      </c>
      <c r="B85" s="38">
        <v>25095</v>
      </c>
      <c r="C85" s="26">
        <v>1096</v>
      </c>
      <c r="D85" s="26">
        <v>11768</v>
      </c>
      <c r="E85" s="30">
        <v>7709</v>
      </c>
      <c r="F85" s="26">
        <v>16005</v>
      </c>
      <c r="G85" s="26">
        <v>0</v>
      </c>
      <c r="H85" s="26">
        <f t="shared" si="10"/>
        <v>61.673</v>
      </c>
      <c r="I85" s="21"/>
      <c r="J85" s="33"/>
    </row>
    <row r="86" spans="1:10" ht="12.75">
      <c r="A86" s="6" t="s">
        <v>38</v>
      </c>
      <c r="B86" s="38">
        <v>5484</v>
      </c>
      <c r="C86" s="26">
        <v>29</v>
      </c>
      <c r="D86" s="26">
        <v>453</v>
      </c>
      <c r="E86" s="30">
        <v>5695</v>
      </c>
      <c r="F86" s="26">
        <v>3377</v>
      </c>
      <c r="G86" s="26">
        <v>5</v>
      </c>
      <c r="H86" s="26">
        <f t="shared" si="10"/>
        <v>15.043</v>
      </c>
      <c r="I86" s="21"/>
      <c r="J86" s="33"/>
    </row>
    <row r="87" spans="1:10" ht="12.75">
      <c r="A87" s="6" t="s">
        <v>39</v>
      </c>
      <c r="B87" s="38">
        <v>4802</v>
      </c>
      <c r="C87" s="26">
        <v>710</v>
      </c>
      <c r="D87" s="26">
        <v>2038</v>
      </c>
      <c r="E87" s="30">
        <v>15334</v>
      </c>
      <c r="F87" s="26">
        <v>4956</v>
      </c>
      <c r="G87" s="26">
        <v>216</v>
      </c>
      <c r="H87" s="26">
        <f t="shared" si="10"/>
        <v>28.056</v>
      </c>
      <c r="I87" s="21"/>
      <c r="J87" s="33"/>
    </row>
    <row r="88" spans="1:10" ht="12.75">
      <c r="A88" s="6" t="s">
        <v>40</v>
      </c>
      <c r="B88" s="38">
        <v>21372</v>
      </c>
      <c r="C88" s="26">
        <v>468</v>
      </c>
      <c r="D88" s="26">
        <v>11134</v>
      </c>
      <c r="E88" s="30">
        <v>23423</v>
      </c>
      <c r="F88" s="26">
        <v>24429</v>
      </c>
      <c r="G88" s="26">
        <v>419</v>
      </c>
      <c r="H88" s="26">
        <f t="shared" si="10"/>
        <v>81.245</v>
      </c>
      <c r="I88" s="21"/>
      <c r="J88" s="33"/>
    </row>
    <row r="89" spans="1:10" ht="12.75">
      <c r="A89" s="6" t="s">
        <v>41</v>
      </c>
      <c r="B89" s="38">
        <v>653</v>
      </c>
      <c r="C89" s="26">
        <v>1079</v>
      </c>
      <c r="D89" s="26">
        <v>1483</v>
      </c>
      <c r="E89" s="30">
        <v>66969</v>
      </c>
      <c r="F89" s="26">
        <v>78168</v>
      </c>
      <c r="G89" s="26">
        <v>497</v>
      </c>
      <c r="H89" s="26">
        <f t="shared" si="10"/>
        <v>148.849</v>
      </c>
      <c r="I89" s="21"/>
      <c r="J89" s="33"/>
    </row>
    <row r="90" spans="1:8" ht="12.75">
      <c r="A90" s="6" t="s">
        <v>42</v>
      </c>
      <c r="B90" s="38">
        <v>136686</v>
      </c>
      <c r="C90" s="26">
        <v>4692</v>
      </c>
      <c r="D90" s="26">
        <v>166109</v>
      </c>
      <c r="E90" s="30">
        <v>63028</v>
      </c>
      <c r="F90" s="26">
        <v>20373</v>
      </c>
      <c r="G90" s="26">
        <v>5244</v>
      </c>
      <c r="H90" s="26">
        <f t="shared" si="10"/>
        <v>396.132</v>
      </c>
    </row>
    <row r="91" spans="1:8" ht="12.75">
      <c r="A91" s="6" t="s">
        <v>43</v>
      </c>
      <c r="B91" s="38">
        <v>52333</v>
      </c>
      <c r="C91" s="26">
        <v>6526</v>
      </c>
      <c r="D91" s="26">
        <v>96123</v>
      </c>
      <c r="E91" s="30">
        <v>0</v>
      </c>
      <c r="F91" s="26">
        <v>36457</v>
      </c>
      <c r="G91" s="26">
        <v>119</v>
      </c>
      <c r="H91" s="26">
        <f t="shared" si="10"/>
        <v>191.558</v>
      </c>
    </row>
    <row r="92" spans="1:8" s="19" customFormat="1" ht="12.75">
      <c r="A92" s="6" t="s">
        <v>44</v>
      </c>
      <c r="B92" s="38">
        <v>0</v>
      </c>
      <c r="C92" s="26">
        <v>4</v>
      </c>
      <c r="D92" s="26">
        <v>0</v>
      </c>
      <c r="E92" s="30">
        <v>0</v>
      </c>
      <c r="F92" s="26">
        <v>9926</v>
      </c>
      <c r="G92" s="26">
        <v>0</v>
      </c>
      <c r="H92" s="26">
        <f t="shared" si="10"/>
        <v>9.93</v>
      </c>
    </row>
    <row r="93" spans="1:8" ht="12.75">
      <c r="A93" s="6" t="s">
        <v>45</v>
      </c>
      <c r="B93" s="38">
        <v>50</v>
      </c>
      <c r="C93" s="26">
        <v>27</v>
      </c>
      <c r="D93" s="26">
        <v>824</v>
      </c>
      <c r="E93" s="30">
        <v>0</v>
      </c>
      <c r="F93" s="26">
        <v>135266</v>
      </c>
      <c r="G93" s="26">
        <v>1304</v>
      </c>
      <c r="H93" s="26">
        <f t="shared" si="10"/>
        <v>137.471</v>
      </c>
    </row>
    <row r="94" spans="1:8" s="19" customFormat="1" ht="13.5" thickBot="1">
      <c r="A94" s="16" t="s">
        <v>46</v>
      </c>
      <c r="B94" s="39">
        <v>0</v>
      </c>
      <c r="C94" s="39">
        <v>186</v>
      </c>
      <c r="D94" s="39">
        <v>750</v>
      </c>
      <c r="E94" s="39">
        <v>27925</v>
      </c>
      <c r="F94" s="39">
        <v>37372</v>
      </c>
      <c r="G94" s="39">
        <v>1690</v>
      </c>
      <c r="H94" s="39">
        <f t="shared" si="10"/>
        <v>67.923</v>
      </c>
    </row>
    <row r="95" spans="1:8" s="19" customFormat="1" ht="12.75">
      <c r="A95" s="1"/>
      <c r="B95" s="1"/>
      <c r="C95" s="1"/>
      <c r="D95" s="1"/>
      <c r="E95" s="1"/>
      <c r="F95" s="1"/>
      <c r="G95" s="1"/>
      <c r="H95" s="1"/>
    </row>
  </sheetData>
  <mergeCells count="16">
    <mergeCell ref="E3:E4"/>
    <mergeCell ref="F3:F4"/>
    <mergeCell ref="G3:G4"/>
    <mergeCell ref="H3:H4"/>
    <mergeCell ref="A3:A4"/>
    <mergeCell ref="B3:B4"/>
    <mergeCell ref="C3:C4"/>
    <mergeCell ref="D3:D4"/>
    <mergeCell ref="E49:E50"/>
    <mergeCell ref="F49:F50"/>
    <mergeCell ref="G49:G50"/>
    <mergeCell ref="H49:H50"/>
    <mergeCell ref="A49:A50"/>
    <mergeCell ref="B49:B50"/>
    <mergeCell ref="C49:C50"/>
    <mergeCell ref="D49:D5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2010-03-25T09:56:32Z</dcterms:created>
  <dcterms:modified xsi:type="dcterms:W3CDTF">2010-03-25T09:58:32Z</dcterms:modified>
  <cp:category/>
  <cp:version/>
  <cp:contentType/>
  <cp:contentStatus/>
</cp:coreProperties>
</file>