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5300" windowHeight="9795" tabRatio="771" activeTab="0"/>
  </bookViews>
  <sheets>
    <sheet name="Waste imports Drill down" sheetId="1" r:id="rId1"/>
    <sheet name="Waste exports Drill down" sheetId="2" r:id="rId2"/>
    <sheet name="Waste net exports Drill down" sheetId="3" r:id="rId3"/>
    <sheet name="Drill down data info" sheetId="4" r:id="rId4"/>
    <sheet name="Metadata" sheetId="5" r:id="rId5"/>
    <sheet name="Data for graph" sheetId="6" r:id="rId6"/>
    <sheet name="Graph" sheetId="7" r:id="rId7"/>
  </sheets>
  <definedNames/>
  <calcPr fullCalcOnLoad="1"/>
</workbook>
</file>

<file path=xl/comments5.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<sst xmlns="http://schemas.openxmlformats.org/spreadsheetml/2006/main" count="380" uniqueCount="148">
  <si>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</si>
  <si>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</si>
  <si>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</si>
  <si>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</si>
  <si>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</si>
  <si>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</si>
  <si>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</si>
  <si>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</si>
  <si>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</si>
  <si>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</si>
  <si>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</si>
  <si>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</si>
  <si>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</si>
  <si>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</si>
  <si>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</si>
  <si>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</si>
  <si>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</si>
  <si>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</si>
  <si>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</si>
  <si>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</si>
  <si>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</si>
  <si>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</si>
  <si>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</si>
  <si>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</si>
  <si>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</si>
  <si>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</si>
  <si>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</si>
  <si>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</si>
  <si>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</si>
  <si>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</si>
  <si>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</si>
  <si>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</si>
  <si>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</si>
  <si>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</si>
  <si>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</si>
  <si>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</si>
  <si>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</si>
  <si>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</si>
  <si>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</si>
  <si>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</si>
  <si>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</si>
  <si>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</si>
  <si>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</si>
  <si>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</si>
  <si>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</si>
  <si>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</si>
  <si>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</si>
  <si>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</si>
  <si>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</si>
  <si>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</si>
  <si>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</si>
  <si>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</si>
  <si>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</si>
  <si>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</si>
  <si>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Recycling</t>
  </si>
  <si>
    <t>http://epp.eurostat.ec.europa.eu/portal/page/portal/eurostat/home/</t>
  </si>
  <si>
    <t>2012</t>
  </si>
  <si>
    <t>2004</t>
  </si>
  <si>
    <t>2006</t>
  </si>
  <si>
    <t>2008</t>
  </si>
  <si>
    <t>WASTE FRACTION/TIME</t>
  </si>
  <si>
    <t>Metallic wastes</t>
  </si>
  <si>
    <t>Glass wastes</t>
  </si>
  <si>
    <t>Paper and cardboard wastes</t>
  </si>
  <si>
    <t>Plastic wastes</t>
  </si>
  <si>
    <t>source:</t>
  </si>
  <si>
    <t>waste and material resources</t>
  </si>
  <si>
    <t>Waste fraction</t>
  </si>
  <si>
    <t>http://epp.eurostat.ec.europa.eu/portal/page/portal/environment/data/database</t>
  </si>
  <si>
    <t>David Watson/Leonidas Milios ETC/SCP</t>
  </si>
  <si>
    <t>Wood wastes</t>
  </si>
  <si>
    <t>Textile wastes</t>
  </si>
  <si>
    <t>EU27</t>
  </si>
  <si>
    <t>(Tonnes)</t>
  </si>
  <si>
    <t>CN8 code - (product)</t>
  </si>
  <si>
    <t>EU27_EXTRA (External trade)</t>
  </si>
  <si>
    <t>39151000 - Waste, parings and scrap of polymers of ethylene (PE)</t>
  </si>
  <si>
    <t>39152000 - Waste, parings and scrap of polymers of styrene (PS)</t>
  </si>
  <si>
    <t>39153000 - Waste, parings and scrap of polymers of vinyl chloride (PVC)</t>
  </si>
  <si>
    <t>39159011 - Waste, parings and scrap of polymers of propylene (PP)</t>
  </si>
  <si>
    <t>39159013 - Waste, parings and scrap of acrylic polymers</t>
  </si>
  <si>
    <t>39159018 - Waste, parings and scrap of addition polymerization products (excl. PE, PS, PVC and PP)</t>
  </si>
  <si>
    <t>39159019 - Waste, parings and scrap of addition polymerization products (excl. that of acrylic polymers, PE, PS, PVC and PP)</t>
  </si>
  <si>
    <t>39159090 - Waste, parings and scrap of plastics (excl. that of addition polymerization products)</t>
  </si>
  <si>
    <t>39159091 - Waste, parings and scrap of epoxide resins</t>
  </si>
  <si>
    <t>39159093 - Waste, parings and scrap of cellulose and chemical derivatives thereof</t>
  </si>
  <si>
    <t>39159099 - Waste, parings and scrap of plastics (excl. that of addition polymerization products, epoxide resins, cellulose and chemical derivatives thereof)</t>
  </si>
  <si>
    <t>44013080 - Wood waste and scrap, whether or not agglomerated in logs, briquettes or similar forms (excl. sawdust and pellets)</t>
  </si>
  <si>
    <t>44013090 - Wood waste and scrap, whether or not agglomerated in logs, briquettes, pellets or similar forms (excl. sawdust)</t>
  </si>
  <si>
    <t>44013990 - Wood waste and scrap, whether or not agglomerated in logs, briquettes or similar forms (excl. sawdust and pellets)</t>
  </si>
  <si>
    <t>47071000 - Recovered "waste and scrap" paper or paperboard of unbleached kraft paper, corrugated paper or corrugated paperboard</t>
  </si>
  <si>
    <t>47072000 - Recovered "waste and scrap" paper or paperboard made mainly of bleached chemical pulp, not coloured in the mass</t>
  </si>
  <si>
    <t>47073010 - Old and unsold newspapers and magazines, telephone directories, brochures and printed advertising material</t>
  </si>
  <si>
    <t>47073090 - Waste and scrap of paper or paperboard made mainly of mechanical pulp (excl. old and unsold newspapers and magazines, telephone directories, brochures and printed advertising material)</t>
  </si>
  <si>
    <t>47079010 - Unsorted "waste and scrap" paper or paperboard (excl. paper wool)</t>
  </si>
  <si>
    <t>47079090 - Sorted, recovered "waste and scrap" paper or paperboard (excl. waste and scrap of unbleached kraft paper or kraft paperboard, or of corrugated paper or corrugated paperboard, that of paper or paperboard made mainly of bleached chemical pulp not coloured in the mass, that of paper or paperboard made mainly of mechanical pulp, and paper wool)</t>
  </si>
  <si>
    <t>63051010 - Used sacks and bags, for the packing of goods, of jute or other textile bast fibres of heading 5303</t>
  </si>
  <si>
    <t xml:space="preserve">63090000 - Worn clothing and clothing accessories, blankets and travelling rugs, household linen and articles for interior furnishing, of all types of textile materials, incl. all types of footwear and headgear, showing signs of appreciable wear and presented in bulk or in bales, sacks or similar packings (excl. carpets, other floor coverings and tapestries)  </t>
  </si>
  <si>
    <t xml:space="preserve">63101000 - Used or new rugs, scrap twine, cordage, rope and cables and worn-out articles thereof, of textile materials, sorted  </t>
  </si>
  <si>
    <t xml:space="preserve">70010010 - Cullet and other waste and scrap of glass (excl. glass in the form of powder, granules or flakes) </t>
  </si>
  <si>
    <t>72041000 - Waste and scrap, of cast iron (excl. radioactive)</t>
  </si>
  <si>
    <t>72042100 - Waste and scrap, of stainless steel (ecsc), excl. radioactive waste and scrap</t>
  </si>
  <si>
    <t>72042110 - Waste and scrap, of stainless steel (ecsc), containing &gt;= 8% nickel (other than radioactive)</t>
  </si>
  <si>
    <t>72042190 - Waste and scrap, of stainless steel (ecsc) (not containing &gt;= 8% of nickel or radioactive)</t>
  </si>
  <si>
    <t>72042900 - Waste and scrap, of alloy steel 'ecsc' (excl. stainless steel, and waste and scrap, radioactive)</t>
  </si>
  <si>
    <t>72043000 - Waste and scrap of tinned iron or steel 'ecsc' (excl. radioactive waste and scrap)</t>
  </si>
  <si>
    <t>72044910 - Waste and scrap of iron or steel, fragmentised 'shredded' (excl. slag, scale and other waste of the production of iron and steel; radioactive waste and scrap; fragments of pigs, blocks or other primary forms of pig iron or spiegeleisen; waste and scrap of cast iron, alloy steel or tinned iron or steel; turnings, shavings, chips, milling waste, sawdust, filings, trimmings and stampings; waste and scrap of primary cells, primary batteries and electric accumulators)</t>
  </si>
  <si>
    <t>72044930 - Waste and scrap of iron or steel, not fragmentised ‘shredded’, in bundles</t>
  </si>
  <si>
    <t xml:space="preserve">72044990 - Waste and scrap of iron or steel, not fragmentised ‘shredded’, not in bundles </t>
  </si>
  <si>
    <t>72044991 - Waste and scrap of iron or steel, not fragmentised 'shredded', not in bundles, not sorted or graded</t>
  </si>
  <si>
    <t>72044999 - Waste and scrap of iron or steel (not fragmentized -shredded-, or in bundles) but sorted and graded 'ecsc'</t>
  </si>
  <si>
    <t>74040010 - Waste and scrap, of refined copper (excl. ingots or other similar unwrought shapes, of remelted refined copper waste and scrap, ashes and residues containing refined copper)</t>
  </si>
  <si>
    <t>74040091 - Waste and scrap, of copper-zinc base alloys 'brass' (excl. Ingots or other similar unwrought shapes, of remelted refined copper-zinc base alloys waste and scrap, ashes and residues containing copper-zinc base alloys)</t>
  </si>
  <si>
    <t>74040099 - Waste and scrap, of copper alloys (excl. of copper-zinc base alloys, ingots or other similar unwrought shapes, of remelted waste and scrap copper alloys, ashes and residues containing copper alloys)</t>
  </si>
  <si>
    <t>75030010 - Waste and scrap, of non-alloy nickel (excl. ingots or other similar unwrought shapes, of remelted non-alloy nickel waste and scrap, ashes and residues containing non-alloy nickel)</t>
  </si>
  <si>
    <t>75030090 - Waste and scrap, of nickel alloys (excl. ingots or other similar unwrought shapes, of remelted nickel alloy waste and scrap, ashes and residues containing nickel alloys)</t>
  </si>
  <si>
    <t>76020019 - Waste of aluminium</t>
  </si>
  <si>
    <t>76020090 - Scrap of aluminium</t>
  </si>
  <si>
    <t>:</t>
  </si>
  <si>
    <t>EXPORTS (Tonnes)</t>
  </si>
  <si>
    <t>IMPORTS (Tonnes)</t>
  </si>
  <si>
    <t xml:space="preserve"> </t>
  </si>
  <si>
    <t>raw data</t>
  </si>
  <si>
    <t>unit = tonnes</t>
  </si>
  <si>
    <t>Waste imports Drill down</t>
  </si>
  <si>
    <t>CN8 code (product)</t>
  </si>
  <si>
    <t>Waste exports Drill down</t>
  </si>
  <si>
    <t>Eurostat Homepage&gt;statistics&gt;external trade&gt;database&gt;EU27 trade since 1988 by CN8 (DS_016890)</t>
  </si>
  <si>
    <t>EU27 trade since 1988 by CN8</t>
  </si>
  <si>
    <t>Eurostat</t>
  </si>
  <si>
    <t>http://epp.eurostat.ec.europa.eu/portal/page/portal/external_trade/data/database</t>
  </si>
  <si>
    <t>EU-27</t>
  </si>
  <si>
    <t>TOTAL plastic wastes</t>
  </si>
  <si>
    <t>TOTAL wood waste</t>
  </si>
  <si>
    <t>TOTAL glass waste</t>
  </si>
  <si>
    <t>TOTAL metallic waste</t>
  </si>
  <si>
    <t>TOTAL textile waste</t>
  </si>
  <si>
    <t>TOTAL paper and cardboard waste</t>
  </si>
  <si>
    <t>Thousand tonnes</t>
  </si>
  <si>
    <t>Waste net exports Drill down</t>
  </si>
  <si>
    <t>TOTAL for each waste material</t>
  </si>
  <si>
    <t>sum of all CN8 codes (products) for the specific material</t>
  </si>
  <si>
    <t xml:space="preserve">Total exports-Total imports </t>
  </si>
  <si>
    <t>2010</t>
  </si>
  <si>
    <t>2004 - 2010</t>
  </si>
  <si>
    <t>Time series of amounts of net exports for six different material types from the EU27 to the rest of the world for the purpose of recycling</t>
  </si>
  <si>
    <t xml:space="preserve">Net exports of six key waste materials from the EU27 for recycling </t>
  </si>
  <si>
    <t>The reported amounts of exports and imports of the 6 selected materials were retrieved from Eurostat’s Comext database under the CN8 codes for waste and scrap for the 6 material categories investigated for this indicator. It is important to note that the values represent only the external trade of EU27 countries with the rest of the world (and not between EU27 member states). The net exports are calculated by adding up all imports of the waste fraction that constitute one material type (different CN8 codes), applying the same method for the exports, and subsequently subtracting the total imports from the total exports for each distinct waste material.</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</si>
</sst>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quot;Ja&quot;;&quot;Ja&quot;;&quot;Nej&quot;"/>
    <numFmt numFmtId="193" formatCode="&quot;Sand&quot;;&quot;Sand&quot;;&quot;Falsk&quot;"/>
    <numFmt numFmtId="194" formatCode="&quot;Til&quot;;&quot;Til&quot;;&quot;Fra&quot;"/>
    <numFmt numFmtId="195" formatCode="[$€-2]\ #.##000_);[Red]\([$€-2]\ #.##000\)"/>
    <numFmt numFmtId="196" formatCode="&quot;Sandt&quot;;&quot;Sandt&quot;;&quot;Falsk&quot;"/>
    <numFmt numFmtId="197" formatCode="0.000"/>
  </numFmts>
  <fonts count="5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b/>
      <sz val="12"/>
      <name val="Arial"/>
      <family val="2"/>
    </font>
    <font>
      <sz val="11"/>
      <name val="Arial"/>
      <family val="2"/>
    </font>
    <font>
      <sz val="10"/>
      <color indexed="8"/>
      <name val="Calibri"/>
      <family val="0"/>
    </font>
    <font>
      <sz val="12"/>
      <color indexed="8"/>
      <name val="Calibri"/>
      <family val="0"/>
    </font>
    <font>
      <sz val="14"/>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6" tint="-0.24997000396251678"/>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4" borderId="3" applyNumberFormat="0" applyAlignment="0" applyProtection="0"/>
    <xf numFmtId="0" fontId="2"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33">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6" borderId="23" xfId="0" applyNumberFormat="1" applyFont="1" applyFill="1" applyBorder="1" applyAlignment="1">
      <alignment/>
    </xf>
    <xf numFmtId="0" fontId="0" fillId="36" borderId="23" xfId="0" applyNumberFormat="1" applyFill="1" applyBorder="1" applyAlignment="1">
      <alignment/>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0" fontId="2" fillId="0" borderId="0" xfId="43" applyAlignment="1" applyProtection="1">
      <alignment/>
      <protection/>
    </xf>
    <xf numFmtId="0" fontId="0" fillId="36" borderId="23" xfId="0" applyNumberFormat="1" applyFont="1" applyFill="1" applyBorder="1" applyAlignment="1">
      <alignment/>
    </xf>
    <xf numFmtId="3" fontId="0" fillId="0" borderId="23" xfId="0" applyNumberFormat="1" applyFont="1" applyFill="1" applyBorder="1" applyAlignment="1">
      <alignment/>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2" fillId="0" borderId="0" xfId="43" applyAlignment="1" applyProtection="1">
      <alignment horizontal="center" wrapText="1"/>
      <protection/>
    </xf>
    <xf numFmtId="49" fontId="1" fillId="35" borderId="26" xfId="0" applyNumberFormat="1" applyFont="1" applyFill="1" applyBorder="1" applyAlignment="1">
      <alignment horizontal="left" vertical="center"/>
    </xf>
    <xf numFmtId="0" fontId="14" fillId="37" borderId="23" xfId="0" applyNumberFormat="1" applyFont="1" applyFill="1" applyBorder="1" applyAlignment="1">
      <alignment/>
    </xf>
    <xf numFmtId="2" fontId="0" fillId="0" borderId="27" xfId="0" applyNumberFormat="1" applyFont="1" applyFill="1" applyBorder="1" applyAlignment="1">
      <alignment vertical="center"/>
    </xf>
    <xf numFmtId="2" fontId="0" fillId="12" borderId="27" xfId="0" applyNumberFormat="1" applyFont="1" applyFill="1" applyBorder="1" applyAlignment="1">
      <alignment vertical="center"/>
    </xf>
    <xf numFmtId="49" fontId="0" fillId="12" borderId="27" xfId="0" applyNumberFormat="1" applyFont="1" applyFill="1" applyBorder="1" applyAlignment="1">
      <alignment vertical="center"/>
    </xf>
    <xf numFmtId="2" fontId="0" fillId="0" borderId="28" xfId="0" applyNumberFormat="1" applyFont="1" applyFill="1" applyBorder="1" applyAlignment="1">
      <alignment vertical="center"/>
    </xf>
    <xf numFmtId="0" fontId="0" fillId="17" borderId="27" xfId="0" applyNumberFormat="1" applyFont="1" applyFill="1" applyBorder="1" applyAlignment="1">
      <alignment horizontal="left" vertical="center" indent="1"/>
    </xf>
    <xf numFmtId="0" fontId="0" fillId="12" borderId="27" xfId="0" applyNumberFormat="1" applyFont="1" applyFill="1" applyBorder="1" applyAlignment="1">
      <alignment horizontal="left" vertical="center" indent="1"/>
    </xf>
    <xf numFmtId="0" fontId="0" fillId="13" borderId="27" xfId="0" applyNumberFormat="1" applyFont="1" applyFill="1" applyBorder="1" applyAlignment="1">
      <alignment horizontal="left" vertical="center" indent="1"/>
    </xf>
    <xf numFmtId="0" fontId="0" fillId="38" borderId="27" xfId="0" applyNumberFormat="1" applyFont="1" applyFill="1" applyBorder="1" applyAlignment="1">
      <alignment horizontal="left" vertical="center" indent="1"/>
    </xf>
    <xf numFmtId="0" fontId="0" fillId="9" borderId="27" xfId="0" applyNumberFormat="1" applyFont="1" applyFill="1" applyBorder="1" applyAlignment="1">
      <alignment horizontal="left" vertical="center" indent="1"/>
    </xf>
    <xf numFmtId="0" fontId="0" fillId="9" borderId="29" xfId="0" applyNumberFormat="1" applyFont="1" applyFill="1" applyBorder="1" applyAlignment="1">
      <alignment horizontal="left" vertical="center" indent="1"/>
    </xf>
    <xf numFmtId="2" fontId="0" fillId="0" borderId="29" xfId="0" applyNumberFormat="1" applyFont="1" applyFill="1" applyBorder="1" applyAlignment="1">
      <alignment vertical="center"/>
    </xf>
    <xf numFmtId="2" fontId="15" fillId="0" borderId="30" xfId="0" applyNumberFormat="1" applyFont="1" applyFill="1" applyBorder="1" applyAlignment="1">
      <alignment vertical="center"/>
    </xf>
    <xf numFmtId="0" fontId="0" fillId="38" borderId="29" xfId="0" applyNumberFormat="1" applyFont="1" applyFill="1" applyBorder="1" applyAlignment="1">
      <alignment horizontal="left" vertical="center" indent="1"/>
    </xf>
    <xf numFmtId="0" fontId="4" fillId="9" borderId="30" xfId="0" applyNumberFormat="1" applyFont="1" applyFill="1" applyBorder="1" applyAlignment="1">
      <alignment horizontal="left" vertical="center" indent="1"/>
    </xf>
    <xf numFmtId="2" fontId="0" fillId="0" borderId="30" xfId="0" applyNumberFormat="1" applyFont="1" applyFill="1" applyBorder="1" applyAlignment="1">
      <alignment vertical="center"/>
    </xf>
    <xf numFmtId="0" fontId="0" fillId="12" borderId="29" xfId="0" applyNumberFormat="1" applyFont="1" applyFill="1" applyBorder="1" applyAlignment="1">
      <alignment horizontal="left" vertical="center" indent="1"/>
    </xf>
    <xf numFmtId="0" fontId="4" fillId="38" borderId="30" xfId="0" applyNumberFormat="1" applyFont="1" applyFill="1" applyBorder="1" applyAlignment="1">
      <alignment horizontal="left" vertical="center" indent="1"/>
    </xf>
    <xf numFmtId="0" fontId="0" fillId="17" borderId="29" xfId="0" applyNumberFormat="1" applyFont="1" applyFill="1" applyBorder="1" applyAlignment="1">
      <alignment horizontal="left" vertical="center" indent="1"/>
    </xf>
    <xf numFmtId="0" fontId="4" fillId="12" borderId="30" xfId="0" applyNumberFormat="1" applyFont="1" applyFill="1" applyBorder="1" applyAlignment="1">
      <alignment horizontal="left" vertical="center" indent="1"/>
    </xf>
    <xf numFmtId="0" fontId="0" fillId="39" borderId="29" xfId="0" applyNumberFormat="1" applyFont="1" applyFill="1" applyBorder="1" applyAlignment="1">
      <alignment horizontal="left" vertical="center" indent="1"/>
    </xf>
    <xf numFmtId="0" fontId="4" fillId="17" borderId="30" xfId="0" applyNumberFormat="1" applyFont="1" applyFill="1" applyBorder="1" applyAlignment="1">
      <alignment horizontal="left" vertical="center" indent="1"/>
    </xf>
    <xf numFmtId="0" fontId="0" fillId="13" borderId="29" xfId="0" applyNumberFormat="1" applyFont="1" applyFill="1" applyBorder="1" applyAlignment="1">
      <alignment horizontal="left" vertical="center" indent="1"/>
    </xf>
    <xf numFmtId="0" fontId="4" fillId="39" borderId="30" xfId="0" applyNumberFormat="1" applyFont="1" applyFill="1" applyBorder="1" applyAlignment="1">
      <alignment horizontal="left" vertical="center" indent="1"/>
    </xf>
    <xf numFmtId="0" fontId="4" fillId="13" borderId="30" xfId="0" applyNumberFormat="1" applyFont="1" applyFill="1" applyBorder="1" applyAlignment="1">
      <alignment horizontal="left" vertical="center" indent="1"/>
    </xf>
    <xf numFmtId="197" fontId="0" fillId="0" borderId="23" xfId="0" applyNumberFormat="1" applyFont="1" applyFill="1" applyBorder="1" applyAlignment="1">
      <alignment horizontal="right"/>
    </xf>
    <xf numFmtId="2" fontId="0" fillId="0" borderId="31"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1" fontId="0" fillId="0" borderId="34" xfId="0" applyNumberFormat="1" applyFont="1" applyFill="1" applyBorder="1" applyAlignment="1">
      <alignment horizontal="right"/>
    </xf>
    <xf numFmtId="0" fontId="0" fillId="0" borderId="35" xfId="0" applyBorder="1" applyAlignment="1">
      <alignment horizontal="right"/>
    </xf>
    <xf numFmtId="0" fontId="0" fillId="0" borderId="36" xfId="0" applyBorder="1" applyAlignment="1">
      <alignment/>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37" xfId="43" applyNumberFormat="1" applyFill="1" applyBorder="1" applyAlignment="1" applyProtection="1">
      <alignment horizontal="left" vertical="center" wrapText="1"/>
      <protection/>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3"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xf>
    <xf numFmtId="49" fontId="1" fillId="35" borderId="45" xfId="0" applyNumberFormat="1" applyFont="1" applyFill="1" applyBorder="1" applyAlignment="1">
      <alignment horizontal="left" vertical="center" wrapText="1"/>
    </xf>
    <xf numFmtId="2" fontId="1" fillId="35" borderId="26" xfId="0" applyNumberFormat="1" applyFont="1" applyFill="1" applyBorder="1" applyAlignment="1">
      <alignment vertical="center" wrapText="1" readingOrder="1"/>
    </xf>
    <xf numFmtId="2" fontId="0" fillId="0" borderId="24" xfId="0" applyNumberFormat="1" applyBorder="1" applyAlignment="1">
      <alignment vertical="center" wrapText="1" readingOrder="1"/>
    </xf>
    <xf numFmtId="2" fontId="0" fillId="0" borderId="25" xfId="0" applyNumberFormat="1" applyBorder="1" applyAlignment="1">
      <alignment vertical="center" wrapText="1" readingOrder="1"/>
    </xf>
    <xf numFmtId="0" fontId="0" fillId="35" borderId="4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8"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5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175"/>
          <c:w val="0.71275"/>
          <c:h val="0.9745"/>
        </c:manualLayout>
      </c:layout>
      <c:barChart>
        <c:barDir val="col"/>
        <c:grouping val="stacked"/>
        <c:varyColors val="0"/>
        <c:ser>
          <c:idx val="1"/>
          <c:order val="0"/>
          <c:tx>
            <c:strRef>
              <c:f>'Data for graph'!$A$2</c:f>
              <c:strCache>
                <c:ptCount val="1"/>
                <c:pt idx="0">
                  <c:v>Plastic wastes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graph'!$B$2:$E$2</c:f>
              <c:numCache>
                <c:ptCount val="4"/>
                <c:pt idx="0">
                  <c:v>1.3731319999999998</c:v>
                </c:pt>
                <c:pt idx="1">
                  <c:v>1.8465187000000003</c:v>
                </c:pt>
                <c:pt idx="2">
                  <c:v>1.9971013</c:v>
                </c:pt>
                <c:pt idx="3">
                  <c:v>2.052738</c:v>
                </c:pt>
              </c:numCache>
            </c:numRef>
          </c:val>
        </c:ser>
        <c:ser>
          <c:idx val="2"/>
          <c:order val="1"/>
          <c:tx>
            <c:strRef>
              <c:f>'Data for graph'!$A$3</c:f>
              <c:strCache>
                <c:ptCount val="1"/>
                <c:pt idx="0">
                  <c:v>Wood wastes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graph'!$B$3:$E$3</c:f>
              <c:numCache>
                <c:ptCount val="4"/>
                <c:pt idx="0">
                  <c:v>-1.1838269000000001</c:v>
                </c:pt>
                <c:pt idx="1">
                  <c:v>-1.3259033</c:v>
                </c:pt>
                <c:pt idx="2">
                  <c:v>-1.8373146999999999</c:v>
                </c:pt>
                <c:pt idx="3">
                  <c:v>-1.4010657</c:v>
                </c:pt>
              </c:numCache>
            </c:numRef>
          </c:val>
        </c:ser>
        <c:ser>
          <c:idx val="3"/>
          <c:order val="2"/>
          <c:tx>
            <c:strRef>
              <c:f>'Data for graph'!$A$4</c:f>
              <c:strCache>
                <c:ptCount val="1"/>
                <c:pt idx="0">
                  <c:v>Paper and cardboard wastes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graph'!$B$4:$E$4</c:f>
              <c:numCache>
                <c:ptCount val="4"/>
                <c:pt idx="0">
                  <c:v>5.820165300000001</c:v>
                </c:pt>
                <c:pt idx="1">
                  <c:v>7.689155599999999</c:v>
                </c:pt>
                <c:pt idx="2">
                  <c:v>10.4709127</c:v>
                </c:pt>
                <c:pt idx="3">
                  <c:v>10.135994239999999</c:v>
                </c:pt>
              </c:numCache>
            </c:numRef>
          </c:val>
        </c:ser>
        <c:ser>
          <c:idx val="4"/>
          <c:order val="3"/>
          <c:tx>
            <c:strRef>
              <c:f>'Data for graph'!$A$5</c:f>
              <c:strCache>
                <c:ptCount val="1"/>
                <c:pt idx="0">
                  <c:v>Textile wastes</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graph'!$B$5:$E$5</c:f>
              <c:numCache>
                <c:ptCount val="4"/>
                <c:pt idx="0">
                  <c:v>0.5349096</c:v>
                </c:pt>
                <c:pt idx="1">
                  <c:v>0.6431154</c:v>
                </c:pt>
                <c:pt idx="2">
                  <c:v>0.8080359</c:v>
                </c:pt>
                <c:pt idx="3">
                  <c:v>0.9880707000000001</c:v>
                </c:pt>
              </c:numCache>
            </c:numRef>
          </c:val>
        </c:ser>
        <c:ser>
          <c:idx val="5"/>
          <c:order val="4"/>
          <c:tx>
            <c:strRef>
              <c:f>'Data for graph'!$A$6</c:f>
              <c:strCache>
                <c:ptCount val="1"/>
                <c:pt idx="0">
                  <c:v>Glass wastes</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graph'!$B$6:$E$6</c:f>
              <c:numCache>
                <c:ptCount val="4"/>
                <c:pt idx="0">
                  <c:v>-0.0983421</c:v>
                </c:pt>
                <c:pt idx="1">
                  <c:v>-0.1630396</c:v>
                </c:pt>
                <c:pt idx="2">
                  <c:v>-0.056008200000000015</c:v>
                </c:pt>
                <c:pt idx="3">
                  <c:v>-0.0761844</c:v>
                </c:pt>
              </c:numCache>
            </c:numRef>
          </c:val>
        </c:ser>
        <c:ser>
          <c:idx val="6"/>
          <c:order val="5"/>
          <c:tx>
            <c:strRef>
              <c:f>'Data for graph'!$A$7</c:f>
              <c:strCache>
                <c:ptCount val="1"/>
                <c:pt idx="0">
                  <c:v>Metallic wastes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graph'!$B$1:$E$1</c:f>
              <c:strCache>
                <c:ptCount val="4"/>
                <c:pt idx="0">
                  <c:v>2004</c:v>
                </c:pt>
                <c:pt idx="1">
                  <c:v>2006</c:v>
                </c:pt>
                <c:pt idx="2">
                  <c:v>2008</c:v>
                </c:pt>
                <c:pt idx="3">
                  <c:v>2010</c:v>
                </c:pt>
              </c:strCache>
            </c:strRef>
          </c:cat>
          <c:val>
            <c:numRef>
              <c:f>'Data for graph'!$B$7:$E$7</c:f>
              <c:numCache>
                <c:ptCount val="4"/>
                <c:pt idx="0">
                  <c:v>5.321193599999999</c:v>
                </c:pt>
                <c:pt idx="1">
                  <c:v>5.779784799999998</c:v>
                </c:pt>
                <c:pt idx="2">
                  <c:v>8.878101900000003</c:v>
                </c:pt>
                <c:pt idx="3">
                  <c:v>16.343713600000005</c:v>
                </c:pt>
              </c:numCache>
            </c:numRef>
          </c:val>
        </c:ser>
        <c:overlap val="100"/>
        <c:gapWidth val="182"/>
        <c:axId val="25737688"/>
        <c:axId val="30312601"/>
      </c:barChart>
      <c:catAx>
        <c:axId val="257376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0312601"/>
        <c:crossesAt val="0"/>
        <c:auto val="1"/>
        <c:lblOffset val="800"/>
        <c:tickLblSkip val="1"/>
        <c:noMultiLvlLbl val="0"/>
      </c:catAx>
      <c:valAx>
        <c:axId val="30312601"/>
        <c:scaling>
          <c:orientation val="minMax"/>
        </c:scaling>
        <c:axPos val="l"/>
        <c:title>
          <c:tx>
            <c:rich>
              <a:bodyPr vert="horz" rot="-5400000" anchor="ctr"/>
              <a:lstStyle/>
              <a:p>
                <a:pPr algn="ctr">
                  <a:defRPr/>
                </a:pPr>
                <a:r>
                  <a:rPr lang="en-US" cap="none" sz="1400" b="0" i="0" u="none" baseline="0">
                    <a:solidFill>
                      <a:srgbClr val="000000"/>
                    </a:solidFill>
                  </a:rPr>
                  <a:t>Million  tonnes</a:t>
                </a:r>
              </a:p>
            </c:rich>
          </c:tx>
          <c:layout>
            <c:manualLayout>
              <c:xMode val="factor"/>
              <c:yMode val="factor"/>
              <c:x val="-0.0045"/>
              <c:y val="-0.001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25737688"/>
        <c:crossesAt val="1"/>
        <c:crossBetween val="between"/>
        <c:dispUnits/>
      </c:valAx>
      <c:spPr>
        <a:noFill/>
        <a:ln>
          <a:noFill/>
        </a:ln>
      </c:spPr>
    </c:plotArea>
    <c:legend>
      <c:legendPos val="r"/>
      <c:layout>
        <c:manualLayout>
          <c:xMode val="edge"/>
          <c:yMode val="edge"/>
          <c:x val="0.79475"/>
          <c:y val="0.2625"/>
          <c:w val="0.20025"/>
          <c:h val="0.658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19050</xdr:rowOff>
    </xdr:from>
    <xdr:to>
      <xdr:col>16</xdr:col>
      <xdr:colOff>581025</xdr:colOff>
      <xdr:row>37</xdr:row>
      <xdr:rowOff>123825</xdr:rowOff>
    </xdr:to>
    <xdr:graphicFrame>
      <xdr:nvGraphicFramePr>
        <xdr:cNvPr id="1" name="Diagram 3"/>
        <xdr:cNvGraphicFramePr/>
      </xdr:nvGraphicFramePr>
      <xdr:xfrm>
        <a:off x="733425" y="342900"/>
        <a:ext cx="9601200" cy="5857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portal/page/portal/external_trade/data/database" TargetMode="External" /><Relationship Id="rId2" Type="http://schemas.openxmlformats.org/officeDocument/2006/relationships/hyperlink" Target="http://epp.eurostat.ec.europa.eu/portal/page/portal/external_trade/data/databas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portal/page/portal/external_trade/data/database"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53"/>
  <sheetViews>
    <sheetView tabSelected="1" zoomScalePageLayoutView="0" workbookViewId="0" topLeftCell="A10">
      <selection activeCell="I41" sqref="I41"/>
    </sheetView>
  </sheetViews>
  <sheetFormatPr defaultColWidth="9.140625" defaultRowHeight="12.75"/>
  <cols>
    <col min="1" max="1" width="71.421875" style="34" customWidth="1"/>
    <col min="2" max="5" width="15.8515625" style="35" customWidth="1"/>
    <col min="6" max="20" width="12.57421875" style="35" bestFit="1" customWidth="1"/>
    <col min="21" max="21" width="12.7109375" style="35" customWidth="1"/>
    <col min="22" max="16384" width="9.140625" style="35" customWidth="1"/>
  </cols>
  <sheetData>
    <row r="1" spans="1:41" s="36" customFormat="1" ht="26.25" customHeight="1">
      <c r="A1" s="55" t="s">
        <v>75</v>
      </c>
      <c r="B1" s="56">
        <v>2004</v>
      </c>
      <c r="C1" s="56">
        <v>2006</v>
      </c>
      <c r="D1" s="56">
        <v>2008</v>
      </c>
      <c r="E1" s="56" t="s">
        <v>143</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5" ht="15" customHeight="1" thickBot="1">
      <c r="A2" s="65" t="s">
        <v>74</v>
      </c>
      <c r="B2" s="79" t="s">
        <v>120</v>
      </c>
      <c r="C2" s="80"/>
      <c r="D2" s="80"/>
      <c r="E2" s="81"/>
    </row>
    <row r="3" spans="1:5" ht="12.75">
      <c r="A3" s="63" t="s">
        <v>76</v>
      </c>
      <c r="B3" s="64">
        <v>31433.1</v>
      </c>
      <c r="C3" s="64">
        <v>42452.4</v>
      </c>
      <c r="D3" s="64">
        <v>46744.8</v>
      </c>
      <c r="E3" s="54">
        <v>47364.3</v>
      </c>
    </row>
    <row r="4" spans="1:5" ht="12.75">
      <c r="A4" s="62" t="s">
        <v>77</v>
      </c>
      <c r="B4" s="54">
        <v>6064.8</v>
      </c>
      <c r="C4" s="54">
        <v>5511.4</v>
      </c>
      <c r="D4" s="54">
        <v>5090.5</v>
      </c>
      <c r="E4" s="54">
        <v>5212.3</v>
      </c>
    </row>
    <row r="5" spans="1:5" ht="12.75">
      <c r="A5" s="62" t="s">
        <v>78</v>
      </c>
      <c r="B5" s="54">
        <v>12573.7</v>
      </c>
      <c r="C5" s="54">
        <v>10564.9</v>
      </c>
      <c r="D5" s="54">
        <v>10655.9</v>
      </c>
      <c r="E5" s="54">
        <v>8006.1</v>
      </c>
    </row>
    <row r="6" spans="1:5" ht="12.75">
      <c r="A6" s="62" t="s">
        <v>79</v>
      </c>
      <c r="B6" s="54">
        <v>8044.3</v>
      </c>
      <c r="C6" s="54">
        <v>14263</v>
      </c>
      <c r="D6" s="54">
        <v>15771.4</v>
      </c>
      <c r="E6" s="54">
        <v>16341.1</v>
      </c>
    </row>
    <row r="7" spans="1:5" ht="12.75">
      <c r="A7" s="62" t="s">
        <v>80</v>
      </c>
      <c r="B7" s="54" t="s">
        <v>118</v>
      </c>
      <c r="C7" s="54" t="s">
        <v>118</v>
      </c>
      <c r="D7" s="54" t="s">
        <v>118</v>
      </c>
      <c r="E7" s="54" t="s">
        <v>118</v>
      </c>
    </row>
    <row r="8" spans="1:5" ht="12.75">
      <c r="A8" s="62" t="s">
        <v>81</v>
      </c>
      <c r="B8" s="54">
        <v>37852.8</v>
      </c>
      <c r="C8" s="54">
        <v>26337.1</v>
      </c>
      <c r="D8" s="54">
        <v>9389.7</v>
      </c>
      <c r="E8" s="54" t="s">
        <v>118</v>
      </c>
    </row>
    <row r="9" spans="1:5" ht="12.75">
      <c r="A9" s="62" t="s">
        <v>82</v>
      </c>
      <c r="B9" s="54" t="s">
        <v>118</v>
      </c>
      <c r="C9" s="54" t="s">
        <v>118</v>
      </c>
      <c r="D9" s="54" t="s">
        <v>118</v>
      </c>
      <c r="E9" s="54" t="s">
        <v>118</v>
      </c>
    </row>
    <row r="10" spans="1:5" ht="12.75">
      <c r="A10" s="62" t="s">
        <v>83</v>
      </c>
      <c r="B10" s="54">
        <v>49939.8</v>
      </c>
      <c r="C10" s="54">
        <v>156660.1</v>
      </c>
      <c r="D10" s="54">
        <v>155306</v>
      </c>
      <c r="E10" s="54" t="s">
        <v>118</v>
      </c>
    </row>
    <row r="11" spans="1:5" ht="12.75">
      <c r="A11" s="62" t="s">
        <v>84</v>
      </c>
      <c r="B11" s="54" t="s">
        <v>118</v>
      </c>
      <c r="C11" s="54" t="s">
        <v>118</v>
      </c>
      <c r="D11" s="54" t="s">
        <v>118</v>
      </c>
      <c r="E11" s="54" t="s">
        <v>118</v>
      </c>
    </row>
    <row r="12" spans="1:5" ht="12.75">
      <c r="A12" s="62" t="s">
        <v>85</v>
      </c>
      <c r="B12" s="54" t="s">
        <v>118</v>
      </c>
      <c r="C12" s="54" t="s">
        <v>118</v>
      </c>
      <c r="D12" s="54" t="s">
        <v>118</v>
      </c>
      <c r="E12" s="54" t="s">
        <v>118</v>
      </c>
    </row>
    <row r="13" spans="1:5" ht="12.75">
      <c r="A13" s="62" t="s">
        <v>86</v>
      </c>
      <c r="B13" s="54" t="s">
        <v>118</v>
      </c>
      <c r="C13" s="54" t="s">
        <v>118</v>
      </c>
      <c r="D13" s="54" t="s">
        <v>118</v>
      </c>
      <c r="E13" s="54" t="s">
        <v>118</v>
      </c>
    </row>
    <row r="14" spans="1:5" ht="13.5" thickBot="1">
      <c r="A14" s="67" t="s">
        <v>132</v>
      </c>
      <c r="B14" s="68">
        <f>SUM(B3:B13)</f>
        <v>145908.5</v>
      </c>
      <c r="C14" s="68">
        <f>SUM(C3:C13)</f>
        <v>255788.90000000002</v>
      </c>
      <c r="D14" s="68">
        <f>SUM(D3:D13)</f>
        <v>242958.3</v>
      </c>
      <c r="E14" s="68">
        <f>SUM(E3:E13)</f>
        <v>76923.8</v>
      </c>
    </row>
    <row r="15" spans="1:5" ht="12.75">
      <c r="A15" s="66" t="s">
        <v>87</v>
      </c>
      <c r="B15" s="64" t="s">
        <v>118</v>
      </c>
      <c r="C15" s="64" t="s">
        <v>118</v>
      </c>
      <c r="D15" s="64" t="s">
        <v>118</v>
      </c>
      <c r="E15" s="64">
        <v>1503455.3</v>
      </c>
    </row>
    <row r="16" spans="1:5" ht="12.75">
      <c r="A16" s="61" t="s">
        <v>88</v>
      </c>
      <c r="B16" s="54">
        <v>1346900.3</v>
      </c>
      <c r="C16" s="54">
        <v>1465069.8</v>
      </c>
      <c r="D16" s="54">
        <v>2006331.9</v>
      </c>
      <c r="E16" s="54" t="s">
        <v>118</v>
      </c>
    </row>
    <row r="17" spans="1:5" ht="12.75">
      <c r="A17" s="61" t="s">
        <v>89</v>
      </c>
      <c r="B17" s="54" t="s">
        <v>118</v>
      </c>
      <c r="C17" s="54" t="s">
        <v>118</v>
      </c>
      <c r="D17" s="54" t="s">
        <v>118</v>
      </c>
      <c r="E17" s="54" t="s">
        <v>118</v>
      </c>
    </row>
    <row r="18" spans="1:5" ht="13.5" thickBot="1">
      <c r="A18" s="70" t="s">
        <v>133</v>
      </c>
      <c r="B18" s="68">
        <f>SUM(B15:B17)</f>
        <v>1346900.3</v>
      </c>
      <c r="C18" s="68">
        <f>SUM(C15:C17)</f>
        <v>1465069.8</v>
      </c>
      <c r="D18" s="68">
        <f>SUM(D15:D17)</f>
        <v>2006331.9</v>
      </c>
      <c r="E18" s="68">
        <f>SUM(E15:E17)</f>
        <v>1503455.3</v>
      </c>
    </row>
    <row r="19" spans="1:5" ht="12.75">
      <c r="A19" s="69" t="s">
        <v>90</v>
      </c>
      <c r="B19" s="64">
        <v>125446</v>
      </c>
      <c r="C19" s="64">
        <v>112295.1</v>
      </c>
      <c r="D19" s="64">
        <v>118791.5</v>
      </c>
      <c r="E19" s="64">
        <f aca="true" t="shared" si="0" ref="E19:E24">B19/10</f>
        <v>12544.6</v>
      </c>
    </row>
    <row r="20" spans="1:5" ht="12.75">
      <c r="A20" s="59" t="s">
        <v>91</v>
      </c>
      <c r="B20" s="54">
        <v>66814.9</v>
      </c>
      <c r="C20" s="54">
        <v>104474.8</v>
      </c>
      <c r="D20" s="54">
        <v>106556</v>
      </c>
      <c r="E20" s="54">
        <f t="shared" si="0"/>
        <v>6681.49</v>
      </c>
    </row>
    <row r="21" spans="1:5" ht="12.75">
      <c r="A21" s="59" t="s">
        <v>92</v>
      </c>
      <c r="B21" s="54">
        <v>170293.6</v>
      </c>
      <c r="C21" s="54">
        <v>199879.4</v>
      </c>
      <c r="D21" s="54">
        <v>249372</v>
      </c>
      <c r="E21" s="54">
        <f t="shared" si="0"/>
        <v>17029.36</v>
      </c>
    </row>
    <row r="22" spans="1:5" ht="12.75">
      <c r="A22" s="59" t="s">
        <v>93</v>
      </c>
      <c r="B22" s="54">
        <v>196785.3</v>
      </c>
      <c r="C22" s="54">
        <v>193817.5</v>
      </c>
      <c r="D22" s="54">
        <v>247128.6</v>
      </c>
      <c r="E22" s="54">
        <f t="shared" si="0"/>
        <v>19678.53</v>
      </c>
    </row>
    <row r="23" spans="1:5" ht="12.75">
      <c r="A23" s="59" t="s">
        <v>94</v>
      </c>
      <c r="B23" s="54">
        <v>187540.7</v>
      </c>
      <c r="C23" s="54">
        <v>207794.3</v>
      </c>
      <c r="D23" s="54">
        <v>242787.2</v>
      </c>
      <c r="E23" s="54">
        <f t="shared" si="0"/>
        <v>18754.07</v>
      </c>
    </row>
    <row r="24" spans="1:5" ht="12.75">
      <c r="A24" s="59" t="s">
        <v>95</v>
      </c>
      <c r="B24" s="54">
        <v>168814.1</v>
      </c>
      <c r="C24" s="54">
        <v>188231.8</v>
      </c>
      <c r="D24" s="54">
        <v>163241.8</v>
      </c>
      <c r="E24" s="54">
        <f t="shared" si="0"/>
        <v>16881.41</v>
      </c>
    </row>
    <row r="25" spans="1:5" ht="13.5" thickBot="1">
      <c r="A25" s="72" t="s">
        <v>137</v>
      </c>
      <c r="B25" s="68">
        <f>SUM(B19:B24)</f>
        <v>915694.6</v>
      </c>
      <c r="C25" s="68">
        <f>SUM(C19:C24)</f>
        <v>1006492.9000000001</v>
      </c>
      <c r="D25" s="68">
        <f>SUM(D19:D24)</f>
        <v>1127877.1</v>
      </c>
      <c r="E25" s="68">
        <f>SUM(E19:E24)</f>
        <v>91569.45999999999</v>
      </c>
    </row>
    <row r="26" spans="1:5" ht="12.75">
      <c r="A26" s="71" t="s">
        <v>96</v>
      </c>
      <c r="B26" s="64">
        <v>647.9</v>
      </c>
      <c r="C26" s="64">
        <v>191.1</v>
      </c>
      <c r="D26" s="64">
        <v>397.7</v>
      </c>
      <c r="E26" s="64">
        <v>482.8</v>
      </c>
    </row>
    <row r="27" spans="1:5" ht="12.75">
      <c r="A27" s="58" t="s">
        <v>97</v>
      </c>
      <c r="B27" s="54">
        <v>59783.1</v>
      </c>
      <c r="C27" s="54">
        <v>61396.4</v>
      </c>
      <c r="D27" s="54">
        <v>65353.1</v>
      </c>
      <c r="E27" s="54">
        <v>66581</v>
      </c>
    </row>
    <row r="28" spans="1:5" ht="12.75">
      <c r="A28" s="58" t="s">
        <v>98</v>
      </c>
      <c r="B28" s="54" t="s">
        <v>118</v>
      </c>
      <c r="C28" s="54" t="s">
        <v>118</v>
      </c>
      <c r="D28" s="54" t="s">
        <v>118</v>
      </c>
      <c r="E28" s="54">
        <v>36811.1</v>
      </c>
    </row>
    <row r="29" spans="1:5" ht="13.5" thickBot="1">
      <c r="A29" s="74" t="s">
        <v>136</v>
      </c>
      <c r="B29" s="68">
        <f>SUM(B26:B28)</f>
        <v>60431</v>
      </c>
      <c r="C29" s="68">
        <f>SUM(C26:C28)</f>
        <v>61587.5</v>
      </c>
      <c r="D29" s="68">
        <f>SUM(D26:D28)</f>
        <v>65750.8</v>
      </c>
      <c r="E29" s="68">
        <f>SUM(E26:E28)</f>
        <v>103874.9</v>
      </c>
    </row>
    <row r="30" spans="1:5" ht="12.75">
      <c r="A30" s="73" t="s">
        <v>99</v>
      </c>
      <c r="B30" s="64">
        <v>206912.6</v>
      </c>
      <c r="C30" s="64">
        <v>265881.2</v>
      </c>
      <c r="D30" s="64">
        <v>240302.2</v>
      </c>
      <c r="E30" s="54">
        <v>251217.6</v>
      </c>
    </row>
    <row r="31" spans="1:5" ht="13.5" thickBot="1">
      <c r="A31" s="76" t="s">
        <v>134</v>
      </c>
      <c r="B31" s="68">
        <f>SUM(B30)</f>
        <v>206912.6</v>
      </c>
      <c r="C31" s="68">
        <f>SUM(C30)</f>
        <v>265881.2</v>
      </c>
      <c r="D31" s="68">
        <f>SUM(D30)</f>
        <v>240302.2</v>
      </c>
      <c r="E31" s="68">
        <f>SUM(E30)</f>
        <v>251217.6</v>
      </c>
    </row>
    <row r="32" spans="1:5" ht="12.75">
      <c r="A32" s="75" t="s">
        <v>100</v>
      </c>
      <c r="B32" s="64">
        <v>172498.4</v>
      </c>
      <c r="C32" s="64">
        <v>191176.4</v>
      </c>
      <c r="D32" s="64">
        <v>128945.8</v>
      </c>
      <c r="E32" s="64">
        <v>74949.9</v>
      </c>
    </row>
    <row r="33" spans="1:5" ht="12.75">
      <c r="A33" s="60" t="s">
        <v>101</v>
      </c>
      <c r="B33" s="54" t="s">
        <v>118</v>
      </c>
      <c r="C33" s="54" t="s">
        <v>118</v>
      </c>
      <c r="D33" s="54" t="s">
        <v>118</v>
      </c>
      <c r="E33" s="54" t="s">
        <v>118</v>
      </c>
    </row>
    <row r="34" spans="1:5" ht="12.75">
      <c r="A34" s="60" t="s">
        <v>102</v>
      </c>
      <c r="B34" s="54">
        <v>567329</v>
      </c>
      <c r="C34" s="54">
        <v>603703.6</v>
      </c>
      <c r="D34" s="54">
        <v>404367.1</v>
      </c>
      <c r="E34" s="54">
        <v>466651.4</v>
      </c>
    </row>
    <row r="35" spans="1:5" ht="12.75">
      <c r="A35" s="60" t="s">
        <v>103</v>
      </c>
      <c r="B35" s="54">
        <v>263768.5</v>
      </c>
      <c r="C35" s="54">
        <v>400176.7</v>
      </c>
      <c r="D35" s="54">
        <v>324085.1</v>
      </c>
      <c r="E35" s="54">
        <v>266828.1</v>
      </c>
    </row>
    <row r="36" spans="1:5" ht="12.75">
      <c r="A36" s="60" t="s">
        <v>104</v>
      </c>
      <c r="B36" s="54">
        <v>254506.5</v>
      </c>
      <c r="C36" s="54">
        <v>411079.9</v>
      </c>
      <c r="D36" s="54">
        <v>296854.1</v>
      </c>
      <c r="E36" s="54">
        <v>103966.6</v>
      </c>
    </row>
    <row r="37" spans="1:5" ht="12.75">
      <c r="A37" s="60" t="s">
        <v>105</v>
      </c>
      <c r="B37" s="54">
        <v>50996.5</v>
      </c>
      <c r="C37" s="54">
        <v>20228.3</v>
      </c>
      <c r="D37" s="54">
        <v>12269.4</v>
      </c>
      <c r="E37" s="54">
        <v>11883.7</v>
      </c>
    </row>
    <row r="38" spans="1:5" ht="12.75">
      <c r="A38" s="60" t="s">
        <v>106</v>
      </c>
      <c r="B38" s="54">
        <v>1233770.9</v>
      </c>
      <c r="C38" s="54">
        <v>1341687</v>
      </c>
      <c r="D38" s="54">
        <v>942539.8</v>
      </c>
      <c r="E38" s="54">
        <v>835168.6</v>
      </c>
    </row>
    <row r="39" spans="1:5" ht="12.75">
      <c r="A39" s="60" t="s">
        <v>107</v>
      </c>
      <c r="B39" s="54">
        <v>165314.7</v>
      </c>
      <c r="C39" s="54">
        <v>74337</v>
      </c>
      <c r="D39" s="54">
        <v>26021.7</v>
      </c>
      <c r="E39" s="54">
        <v>24918.7</v>
      </c>
    </row>
    <row r="40" spans="1:5" ht="12.75">
      <c r="A40" s="60" t="s">
        <v>108</v>
      </c>
      <c r="B40" s="54">
        <v>3754794.9</v>
      </c>
      <c r="C40" s="54">
        <v>2908166.6</v>
      </c>
      <c r="D40" s="54">
        <v>2363234.3</v>
      </c>
      <c r="E40" s="54">
        <v>1358847.5</v>
      </c>
    </row>
    <row r="41" spans="1:5" ht="12.75">
      <c r="A41" s="60" t="s">
        <v>109</v>
      </c>
      <c r="B41" s="54" t="s">
        <v>118</v>
      </c>
      <c r="C41" s="54" t="s">
        <v>118</v>
      </c>
      <c r="D41" s="54" t="s">
        <v>118</v>
      </c>
      <c r="E41" s="54" t="s">
        <v>118</v>
      </c>
    </row>
    <row r="42" spans="1:5" ht="12.75">
      <c r="A42" s="60" t="s">
        <v>110</v>
      </c>
      <c r="B42" s="54" t="s">
        <v>118</v>
      </c>
      <c r="C42" s="54" t="s">
        <v>118</v>
      </c>
      <c r="D42" s="54" t="s">
        <v>118</v>
      </c>
      <c r="E42" s="54" t="s">
        <v>118</v>
      </c>
    </row>
    <row r="43" spans="1:5" ht="12.75">
      <c r="A43" s="60" t="s">
        <v>111</v>
      </c>
      <c r="B43" s="54">
        <v>118407.7</v>
      </c>
      <c r="C43" s="54">
        <v>144489.8</v>
      </c>
      <c r="D43" s="54">
        <v>147220.4</v>
      </c>
      <c r="E43" s="54">
        <v>167914.7</v>
      </c>
    </row>
    <row r="44" spans="1:5" ht="12.75">
      <c r="A44" s="60" t="s">
        <v>112</v>
      </c>
      <c r="B44" s="54">
        <v>51297</v>
      </c>
      <c r="C44" s="54">
        <v>75776.7</v>
      </c>
      <c r="D44" s="54">
        <v>67235.3</v>
      </c>
      <c r="E44" s="54">
        <v>65805.9</v>
      </c>
    </row>
    <row r="45" spans="1:5" ht="12.75">
      <c r="A45" s="60" t="s">
        <v>113</v>
      </c>
      <c r="B45" s="54">
        <v>95362.1</v>
      </c>
      <c r="C45" s="54">
        <v>143213.9</v>
      </c>
      <c r="D45" s="54">
        <v>119642.5</v>
      </c>
      <c r="E45" s="54">
        <v>136586.7</v>
      </c>
    </row>
    <row r="46" spans="1:5" ht="12.75">
      <c r="A46" s="60" t="s">
        <v>114</v>
      </c>
      <c r="B46" s="54">
        <v>1196.5</v>
      </c>
      <c r="C46" s="54">
        <v>962.2</v>
      </c>
      <c r="D46" s="54">
        <v>985.2</v>
      </c>
      <c r="E46" s="54">
        <v>3526.5</v>
      </c>
    </row>
    <row r="47" spans="1:5" ht="12.75">
      <c r="A47" s="60" t="s">
        <v>115</v>
      </c>
      <c r="B47" s="54">
        <v>16237.8</v>
      </c>
      <c r="C47" s="54">
        <v>18433.5</v>
      </c>
      <c r="D47" s="54">
        <v>18663.4</v>
      </c>
      <c r="E47" s="54">
        <v>11425.6</v>
      </c>
    </row>
    <row r="48" spans="1:5" ht="12.75">
      <c r="A48" s="60" t="s">
        <v>116</v>
      </c>
      <c r="B48" s="54">
        <v>70767.8</v>
      </c>
      <c r="C48" s="54">
        <v>84996.5</v>
      </c>
      <c r="D48" s="54">
        <v>77606.3</v>
      </c>
      <c r="E48" s="54">
        <v>88109.8</v>
      </c>
    </row>
    <row r="49" spans="1:5" ht="12.75">
      <c r="A49" s="60" t="s">
        <v>117</v>
      </c>
      <c r="B49" s="57">
        <v>266495.6</v>
      </c>
      <c r="C49" s="57">
        <v>262493.1</v>
      </c>
      <c r="D49" s="57">
        <v>279798.7</v>
      </c>
      <c r="E49" s="54">
        <v>196588.2</v>
      </c>
    </row>
    <row r="50" spans="1:5" ht="13.5" thickBot="1">
      <c r="A50" s="77" t="s">
        <v>135</v>
      </c>
      <c r="B50" s="68">
        <f>SUM(B32:B49)</f>
        <v>7082743.899999999</v>
      </c>
      <c r="C50" s="68">
        <f>SUM(C32:C49)</f>
        <v>6680921.2</v>
      </c>
      <c r="D50" s="68">
        <f>SUM(D32:D49)</f>
        <v>5209469.100000001</v>
      </c>
      <c r="E50" s="68">
        <f>SUM(E32:E49)</f>
        <v>3813171.9000000004</v>
      </c>
    </row>
    <row r="53" ht="12.75">
      <c r="B53" s="35" t="s">
        <v>121</v>
      </c>
    </row>
  </sheetData>
  <sheetProtection/>
  <mergeCells count="1">
    <mergeCell ref="B2:E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50"/>
  <sheetViews>
    <sheetView zoomScalePageLayoutView="0" workbookViewId="0" topLeftCell="A16">
      <selection activeCell="H51" sqref="H51"/>
    </sheetView>
  </sheetViews>
  <sheetFormatPr defaultColWidth="9.140625" defaultRowHeight="12.75"/>
  <cols>
    <col min="1" max="1" width="71.421875" style="34" customWidth="1"/>
    <col min="2" max="5" width="15.8515625" style="35" customWidth="1"/>
    <col min="6" max="20" width="12.57421875" style="35" bestFit="1" customWidth="1"/>
    <col min="21" max="21" width="12.7109375" style="35" customWidth="1"/>
    <col min="22" max="16384" width="9.140625" style="35" customWidth="1"/>
  </cols>
  <sheetData>
    <row r="1" spans="1:41" s="36" customFormat="1" ht="26.25" customHeight="1">
      <c r="A1" s="55" t="s">
        <v>75</v>
      </c>
      <c r="B1" s="56">
        <v>2004</v>
      </c>
      <c r="C1" s="56">
        <v>2006</v>
      </c>
      <c r="D1" s="56">
        <v>2008</v>
      </c>
      <c r="E1" s="56" t="s">
        <v>143</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5" ht="15" customHeight="1" thickBot="1">
      <c r="A2" s="65" t="s">
        <v>74</v>
      </c>
      <c r="B2" s="79" t="s">
        <v>119</v>
      </c>
      <c r="C2" s="80"/>
      <c r="D2" s="80"/>
      <c r="E2" s="81"/>
    </row>
    <row r="3" spans="1:5" ht="12.75">
      <c r="A3" s="63" t="s">
        <v>76</v>
      </c>
      <c r="B3" s="64">
        <v>938610.7</v>
      </c>
      <c r="C3" s="64">
        <v>1234694.2</v>
      </c>
      <c r="D3" s="64">
        <v>1284798</v>
      </c>
      <c r="E3" s="64">
        <v>1782636.2</v>
      </c>
    </row>
    <row r="4" spans="1:5" ht="12.75">
      <c r="A4" s="62" t="s">
        <v>77</v>
      </c>
      <c r="B4" s="54">
        <v>17463.7</v>
      </c>
      <c r="C4" s="54">
        <v>83056.9</v>
      </c>
      <c r="D4" s="54">
        <v>74135.5</v>
      </c>
      <c r="E4" s="54">
        <v>143755.6</v>
      </c>
    </row>
    <row r="5" spans="1:5" ht="12.75">
      <c r="A5" s="62" t="s">
        <v>78</v>
      </c>
      <c r="B5" s="54">
        <v>45340.1</v>
      </c>
      <c r="C5" s="54">
        <v>44760.6</v>
      </c>
      <c r="D5" s="54">
        <v>39625.8</v>
      </c>
      <c r="E5" s="54">
        <v>60378.6</v>
      </c>
    </row>
    <row r="6" spans="1:5" ht="12.75">
      <c r="A6" s="62" t="s">
        <v>79</v>
      </c>
      <c r="B6" s="54">
        <v>38316.6</v>
      </c>
      <c r="C6" s="54">
        <v>66309.3</v>
      </c>
      <c r="D6" s="54">
        <v>37760.2</v>
      </c>
      <c r="E6" s="54">
        <v>142891.4</v>
      </c>
    </row>
    <row r="7" spans="1:5" ht="12.75">
      <c r="A7" s="62" t="s">
        <v>80</v>
      </c>
      <c r="B7" s="54" t="s">
        <v>118</v>
      </c>
      <c r="C7" s="54" t="s">
        <v>118</v>
      </c>
      <c r="D7" s="54" t="s">
        <v>118</v>
      </c>
      <c r="E7" s="54" t="s">
        <v>118</v>
      </c>
    </row>
    <row r="8" spans="1:5" ht="12.75">
      <c r="A8" s="62" t="s">
        <v>81</v>
      </c>
      <c r="B8" s="54">
        <v>92703.2</v>
      </c>
      <c r="C8" s="54">
        <v>176065.3</v>
      </c>
      <c r="D8" s="54">
        <v>287165.8</v>
      </c>
      <c r="E8" s="54" t="s">
        <v>118</v>
      </c>
    </row>
    <row r="9" spans="1:5" ht="12.75">
      <c r="A9" s="62" t="s">
        <v>82</v>
      </c>
      <c r="B9" s="54" t="s">
        <v>118</v>
      </c>
      <c r="C9" s="54" t="s">
        <v>118</v>
      </c>
      <c r="D9" s="54" t="s">
        <v>118</v>
      </c>
      <c r="E9" s="54" t="s">
        <v>118</v>
      </c>
    </row>
    <row r="10" spans="1:5" ht="12.75">
      <c r="A10" s="62" t="s">
        <v>83</v>
      </c>
      <c r="B10" s="54">
        <v>386606.2</v>
      </c>
      <c r="C10" s="54">
        <v>497421.3</v>
      </c>
      <c r="D10" s="54">
        <v>516574.3</v>
      </c>
      <c r="E10" s="54" t="s">
        <v>118</v>
      </c>
    </row>
    <row r="11" spans="1:5" ht="12.75">
      <c r="A11" s="62" t="s">
        <v>84</v>
      </c>
      <c r="B11" s="54" t="s">
        <v>118</v>
      </c>
      <c r="C11" s="54" t="s">
        <v>118</v>
      </c>
      <c r="D11" s="54" t="s">
        <v>118</v>
      </c>
      <c r="E11" s="54" t="s">
        <v>118</v>
      </c>
    </row>
    <row r="12" spans="1:5" ht="12.75">
      <c r="A12" s="62" t="s">
        <v>85</v>
      </c>
      <c r="B12" s="54" t="s">
        <v>118</v>
      </c>
      <c r="C12" s="54" t="s">
        <v>118</v>
      </c>
      <c r="D12" s="54" t="s">
        <v>118</v>
      </c>
      <c r="E12" s="54" t="s">
        <v>118</v>
      </c>
    </row>
    <row r="13" spans="1:5" ht="12.75">
      <c r="A13" s="62" t="s">
        <v>86</v>
      </c>
      <c r="B13" s="54" t="s">
        <v>118</v>
      </c>
      <c r="C13" s="54" t="s">
        <v>118</v>
      </c>
      <c r="D13" s="54" t="s">
        <v>118</v>
      </c>
      <c r="E13" s="54" t="s">
        <v>118</v>
      </c>
    </row>
    <row r="14" spans="1:5" ht="13.5" thickBot="1">
      <c r="A14" s="67" t="s">
        <v>132</v>
      </c>
      <c r="B14" s="68">
        <f>SUM(B3:B13)</f>
        <v>1519040.4999999998</v>
      </c>
      <c r="C14" s="68">
        <f>SUM(C3:C13)</f>
        <v>2102307.6</v>
      </c>
      <c r="D14" s="68">
        <f>SUM(D3:D13)</f>
        <v>2240059.6</v>
      </c>
      <c r="E14" s="68">
        <f>SUM(E3:E13)</f>
        <v>2129661.8000000003</v>
      </c>
    </row>
    <row r="15" spans="1:5" ht="12.75">
      <c r="A15" s="66" t="s">
        <v>87</v>
      </c>
      <c r="B15" s="64" t="s">
        <v>118</v>
      </c>
      <c r="C15" s="64" t="s">
        <v>118</v>
      </c>
      <c r="D15" s="64" t="s">
        <v>118</v>
      </c>
      <c r="E15" s="64">
        <v>102389.6</v>
      </c>
    </row>
    <row r="16" spans="1:5" ht="12.75">
      <c r="A16" s="61" t="s">
        <v>88</v>
      </c>
      <c r="B16" s="54">
        <v>163073.4</v>
      </c>
      <c r="C16" s="54">
        <v>139166.5</v>
      </c>
      <c r="D16" s="54">
        <v>169017.2</v>
      </c>
      <c r="E16" s="54" t="s">
        <v>118</v>
      </c>
    </row>
    <row r="17" spans="1:6" ht="12.75">
      <c r="A17" s="61" t="s">
        <v>89</v>
      </c>
      <c r="B17" s="54" t="s">
        <v>118</v>
      </c>
      <c r="C17" s="54" t="s">
        <v>118</v>
      </c>
      <c r="D17" s="54" t="s">
        <v>118</v>
      </c>
      <c r="E17" s="54" t="s">
        <v>118</v>
      </c>
      <c r="F17" s="35"/>
    </row>
    <row r="18" spans="1:6" ht="13.5" thickBot="1">
      <c r="A18" s="70" t="s">
        <v>133</v>
      </c>
      <c r="B18" s="68">
        <f>SUM(B15:B17)</f>
        <v>163073.4</v>
      </c>
      <c r="C18" s="68">
        <f>SUM(C15:C17)</f>
        <v>139166.5</v>
      </c>
      <c r="D18" s="68">
        <f>SUM(D15:D17)</f>
        <v>169017.2</v>
      </c>
      <c r="E18" s="68">
        <f>SUM(E15:E17)</f>
        <v>102389.6</v>
      </c>
      <c r="F18" s="35"/>
    </row>
    <row r="19" spans="1:5" ht="12.75">
      <c r="A19" s="69" t="s">
        <v>90</v>
      </c>
      <c r="B19" s="64">
        <v>2819998.4</v>
      </c>
      <c r="C19" s="64">
        <v>4386067.7</v>
      </c>
      <c r="D19" s="64">
        <v>6835593.6</v>
      </c>
      <c r="E19" s="64">
        <v>6535732</v>
      </c>
    </row>
    <row r="20" spans="1:5" ht="12.75">
      <c r="A20" s="59" t="s">
        <v>91</v>
      </c>
      <c r="B20" s="54">
        <v>483687.4</v>
      </c>
      <c r="C20" s="54">
        <v>444516.8</v>
      </c>
      <c r="D20" s="54">
        <v>423710.1</v>
      </c>
      <c r="E20" s="54">
        <v>240831.5</v>
      </c>
    </row>
    <row r="21" spans="1:5" ht="12.75">
      <c r="A21" s="59" t="s">
        <v>92</v>
      </c>
      <c r="B21" s="54">
        <v>1333797.7</v>
      </c>
      <c r="C21" s="54">
        <v>1518938.5</v>
      </c>
      <c r="D21" s="54">
        <v>1664700.4</v>
      </c>
      <c r="E21" s="54">
        <v>1083960.1</v>
      </c>
    </row>
    <row r="22" spans="1:5" ht="12.75">
      <c r="A22" s="59" t="s">
        <v>93</v>
      </c>
      <c r="B22" s="54">
        <v>151482.7</v>
      </c>
      <c r="C22" s="54">
        <v>243767.4</v>
      </c>
      <c r="D22" s="54">
        <v>399617.5</v>
      </c>
      <c r="E22" s="54">
        <v>479839.7</v>
      </c>
    </row>
    <row r="23" spans="1:5" ht="12.75">
      <c r="A23" s="59" t="s">
        <v>94</v>
      </c>
      <c r="B23" s="54">
        <v>710655.1</v>
      </c>
      <c r="C23" s="54">
        <v>1107604</v>
      </c>
      <c r="D23" s="54">
        <v>935068.5</v>
      </c>
      <c r="E23" s="54">
        <v>482082.3</v>
      </c>
    </row>
    <row r="24" spans="1:5" ht="12.75">
      <c r="A24" s="59" t="s">
        <v>95</v>
      </c>
      <c r="B24" s="54">
        <v>1236238.6</v>
      </c>
      <c r="C24" s="54">
        <v>994754.1</v>
      </c>
      <c r="D24" s="54">
        <v>1340099.7</v>
      </c>
      <c r="E24" s="54">
        <v>1405118.1</v>
      </c>
    </row>
    <row r="25" spans="1:5" ht="13.5" thickBot="1">
      <c r="A25" s="72" t="s">
        <v>137</v>
      </c>
      <c r="B25" s="68">
        <f>SUM(B19:B24)</f>
        <v>6735859.9</v>
      </c>
      <c r="C25" s="68">
        <f>SUM(C19:C24)</f>
        <v>8695648.5</v>
      </c>
      <c r="D25" s="68">
        <f>SUM(D19:D24)</f>
        <v>11598789.799999999</v>
      </c>
      <c r="E25" s="68">
        <f>SUM(E19:E24)</f>
        <v>10227563.7</v>
      </c>
    </row>
    <row r="26" spans="1:5" ht="12.75">
      <c r="A26" s="71" t="s">
        <v>96</v>
      </c>
      <c r="B26" s="64">
        <v>623.4</v>
      </c>
      <c r="C26" s="64">
        <v>609.4</v>
      </c>
      <c r="D26" s="64">
        <v>267.4</v>
      </c>
      <c r="E26" s="64">
        <v>291</v>
      </c>
    </row>
    <row r="27" spans="1:5" ht="12.75">
      <c r="A27" s="58" t="s">
        <v>97</v>
      </c>
      <c r="B27" s="54">
        <v>594717.2</v>
      </c>
      <c r="C27" s="54">
        <v>704093.5</v>
      </c>
      <c r="D27" s="54">
        <v>873519.3</v>
      </c>
      <c r="E27" s="54">
        <v>1030610</v>
      </c>
    </row>
    <row r="28" spans="1:5" ht="12.75">
      <c r="A28" s="58" t="s">
        <v>98</v>
      </c>
      <c r="B28" s="54" t="s">
        <v>118</v>
      </c>
      <c r="C28" s="54" t="s">
        <v>118</v>
      </c>
      <c r="D28" s="54" t="s">
        <v>118</v>
      </c>
      <c r="E28" s="54">
        <v>61044.6</v>
      </c>
    </row>
    <row r="29" spans="1:5" ht="13.5" thickBot="1">
      <c r="A29" s="74" t="s">
        <v>136</v>
      </c>
      <c r="B29" s="68">
        <f>SUM(B26:B28)</f>
        <v>595340.6</v>
      </c>
      <c r="C29" s="68">
        <f>SUM(C26:C28)</f>
        <v>704702.9</v>
      </c>
      <c r="D29" s="68">
        <f>SUM(D26:D28)</f>
        <v>873786.7000000001</v>
      </c>
      <c r="E29" s="68">
        <f>SUM(E26:E28)</f>
        <v>1091945.6</v>
      </c>
    </row>
    <row r="30" spans="1:5" ht="12.75">
      <c r="A30" s="73" t="s">
        <v>99</v>
      </c>
      <c r="B30" s="64">
        <v>108570.5</v>
      </c>
      <c r="C30" s="64">
        <v>102841.6</v>
      </c>
      <c r="D30" s="64">
        <v>184294</v>
      </c>
      <c r="E30" s="64">
        <v>175033.2</v>
      </c>
    </row>
    <row r="31" spans="1:5" ht="13.5" thickBot="1">
      <c r="A31" s="76" t="s">
        <v>134</v>
      </c>
      <c r="B31" s="68">
        <f>SUM(B30)</f>
        <v>108570.5</v>
      </c>
      <c r="C31" s="68">
        <f>SUM(C30)</f>
        <v>102841.6</v>
      </c>
      <c r="D31" s="68">
        <f>SUM(D30)</f>
        <v>184294</v>
      </c>
      <c r="E31" s="68">
        <f>SUM(E30)</f>
        <v>175033.2</v>
      </c>
    </row>
    <row r="32" spans="1:5" ht="12.75">
      <c r="A32" s="75" t="s">
        <v>100</v>
      </c>
      <c r="B32" s="64">
        <v>191987.8</v>
      </c>
      <c r="C32" s="64">
        <v>318480.5</v>
      </c>
      <c r="D32" s="64">
        <v>458087.7</v>
      </c>
      <c r="E32" s="64">
        <v>499261.4</v>
      </c>
    </row>
    <row r="33" spans="1:5" ht="12.75">
      <c r="A33" s="60" t="s">
        <v>101</v>
      </c>
      <c r="B33" s="54" t="s">
        <v>118</v>
      </c>
      <c r="C33" s="54" t="s">
        <v>118</v>
      </c>
      <c r="D33" s="54" t="s">
        <v>118</v>
      </c>
      <c r="E33" s="54" t="s">
        <v>118</v>
      </c>
    </row>
    <row r="34" spans="1:5" ht="12.75">
      <c r="A34" s="60" t="s">
        <v>102</v>
      </c>
      <c r="B34" s="54">
        <v>166764.4</v>
      </c>
      <c r="C34" s="54">
        <v>242733.8</v>
      </c>
      <c r="D34" s="54">
        <v>411115.9</v>
      </c>
      <c r="E34" s="54">
        <v>353660.8</v>
      </c>
    </row>
    <row r="35" spans="1:5" ht="12.75">
      <c r="A35" s="60" t="s">
        <v>103</v>
      </c>
      <c r="B35" s="54">
        <v>132641.1</v>
      </c>
      <c r="C35" s="54">
        <v>207687.7</v>
      </c>
      <c r="D35" s="54">
        <v>144987.7</v>
      </c>
      <c r="E35" s="54">
        <v>204309.7</v>
      </c>
    </row>
    <row r="36" spans="1:5" ht="12.75">
      <c r="A36" s="60" t="s">
        <v>104</v>
      </c>
      <c r="B36" s="54">
        <v>208069.7</v>
      </c>
      <c r="C36" s="54">
        <v>588891.4</v>
      </c>
      <c r="D36" s="54">
        <v>391612.6</v>
      </c>
      <c r="E36" s="54">
        <v>712116.2</v>
      </c>
    </row>
    <row r="37" spans="1:5" ht="12.75">
      <c r="A37" s="60" t="s">
        <v>105</v>
      </c>
      <c r="B37" s="54">
        <v>107359.5</v>
      </c>
      <c r="C37" s="54">
        <v>287551.2</v>
      </c>
      <c r="D37" s="54">
        <v>537404</v>
      </c>
      <c r="E37" s="54">
        <v>286494.7</v>
      </c>
    </row>
    <row r="38" spans="1:5" ht="12.75">
      <c r="A38" s="60" t="s">
        <v>106</v>
      </c>
      <c r="B38" s="54">
        <v>5579386.8</v>
      </c>
      <c r="C38" s="54">
        <v>3585501.4</v>
      </c>
      <c r="D38" s="54">
        <v>4230683.5</v>
      </c>
      <c r="E38" s="54">
        <v>6416274</v>
      </c>
    </row>
    <row r="39" spans="1:5" ht="12.75">
      <c r="A39" s="60" t="s">
        <v>107</v>
      </c>
      <c r="B39" s="54">
        <v>52562.5</v>
      </c>
      <c r="C39" s="54">
        <v>69244.8</v>
      </c>
      <c r="D39" s="54">
        <v>80319.9</v>
      </c>
      <c r="E39" s="54">
        <v>189789.5</v>
      </c>
    </row>
    <row r="40" spans="1:5" ht="12.75">
      <c r="A40" s="60" t="s">
        <v>108</v>
      </c>
      <c r="B40" s="54">
        <v>4674284.2</v>
      </c>
      <c r="C40" s="54">
        <v>5555696.6</v>
      </c>
      <c r="D40" s="54">
        <v>5752276.9</v>
      </c>
      <c r="E40" s="54">
        <v>9281546.9</v>
      </c>
    </row>
    <row r="41" spans="1:5" ht="12.75">
      <c r="A41" s="60" t="s">
        <v>109</v>
      </c>
      <c r="B41" s="54" t="s">
        <v>118</v>
      </c>
      <c r="C41" s="54" t="s">
        <v>118</v>
      </c>
      <c r="D41" s="54" t="s">
        <v>118</v>
      </c>
      <c r="E41" s="54" t="s">
        <v>118</v>
      </c>
    </row>
    <row r="42" spans="1:5" ht="12.75">
      <c r="A42" s="60" t="s">
        <v>110</v>
      </c>
      <c r="B42" s="54" t="s">
        <v>118</v>
      </c>
      <c r="C42" s="54" t="s">
        <v>118</v>
      </c>
      <c r="D42" s="54" t="s">
        <v>118</v>
      </c>
      <c r="E42" s="54" t="s">
        <v>118</v>
      </c>
    </row>
    <row r="43" spans="1:5" ht="12.75">
      <c r="A43" s="60" t="s">
        <v>111</v>
      </c>
      <c r="B43" s="54">
        <v>173071.1</v>
      </c>
      <c r="C43" s="54">
        <v>328375</v>
      </c>
      <c r="D43" s="54">
        <v>364582.6</v>
      </c>
      <c r="E43" s="54">
        <v>425657.2</v>
      </c>
    </row>
    <row r="44" spans="1:5" ht="12.75">
      <c r="A44" s="60" t="s">
        <v>112</v>
      </c>
      <c r="B44" s="54">
        <v>214613.1</v>
      </c>
      <c r="C44" s="54">
        <v>177032.8</v>
      </c>
      <c r="D44" s="54">
        <v>201930.4</v>
      </c>
      <c r="E44" s="54">
        <v>263301</v>
      </c>
    </row>
    <row r="45" spans="1:5" ht="12.75">
      <c r="A45" s="60" t="s">
        <v>113</v>
      </c>
      <c r="B45" s="54">
        <v>350950</v>
      </c>
      <c r="C45" s="54">
        <v>456153.6</v>
      </c>
      <c r="D45" s="54">
        <v>455747.2</v>
      </c>
      <c r="E45" s="54">
        <v>518635.1</v>
      </c>
    </row>
    <row r="46" spans="1:5" ht="12.75">
      <c r="A46" s="60" t="s">
        <v>114</v>
      </c>
      <c r="B46" s="54">
        <v>3153.3</v>
      </c>
      <c r="C46" s="54">
        <v>1501.2</v>
      </c>
      <c r="D46" s="54">
        <v>2761.8</v>
      </c>
      <c r="E46" s="54">
        <v>2203.7</v>
      </c>
    </row>
    <row r="47" spans="1:5" ht="12.75">
      <c r="A47" s="60" t="s">
        <v>115</v>
      </c>
      <c r="B47" s="54">
        <v>7544.2</v>
      </c>
      <c r="C47" s="54">
        <v>9918.4</v>
      </c>
      <c r="D47" s="54">
        <v>11460.8</v>
      </c>
      <c r="E47" s="54">
        <v>17515.8</v>
      </c>
    </row>
    <row r="48" spans="1:5" ht="12.75">
      <c r="A48" s="60" t="s">
        <v>116</v>
      </c>
      <c r="B48" s="54">
        <v>155663.6</v>
      </c>
      <c r="C48" s="54">
        <v>129381.5</v>
      </c>
      <c r="D48" s="54">
        <v>202779.9</v>
      </c>
      <c r="E48" s="54">
        <v>243570.1</v>
      </c>
    </row>
    <row r="49" spans="1:5" ht="12.75">
      <c r="A49" s="60" t="s">
        <v>117</v>
      </c>
      <c r="B49" s="54">
        <v>385886.2</v>
      </c>
      <c r="C49" s="54">
        <v>502556.1</v>
      </c>
      <c r="D49" s="54">
        <v>841820.1</v>
      </c>
      <c r="E49" s="54">
        <v>742549.4</v>
      </c>
    </row>
    <row r="50" spans="1:5" ht="13.5" thickBot="1">
      <c r="A50" s="77" t="s">
        <v>135</v>
      </c>
      <c r="B50" s="68">
        <f>SUM(B32:B49)</f>
        <v>12403937.499999998</v>
      </c>
      <c r="C50" s="68">
        <f>SUM(C32:C49)</f>
        <v>12460705.999999998</v>
      </c>
      <c r="D50" s="68">
        <f>SUM(D32:D49)</f>
        <v>14087571.000000002</v>
      </c>
      <c r="E50" s="68">
        <f>SUM(E32:E49)</f>
        <v>20156885.500000004</v>
      </c>
    </row>
  </sheetData>
  <sheetProtection/>
  <mergeCells count="1">
    <mergeCell ref="B2:E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6"/>
  <sheetViews>
    <sheetView zoomScalePageLayoutView="0" workbookViewId="0" topLeftCell="A1">
      <selection activeCell="H29" sqref="H29"/>
    </sheetView>
  </sheetViews>
  <sheetFormatPr defaultColWidth="9.140625" defaultRowHeight="12.75"/>
  <cols>
    <col min="1" max="1" width="27.421875" style="34" customWidth="1"/>
    <col min="2" max="20" width="12.57421875" style="35" bestFit="1" customWidth="1"/>
    <col min="21" max="21" width="12.7109375" style="35" customWidth="1"/>
    <col min="22" max="16384" width="9.140625" style="35" customWidth="1"/>
  </cols>
  <sheetData>
    <row r="1" spans="1:41" s="36" customFormat="1" ht="18.75" customHeight="1">
      <c r="A1" s="42" t="s">
        <v>60</v>
      </c>
      <c r="B1" s="41">
        <v>2004</v>
      </c>
      <c r="C1" s="41">
        <v>2006</v>
      </c>
      <c r="D1" s="41">
        <v>2008</v>
      </c>
      <c r="E1" s="41">
        <v>2010</v>
      </c>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41" s="36" customFormat="1" ht="18.75" customHeight="1">
      <c r="A2" s="53" t="s">
        <v>72</v>
      </c>
      <c r="B2" s="82" t="s">
        <v>73</v>
      </c>
      <c r="C2" s="83"/>
      <c r="D2" s="83"/>
      <c r="E2" s="84"/>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5" ht="12.75">
      <c r="A3" s="47" t="s">
        <v>64</v>
      </c>
      <c r="B3" s="48">
        <f>'Waste exports Drill down'!B14-'Waste imports Drill down'!B14</f>
        <v>1373131.9999999998</v>
      </c>
      <c r="C3" s="48">
        <f>'Waste exports Drill down'!C14-'Waste imports Drill down'!C14</f>
        <v>1846518.7000000002</v>
      </c>
      <c r="D3" s="48">
        <f>'Waste exports Drill down'!D14-'Waste imports Drill down'!D14</f>
        <v>1997101.3</v>
      </c>
      <c r="E3" s="48">
        <f>'Waste exports Drill down'!E14-'Waste imports Drill down'!E14</f>
        <v>2052738.0000000002</v>
      </c>
    </row>
    <row r="4" spans="1:5" ht="12.75">
      <c r="A4" s="47" t="s">
        <v>70</v>
      </c>
      <c r="B4" s="48">
        <f>'Waste exports Drill down'!B18-'Waste imports Drill down'!B18</f>
        <v>-1183826.9000000001</v>
      </c>
      <c r="C4" s="48">
        <f>'Waste exports Drill down'!C18-'Waste imports Drill down'!C18</f>
        <v>-1325903.3</v>
      </c>
      <c r="D4" s="48">
        <f>'Waste exports Drill down'!D18-'Waste imports Drill down'!D18</f>
        <v>-1837314.7</v>
      </c>
      <c r="E4" s="48">
        <f>'Waste exports Drill down'!E18-'Waste imports Drill down'!E18</f>
        <v>-1401065.7</v>
      </c>
    </row>
    <row r="5" spans="1:5" ht="12.75">
      <c r="A5" s="42" t="s">
        <v>63</v>
      </c>
      <c r="B5" s="48">
        <f>'Waste exports Drill down'!B25-'Waste imports Drill down'!B25</f>
        <v>5820165.300000001</v>
      </c>
      <c r="C5" s="48">
        <f>'Waste exports Drill down'!C25-'Waste imports Drill down'!C25</f>
        <v>7689155.6</v>
      </c>
      <c r="D5" s="48">
        <f>'Waste exports Drill down'!D25-'Waste imports Drill down'!D25</f>
        <v>10470912.7</v>
      </c>
      <c r="E5" s="48">
        <f>'Waste exports Drill down'!E25-'Waste imports Drill down'!E25</f>
        <v>10135994.239999998</v>
      </c>
    </row>
    <row r="6" spans="1:5" ht="12.75">
      <c r="A6" s="47" t="s">
        <v>71</v>
      </c>
      <c r="B6" s="48">
        <f>'Waste exports Drill down'!B29-'Waste imports Drill down'!B29</f>
        <v>534909.6</v>
      </c>
      <c r="C6" s="48">
        <f>'Waste exports Drill down'!C29-'Waste imports Drill down'!C29</f>
        <v>643115.4</v>
      </c>
      <c r="D6" s="48">
        <f>'Waste exports Drill down'!D29-'Waste imports Drill down'!D29</f>
        <v>808035.9</v>
      </c>
      <c r="E6" s="48">
        <f>'Waste exports Drill down'!E29-'Waste imports Drill down'!E29</f>
        <v>988070.7000000001</v>
      </c>
    </row>
    <row r="7" spans="1:5" ht="12.75">
      <c r="A7" s="47" t="s">
        <v>62</v>
      </c>
      <c r="B7" s="48">
        <f>'Waste exports Drill down'!B31-'Waste imports Drill down'!B31</f>
        <v>-98342.1</v>
      </c>
      <c r="C7" s="48">
        <f>'Waste exports Drill down'!C31-'Waste imports Drill down'!C31</f>
        <v>-163039.6</v>
      </c>
      <c r="D7" s="48">
        <f>'Waste exports Drill down'!D31-'Waste imports Drill down'!D31</f>
        <v>-56008.20000000001</v>
      </c>
      <c r="E7" s="48">
        <f>'Waste exports Drill down'!E31-'Waste imports Drill down'!E31</f>
        <v>-76184.4</v>
      </c>
    </row>
    <row r="8" spans="1:5" ht="12.75">
      <c r="A8" s="47" t="s">
        <v>61</v>
      </c>
      <c r="B8" s="48">
        <f>'Waste exports Drill down'!B50-'Waste imports Drill down'!B50</f>
        <v>5321193.599999999</v>
      </c>
      <c r="C8" s="48">
        <f>'Waste exports Drill down'!C50-'Waste imports Drill down'!C50</f>
        <v>5779784.799999998</v>
      </c>
      <c r="D8" s="48">
        <f>'Waste exports Drill down'!D50-'Waste imports Drill down'!D50</f>
        <v>8878101.900000002</v>
      </c>
      <c r="E8" s="48">
        <f>'Waste exports Drill down'!E50-'Waste imports Drill down'!E50</f>
        <v>16343713.600000003</v>
      </c>
    </row>
    <row r="9" ht="12.75">
      <c r="A9" s="35"/>
    </row>
    <row r="10" ht="12.75">
      <c r="A10" s="35"/>
    </row>
    <row r="11" ht="12.75">
      <c r="A11" s="35"/>
    </row>
    <row r="12" ht="12.75">
      <c r="A12" s="35"/>
    </row>
    <row r="13" ht="12.75">
      <c r="A13" s="35"/>
    </row>
    <row r="14" ht="12.75">
      <c r="A14" s="35"/>
    </row>
    <row r="15" ht="12.75">
      <c r="A15" s="35"/>
    </row>
    <row r="16" ht="12.75">
      <c r="A16" s="35"/>
    </row>
    <row r="17" ht="12.75">
      <c r="A17" s="35"/>
    </row>
    <row r="18" ht="12.75">
      <c r="A18" s="35"/>
    </row>
    <row r="19" ht="12.75">
      <c r="A19" s="35"/>
    </row>
    <row r="20" ht="12.75">
      <c r="A20" s="35"/>
    </row>
    <row r="21" ht="12.75">
      <c r="A21" s="35"/>
    </row>
    <row r="22" ht="12.75">
      <c r="A22" s="35"/>
    </row>
    <row r="23" ht="12.75">
      <c r="A23" s="35"/>
    </row>
    <row r="24" ht="12.75">
      <c r="A24" s="35"/>
    </row>
    <row r="25" ht="12.75">
      <c r="A25" s="35"/>
    </row>
    <row r="26" ht="12.75">
      <c r="A26" s="35"/>
    </row>
    <row r="27" ht="12.75">
      <c r="A27" s="35"/>
    </row>
    <row r="28" ht="12.75">
      <c r="A28" s="35"/>
    </row>
    <row r="29" ht="12.75">
      <c r="A29" s="35"/>
    </row>
    <row r="30" ht="12.75">
      <c r="A30" s="35"/>
    </row>
    <row r="31" ht="12.75">
      <c r="A31" s="35"/>
    </row>
    <row r="32" ht="12.75">
      <c r="A32" s="35"/>
    </row>
    <row r="33" ht="12.75">
      <c r="A33" s="35"/>
    </row>
    <row r="34" ht="12.75">
      <c r="A34" s="35"/>
    </row>
    <row r="35" ht="12.75">
      <c r="A35" s="35"/>
    </row>
    <row r="36" ht="12.75">
      <c r="A36" s="35"/>
    </row>
  </sheetData>
  <sheetProtection/>
  <mergeCells count="1">
    <mergeCell ref="B2: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C35" sqref="C35"/>
    </sheetView>
  </sheetViews>
  <sheetFormatPr defaultColWidth="9.140625" defaultRowHeight="12.75"/>
  <cols>
    <col min="1" max="1" width="36.8515625" style="0" bestFit="1" customWidth="1"/>
    <col min="2" max="5" width="48.57421875" style="0" customWidth="1"/>
  </cols>
  <sheetData>
    <row r="1" spans="2:5" ht="24" customHeight="1">
      <c r="B1">
        <v>2004</v>
      </c>
      <c r="C1">
        <v>2006</v>
      </c>
      <c r="D1">
        <v>2008</v>
      </c>
      <c r="E1">
        <v>2010</v>
      </c>
    </row>
    <row r="2" spans="1:5" ht="12.75">
      <c r="A2" s="44" t="s">
        <v>124</v>
      </c>
      <c r="B2" s="32"/>
      <c r="C2" s="32"/>
      <c r="D2" s="32"/>
      <c r="E2" s="32"/>
    </row>
    <row r="3" spans="1:5" ht="12.75">
      <c r="A3" s="43" t="s">
        <v>125</v>
      </c>
      <c r="B3" s="32" t="s">
        <v>122</v>
      </c>
      <c r="C3" s="32" t="s">
        <v>122</v>
      </c>
      <c r="D3" s="32" t="s">
        <v>122</v>
      </c>
      <c r="E3" s="32" t="s">
        <v>122</v>
      </c>
    </row>
    <row r="4" spans="1:5" ht="12.75">
      <c r="A4" s="43" t="s">
        <v>140</v>
      </c>
      <c r="B4" s="32" t="s">
        <v>141</v>
      </c>
      <c r="C4" s="32" t="s">
        <v>141</v>
      </c>
      <c r="D4" s="32" t="s">
        <v>141</v>
      </c>
      <c r="E4" s="32" t="s">
        <v>141</v>
      </c>
    </row>
    <row r="5" spans="1:5" ht="12.75">
      <c r="A5" s="43" t="s">
        <v>123</v>
      </c>
      <c r="B5" s="32"/>
      <c r="C5" s="32"/>
      <c r="D5" s="32"/>
      <c r="E5" s="32"/>
    </row>
    <row r="6" spans="1:2" ht="12.75">
      <c r="A6" s="45" t="s">
        <v>65</v>
      </c>
      <c r="B6" s="46" t="s">
        <v>130</v>
      </c>
    </row>
    <row r="7" spans="1:9" s="1" customFormat="1" ht="12.75">
      <c r="A7" s="3"/>
      <c r="B7" s="51"/>
      <c r="C7" s="3"/>
      <c r="D7" s="3"/>
      <c r="E7" s="3"/>
      <c r="F7"/>
      <c r="G7"/>
      <c r="H7"/>
      <c r="I7"/>
    </row>
    <row r="8" spans="1:5" ht="12.75">
      <c r="A8" s="44" t="s">
        <v>126</v>
      </c>
      <c r="B8" s="32"/>
      <c r="C8" s="32"/>
      <c r="D8" s="32"/>
      <c r="E8" s="32"/>
    </row>
    <row r="9" spans="1:5" ht="12.75">
      <c r="A9" s="43" t="s">
        <v>125</v>
      </c>
      <c r="B9" s="32" t="s">
        <v>122</v>
      </c>
      <c r="C9" s="32" t="s">
        <v>122</v>
      </c>
      <c r="D9" s="32" t="s">
        <v>122</v>
      </c>
      <c r="E9" s="32" t="s">
        <v>122</v>
      </c>
    </row>
    <row r="10" spans="1:5" ht="12.75">
      <c r="A10" s="43" t="s">
        <v>140</v>
      </c>
      <c r="B10" s="32" t="s">
        <v>141</v>
      </c>
      <c r="C10" s="32" t="s">
        <v>141</v>
      </c>
      <c r="D10" s="32" t="s">
        <v>141</v>
      </c>
      <c r="E10" s="32" t="s">
        <v>141</v>
      </c>
    </row>
    <row r="11" spans="1:5" ht="12.75">
      <c r="A11" s="43" t="s">
        <v>123</v>
      </c>
      <c r="B11" s="32"/>
      <c r="C11" s="32"/>
      <c r="D11" s="32"/>
      <c r="E11" s="32"/>
    </row>
    <row r="12" spans="1:2" ht="12.75">
      <c r="A12" s="45" t="s">
        <v>65</v>
      </c>
      <c r="B12" s="46" t="s">
        <v>130</v>
      </c>
    </row>
    <row r="15" ht="12.75">
      <c r="A15" s="44" t="s">
        <v>139</v>
      </c>
    </row>
    <row r="16" spans="1:5" ht="12.75">
      <c r="A16" s="43" t="s">
        <v>67</v>
      </c>
      <c r="B16" s="32" t="s">
        <v>142</v>
      </c>
      <c r="C16" s="32" t="s">
        <v>142</v>
      </c>
      <c r="D16" s="32" t="s">
        <v>142</v>
      </c>
      <c r="E16" s="32" t="s">
        <v>142</v>
      </c>
    </row>
    <row r="17" ht="12.75">
      <c r="A17" s="43" t="s">
        <v>123</v>
      </c>
    </row>
    <row r="18" spans="1:2" ht="12.75">
      <c r="A18" s="45" t="s">
        <v>65</v>
      </c>
      <c r="B18" s="46" t="s">
        <v>68</v>
      </c>
    </row>
    <row r="19" spans="2:5" ht="12.75">
      <c r="B19" s="32"/>
      <c r="C19" s="32"/>
      <c r="D19" s="32"/>
      <c r="E19" s="32"/>
    </row>
    <row r="20" spans="2:5" ht="12.75">
      <c r="B20" s="32"/>
      <c r="C20" s="32"/>
      <c r="D20" s="32"/>
      <c r="E20" s="32"/>
    </row>
  </sheetData>
  <sheetProtection/>
  <hyperlinks>
    <hyperlink ref="B6" r:id="rId1" display="http://epp.eurostat.ec.europa.eu/portal/page/portal/external_trade/data/database"/>
    <hyperlink ref="B12" r:id="rId2" display="http://epp.eurostat.ec.europa.eu/portal/page/portal/external_trade/data/databas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76"/>
  <sheetViews>
    <sheetView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120" t="s">
        <v>1</v>
      </c>
      <c r="C2" s="120"/>
      <c r="D2" s="121"/>
      <c r="E2" s="121"/>
      <c r="F2" s="121"/>
      <c r="G2" s="121"/>
      <c r="H2" s="121"/>
      <c r="I2" s="121"/>
      <c r="J2" s="121"/>
      <c r="K2" s="121"/>
      <c r="L2" s="121"/>
      <c r="M2" s="121"/>
      <c r="N2" s="121"/>
      <c r="O2" s="121"/>
      <c r="P2" s="22"/>
      <c r="Q2" s="4"/>
      <c r="R2" s="4"/>
    </row>
    <row r="3" spans="1:18" ht="19.5" customHeight="1">
      <c r="A3" s="21"/>
      <c r="B3" s="122" t="s">
        <v>2</v>
      </c>
      <c r="C3" s="123"/>
      <c r="D3" s="123"/>
      <c r="E3" s="123"/>
      <c r="F3" s="123"/>
      <c r="G3" s="123"/>
      <c r="H3" s="123"/>
      <c r="I3" s="123"/>
      <c r="J3" s="123"/>
      <c r="K3" s="123"/>
      <c r="L3" s="123"/>
      <c r="M3" s="123"/>
      <c r="N3" s="123"/>
      <c r="O3" s="124"/>
      <c r="P3" s="22"/>
      <c r="Q3" s="4"/>
      <c r="R3" s="4"/>
    </row>
    <row r="4" spans="1:18" ht="15" customHeight="1">
      <c r="A4" s="21"/>
      <c r="B4" s="125" t="s">
        <v>3</v>
      </c>
      <c r="C4" s="126"/>
      <c r="D4" s="126"/>
      <c r="E4" s="126"/>
      <c r="F4" s="126"/>
      <c r="G4" s="126"/>
      <c r="H4" s="126"/>
      <c r="I4" s="126"/>
      <c r="J4" s="126"/>
      <c r="K4" s="126"/>
      <c r="L4" s="126"/>
      <c r="M4" s="126"/>
      <c r="N4" s="126"/>
      <c r="O4" s="127"/>
      <c r="P4" s="22"/>
      <c r="Q4" s="4"/>
      <c r="R4" s="4"/>
    </row>
    <row r="5" spans="1:18" ht="15" customHeight="1">
      <c r="A5" s="21"/>
      <c r="B5" s="128"/>
      <c r="C5" s="129"/>
      <c r="D5" s="129"/>
      <c r="E5" s="129"/>
      <c r="F5" s="129"/>
      <c r="G5" s="129"/>
      <c r="H5" s="129"/>
      <c r="I5" s="5" t="s">
        <v>4</v>
      </c>
      <c r="J5" s="130" t="s">
        <v>5</v>
      </c>
      <c r="K5" s="131"/>
      <c r="L5" s="131"/>
      <c r="M5" s="131"/>
      <c r="N5" s="131"/>
      <c r="O5" s="132"/>
      <c r="P5" s="22"/>
      <c r="Q5" s="4"/>
      <c r="R5" s="4"/>
    </row>
    <row r="6" spans="1:18" ht="6" customHeight="1">
      <c r="A6" s="21"/>
      <c r="B6" s="116"/>
      <c r="C6" s="117"/>
      <c r="D6" s="117"/>
      <c r="E6" s="117"/>
      <c r="F6" s="117"/>
      <c r="G6" s="117"/>
      <c r="H6" s="117"/>
      <c r="I6" s="6"/>
      <c r="J6" s="118"/>
      <c r="K6" s="117"/>
      <c r="L6" s="117"/>
      <c r="M6" s="117"/>
      <c r="N6" s="117"/>
      <c r="O6" s="119"/>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107" t="s">
        <v>6</v>
      </c>
      <c r="C8" s="100"/>
      <c r="D8" s="100"/>
      <c r="E8" s="100"/>
      <c r="F8" s="100"/>
      <c r="G8" s="100"/>
      <c r="H8" s="100"/>
      <c r="I8" s="100"/>
      <c r="J8" s="100"/>
      <c r="K8" s="100"/>
      <c r="L8" s="100"/>
      <c r="M8" s="100"/>
      <c r="N8" s="100"/>
      <c r="O8" s="100"/>
      <c r="P8" s="22"/>
      <c r="Q8" s="4"/>
      <c r="R8" s="4"/>
    </row>
    <row r="9" spans="1:18" ht="15" customHeight="1">
      <c r="A9" s="21"/>
      <c r="B9" s="8"/>
      <c r="C9" s="5" t="s">
        <v>4</v>
      </c>
      <c r="D9" s="29" t="s">
        <v>7</v>
      </c>
      <c r="E9" s="9"/>
      <c r="F9" s="30"/>
      <c r="G9" s="104" t="s">
        <v>50</v>
      </c>
      <c r="H9" s="105"/>
      <c r="I9" s="105"/>
      <c r="J9" s="105"/>
      <c r="K9" s="105"/>
      <c r="L9" s="105"/>
      <c r="M9" s="105"/>
      <c r="N9" s="105"/>
      <c r="O9" s="106"/>
      <c r="P9" s="22"/>
      <c r="Q9" s="4"/>
      <c r="R9" s="4"/>
    </row>
    <row r="10" spans="1:18" ht="15" customHeight="1">
      <c r="A10" s="21"/>
      <c r="B10" s="8"/>
      <c r="C10" s="5" t="s">
        <v>4</v>
      </c>
      <c r="D10" s="29" t="s">
        <v>8</v>
      </c>
      <c r="E10" s="9"/>
      <c r="F10" s="30"/>
      <c r="G10" s="85"/>
      <c r="H10" s="86"/>
      <c r="I10" s="86"/>
      <c r="J10" s="86"/>
      <c r="K10" s="86"/>
      <c r="L10" s="86"/>
      <c r="M10" s="86"/>
      <c r="N10" s="86"/>
      <c r="O10" s="87"/>
      <c r="P10" s="22"/>
      <c r="Q10" s="4"/>
      <c r="R10" s="4"/>
    </row>
    <row r="11" spans="1:18" ht="15" customHeight="1">
      <c r="A11" s="21"/>
      <c r="B11" s="8"/>
      <c r="C11" s="5" t="s">
        <v>4</v>
      </c>
      <c r="D11" s="29" t="s">
        <v>9</v>
      </c>
      <c r="E11" s="9"/>
      <c r="F11" s="30"/>
      <c r="G11" s="85"/>
      <c r="H11" s="86"/>
      <c r="I11" s="86"/>
      <c r="J11" s="86"/>
      <c r="K11" s="86"/>
      <c r="L11" s="86"/>
      <c r="M11" s="86"/>
      <c r="N11" s="86"/>
      <c r="O11" s="87"/>
      <c r="P11" s="22"/>
      <c r="Q11" s="4"/>
      <c r="R11" s="4"/>
    </row>
    <row r="12" spans="1:18" ht="15" customHeight="1">
      <c r="A12" s="21"/>
      <c r="B12" s="8"/>
      <c r="C12" s="5" t="s">
        <v>4</v>
      </c>
      <c r="D12" s="29" t="s">
        <v>10</v>
      </c>
      <c r="E12" s="9"/>
      <c r="F12" s="30"/>
      <c r="G12" s="95"/>
      <c r="H12" s="86"/>
      <c r="I12" s="86"/>
      <c r="J12" s="86"/>
      <c r="K12" s="86"/>
      <c r="L12" s="86"/>
      <c r="M12" s="86"/>
      <c r="N12" s="86"/>
      <c r="O12" s="87"/>
      <c r="P12" s="22"/>
      <c r="Q12" s="4"/>
      <c r="R12" s="4"/>
    </row>
    <row r="13" spans="1:18" ht="15" customHeight="1">
      <c r="A13" s="21"/>
      <c r="B13" s="8"/>
      <c r="C13" s="7"/>
      <c r="D13" s="29" t="s">
        <v>11</v>
      </c>
      <c r="E13" s="9"/>
      <c r="F13" s="30"/>
      <c r="G13" s="96"/>
      <c r="H13" s="97"/>
      <c r="I13" s="97"/>
      <c r="J13" s="97"/>
      <c r="K13" s="97"/>
      <c r="L13" s="97"/>
      <c r="M13" s="97"/>
      <c r="N13" s="97"/>
      <c r="O13" s="98"/>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107" t="s">
        <v>12</v>
      </c>
      <c r="C15" s="100"/>
      <c r="D15" s="100"/>
      <c r="E15" s="100"/>
      <c r="F15" s="100"/>
      <c r="G15" s="100"/>
      <c r="H15" s="100"/>
      <c r="I15" s="100"/>
      <c r="J15" s="100"/>
      <c r="K15" s="100"/>
      <c r="L15" s="100"/>
      <c r="M15" s="100"/>
      <c r="N15" s="100"/>
      <c r="O15" s="100"/>
      <c r="P15" s="22"/>
      <c r="Q15" s="4"/>
      <c r="R15" s="4"/>
    </row>
    <row r="16" spans="1:18" ht="18.75" customHeight="1">
      <c r="A16" s="21"/>
      <c r="B16" s="8"/>
      <c r="C16" s="5" t="s">
        <v>4</v>
      </c>
      <c r="D16" s="9" t="s">
        <v>13</v>
      </c>
      <c r="E16" s="9"/>
      <c r="F16" s="9"/>
      <c r="G16" s="104" t="s">
        <v>146</v>
      </c>
      <c r="H16" s="102"/>
      <c r="I16" s="102"/>
      <c r="J16" s="102"/>
      <c r="K16" s="102"/>
      <c r="L16" s="102"/>
      <c r="M16" s="102"/>
      <c r="N16" s="102"/>
      <c r="O16" s="103"/>
      <c r="P16" s="22"/>
      <c r="Q16" s="4"/>
      <c r="R16" s="4"/>
    </row>
    <row r="17" spans="1:18" ht="15" customHeight="1">
      <c r="A17" s="21"/>
      <c r="B17" s="8"/>
      <c r="C17" s="5" t="s">
        <v>4</v>
      </c>
      <c r="D17" s="9" t="s">
        <v>14</v>
      </c>
      <c r="E17" s="9"/>
      <c r="F17" s="9"/>
      <c r="G17" s="88" t="s">
        <v>131</v>
      </c>
      <c r="H17" s="86"/>
      <c r="I17" s="86"/>
      <c r="J17" s="86"/>
      <c r="K17" s="86"/>
      <c r="L17" s="86"/>
      <c r="M17" s="86"/>
      <c r="N17" s="86"/>
      <c r="O17" s="87"/>
      <c r="P17" s="22"/>
      <c r="Q17" s="4"/>
      <c r="R17" s="4"/>
    </row>
    <row r="18" spans="1:18" ht="27" customHeight="1">
      <c r="A18" s="21"/>
      <c r="B18" s="8"/>
      <c r="C18" s="5" t="s">
        <v>4</v>
      </c>
      <c r="D18" s="9" t="s">
        <v>15</v>
      </c>
      <c r="E18" s="9"/>
      <c r="F18" s="9"/>
      <c r="G18" s="88" t="s">
        <v>145</v>
      </c>
      <c r="H18" s="86"/>
      <c r="I18" s="86"/>
      <c r="J18" s="86"/>
      <c r="K18" s="86"/>
      <c r="L18" s="86"/>
      <c r="M18" s="86"/>
      <c r="N18" s="86"/>
      <c r="O18" s="87"/>
      <c r="P18" s="22"/>
      <c r="Q18" s="4"/>
      <c r="R18" s="4"/>
    </row>
    <row r="19" spans="1:18" ht="15" customHeight="1">
      <c r="A19" s="21"/>
      <c r="B19" s="8"/>
      <c r="C19" s="5" t="s">
        <v>4</v>
      </c>
      <c r="D19" s="9" t="s">
        <v>16</v>
      </c>
      <c r="E19" s="9"/>
      <c r="F19" s="9"/>
      <c r="G19" s="88" t="s">
        <v>144</v>
      </c>
      <c r="H19" s="86"/>
      <c r="I19" s="86"/>
      <c r="J19" s="86"/>
      <c r="K19" s="86"/>
      <c r="L19" s="86"/>
      <c r="M19" s="86"/>
      <c r="N19" s="86"/>
      <c r="O19" s="87"/>
      <c r="P19" s="22"/>
      <c r="Q19" s="4"/>
      <c r="R19" s="4"/>
    </row>
    <row r="20" spans="1:18" ht="27.75" customHeight="1">
      <c r="A20" s="21"/>
      <c r="B20" s="8"/>
      <c r="C20" s="8"/>
      <c r="D20" s="9" t="s">
        <v>17</v>
      </c>
      <c r="E20" s="9"/>
      <c r="F20" s="9"/>
      <c r="G20" s="85"/>
      <c r="H20" s="86"/>
      <c r="I20" s="86"/>
      <c r="J20" s="86"/>
      <c r="K20" s="86"/>
      <c r="L20" s="86"/>
      <c r="M20" s="86"/>
      <c r="N20" s="86"/>
      <c r="O20" s="87"/>
      <c r="P20" s="22"/>
      <c r="Q20" s="4"/>
      <c r="R20" s="4"/>
    </row>
    <row r="21" spans="1:18" ht="15" customHeight="1">
      <c r="A21" s="21"/>
      <c r="B21" s="8"/>
      <c r="C21" s="8"/>
      <c r="D21" s="9" t="s">
        <v>0</v>
      </c>
      <c r="E21" s="9"/>
      <c r="F21" s="9"/>
      <c r="G21" s="88" t="s">
        <v>138</v>
      </c>
      <c r="H21" s="86"/>
      <c r="I21" s="86"/>
      <c r="J21" s="86"/>
      <c r="K21" s="86"/>
      <c r="L21" s="86"/>
      <c r="M21" s="86"/>
      <c r="N21" s="86"/>
      <c r="O21" s="87"/>
      <c r="P21" s="22"/>
      <c r="Q21" s="4"/>
      <c r="R21" s="4"/>
    </row>
    <row r="22" spans="1:18" ht="74.25" customHeight="1">
      <c r="A22" s="28"/>
      <c r="B22" s="31"/>
      <c r="C22" s="31"/>
      <c r="D22" s="9" t="s">
        <v>18</v>
      </c>
      <c r="E22" s="9"/>
      <c r="F22" s="9"/>
      <c r="G22" s="113" t="s">
        <v>147</v>
      </c>
      <c r="H22" s="114"/>
      <c r="I22" s="114"/>
      <c r="J22" s="114"/>
      <c r="K22" s="114"/>
      <c r="L22" s="114"/>
      <c r="M22" s="114"/>
      <c r="N22" s="114"/>
      <c r="O22" s="115"/>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107" t="s">
        <v>19</v>
      </c>
      <c r="C24" s="100"/>
      <c r="D24" s="100"/>
      <c r="E24" s="100"/>
      <c r="F24" s="100"/>
      <c r="G24" s="100"/>
      <c r="H24" s="100"/>
      <c r="I24" s="100"/>
      <c r="J24" s="100"/>
      <c r="K24" s="100"/>
      <c r="L24" s="100"/>
      <c r="M24" s="100"/>
      <c r="N24" s="100"/>
      <c r="O24" s="100"/>
      <c r="P24" s="22"/>
      <c r="Q24" s="4"/>
      <c r="R24" s="4"/>
    </row>
    <row r="25" spans="1:18" ht="15" customHeight="1">
      <c r="A25" s="21"/>
      <c r="B25" s="8"/>
      <c r="C25" s="5" t="s">
        <v>4</v>
      </c>
      <c r="D25" s="9" t="s">
        <v>20</v>
      </c>
      <c r="E25" s="9"/>
      <c r="F25" s="9"/>
      <c r="G25" s="101" t="s">
        <v>54</v>
      </c>
      <c r="H25" s="102"/>
      <c r="I25" s="102"/>
      <c r="J25" s="102"/>
      <c r="K25" s="102"/>
      <c r="L25" s="102"/>
      <c r="M25" s="102"/>
      <c r="N25" s="102"/>
      <c r="O25" s="103"/>
      <c r="P25" s="22"/>
      <c r="Q25" s="4"/>
      <c r="R25" s="4"/>
    </row>
    <row r="26" spans="1:18" ht="15" customHeight="1">
      <c r="A26" s="21"/>
      <c r="B26" s="8"/>
      <c r="C26" s="5" t="s">
        <v>4</v>
      </c>
      <c r="D26" s="9" t="s">
        <v>21</v>
      </c>
      <c r="E26" s="9"/>
      <c r="F26" s="9"/>
      <c r="G26" s="85" t="s">
        <v>66</v>
      </c>
      <c r="H26" s="86"/>
      <c r="I26" s="86"/>
      <c r="J26" s="86"/>
      <c r="K26" s="86"/>
      <c r="L26" s="86"/>
      <c r="M26" s="86"/>
      <c r="N26" s="86"/>
      <c r="O26" s="87"/>
      <c r="P26" s="22"/>
      <c r="Q26" s="4"/>
      <c r="R26" s="4"/>
    </row>
    <row r="27" spans="1:18" ht="23.25" customHeight="1">
      <c r="A27" s="21"/>
      <c r="B27" s="8"/>
      <c r="C27" s="5" t="s">
        <v>4</v>
      </c>
      <c r="D27" s="9" t="s">
        <v>22</v>
      </c>
      <c r="E27" s="9"/>
      <c r="F27" s="9"/>
      <c r="G27" s="88" t="s">
        <v>53</v>
      </c>
      <c r="H27" s="89"/>
      <c r="I27" s="89"/>
      <c r="J27" s="89"/>
      <c r="K27" s="89"/>
      <c r="L27" s="89"/>
      <c r="M27" s="89"/>
      <c r="N27" s="89"/>
      <c r="O27" s="90"/>
      <c r="P27" s="22"/>
      <c r="Q27" s="4"/>
      <c r="R27" s="4"/>
    </row>
    <row r="28" spans="1:18" ht="21.75" customHeight="1">
      <c r="A28" s="21"/>
      <c r="B28" s="8"/>
      <c r="C28" s="7"/>
      <c r="D28" s="9" t="s">
        <v>23</v>
      </c>
      <c r="E28" s="9"/>
      <c r="F28" s="9"/>
      <c r="G28" s="96"/>
      <c r="H28" s="97"/>
      <c r="I28" s="97"/>
      <c r="J28" s="97"/>
      <c r="K28" s="97"/>
      <c r="L28" s="97"/>
      <c r="M28" s="97"/>
      <c r="N28" s="97"/>
      <c r="O28" s="98"/>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107" t="s">
        <v>24</v>
      </c>
      <c r="C30" s="100"/>
      <c r="D30" s="100"/>
      <c r="E30" s="100"/>
      <c r="F30" s="100"/>
      <c r="G30" s="100"/>
      <c r="H30" s="100"/>
      <c r="I30" s="100"/>
      <c r="J30" s="100"/>
      <c r="K30" s="100"/>
      <c r="L30" s="100"/>
      <c r="M30" s="100"/>
      <c r="N30" s="100"/>
      <c r="O30" s="100"/>
      <c r="P30" s="22"/>
      <c r="Q30" s="4"/>
      <c r="R30" s="4"/>
    </row>
    <row r="31" spans="1:18" ht="15" customHeight="1">
      <c r="A31" s="21"/>
      <c r="B31" s="8"/>
      <c r="C31" s="5" t="s">
        <v>4</v>
      </c>
      <c r="D31" s="9" t="s">
        <v>25</v>
      </c>
      <c r="E31" s="9"/>
      <c r="F31" s="9"/>
      <c r="G31" s="104" t="s">
        <v>52</v>
      </c>
      <c r="H31" s="105"/>
      <c r="I31" s="105"/>
      <c r="J31" s="105"/>
      <c r="K31" s="105"/>
      <c r="L31" s="105"/>
      <c r="M31" s="105"/>
      <c r="N31" s="105"/>
      <c r="O31" s="106"/>
      <c r="P31" s="22"/>
      <c r="Q31" s="4"/>
      <c r="R31" s="4"/>
    </row>
    <row r="32" spans="1:18" ht="15" customHeight="1">
      <c r="A32" s="21"/>
      <c r="B32" s="8"/>
      <c r="C32" s="7"/>
      <c r="D32" s="9" t="s">
        <v>26</v>
      </c>
      <c r="E32" s="9"/>
      <c r="F32" s="9"/>
      <c r="G32" s="52" t="s">
        <v>69</v>
      </c>
      <c r="H32" s="49"/>
      <c r="I32" s="49"/>
      <c r="J32" s="49"/>
      <c r="K32" s="49"/>
      <c r="L32" s="49"/>
      <c r="M32" s="49"/>
      <c r="N32" s="49"/>
      <c r="O32" s="50"/>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107" t="s">
        <v>27</v>
      </c>
      <c r="C34" s="100"/>
      <c r="D34" s="100"/>
      <c r="E34" s="100"/>
      <c r="F34" s="100"/>
      <c r="G34" s="100"/>
      <c r="H34" s="100"/>
      <c r="I34" s="100"/>
      <c r="J34" s="100"/>
      <c r="K34" s="100"/>
      <c r="L34" s="100"/>
      <c r="M34" s="100"/>
      <c r="N34" s="100"/>
      <c r="O34" s="100"/>
      <c r="P34" s="22"/>
      <c r="Q34" s="4"/>
      <c r="R34" s="4"/>
    </row>
    <row r="35" spans="1:18" ht="15" customHeight="1">
      <c r="A35" s="21"/>
      <c r="B35" s="108" t="s">
        <v>28</v>
      </c>
      <c r="C35" s="109"/>
      <c r="D35" s="109"/>
      <c r="E35" s="109"/>
      <c r="F35" s="109"/>
      <c r="G35" s="109"/>
      <c r="H35" s="109"/>
      <c r="I35" s="109"/>
      <c r="J35" s="109"/>
      <c r="K35" s="109"/>
      <c r="L35" s="109"/>
      <c r="M35" s="109"/>
      <c r="N35" s="109"/>
      <c r="O35" s="109"/>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99" t="s">
        <v>29</v>
      </c>
      <c r="D37" s="100"/>
      <c r="E37" s="9"/>
      <c r="F37" s="9"/>
      <c r="G37" s="110" t="s">
        <v>30</v>
      </c>
      <c r="H37" s="111"/>
      <c r="I37" s="111"/>
      <c r="J37" s="111"/>
      <c r="K37" s="111"/>
      <c r="L37" s="111"/>
      <c r="M37" s="111"/>
      <c r="N37" s="111"/>
      <c r="O37" s="112"/>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99" t="s">
        <v>31</v>
      </c>
      <c r="D39" s="100"/>
      <c r="E39" s="100"/>
      <c r="F39" s="100"/>
      <c r="G39" s="100"/>
      <c r="H39" s="100"/>
      <c r="I39" s="100"/>
      <c r="J39" s="100"/>
      <c r="K39" s="100"/>
      <c r="L39" s="100"/>
      <c r="M39" s="12" t="s">
        <v>32</v>
      </c>
      <c r="N39" s="10"/>
      <c r="O39" s="10"/>
      <c r="P39" s="22"/>
      <c r="Q39" s="4"/>
      <c r="R39" s="4"/>
    </row>
    <row r="40" spans="1:18" ht="15" customHeight="1">
      <c r="A40" s="21"/>
      <c r="B40" s="8"/>
      <c r="C40" s="5" t="s">
        <v>4</v>
      </c>
      <c r="D40" s="99" t="s">
        <v>33</v>
      </c>
      <c r="E40" s="100"/>
      <c r="F40" s="100"/>
      <c r="G40" s="100"/>
      <c r="H40" s="100"/>
      <c r="I40" s="100"/>
      <c r="J40" s="100"/>
      <c r="K40" s="100"/>
      <c r="L40" s="100"/>
      <c r="M40" s="13" t="s">
        <v>51</v>
      </c>
      <c r="N40" s="9"/>
      <c r="O40" s="9"/>
      <c r="P40" s="22"/>
      <c r="Q40" s="4"/>
      <c r="R40" s="4"/>
    </row>
    <row r="41" spans="1:18" ht="15" customHeight="1">
      <c r="A41" s="21"/>
      <c r="B41" s="8"/>
      <c r="C41" s="5" t="s">
        <v>4</v>
      </c>
      <c r="D41" s="99" t="s">
        <v>34</v>
      </c>
      <c r="E41" s="100"/>
      <c r="F41" s="100"/>
      <c r="G41" s="100"/>
      <c r="H41" s="100"/>
      <c r="I41" s="100"/>
      <c r="J41" s="100"/>
      <c r="K41" s="100"/>
      <c r="L41" s="100"/>
      <c r="M41" s="14" t="s">
        <v>51</v>
      </c>
      <c r="N41" s="9"/>
      <c r="O41" s="9"/>
      <c r="P41" s="22"/>
      <c r="Q41" s="4"/>
      <c r="R41" s="4"/>
    </row>
    <row r="42" spans="1:18" ht="15" customHeight="1">
      <c r="A42" s="21"/>
      <c r="B42" s="8"/>
      <c r="C42" s="5" t="s">
        <v>4</v>
      </c>
      <c r="D42" s="99" t="s">
        <v>35</v>
      </c>
      <c r="E42" s="100"/>
      <c r="F42" s="100"/>
      <c r="G42" s="100"/>
      <c r="H42" s="100"/>
      <c r="I42" s="100"/>
      <c r="J42" s="100"/>
      <c r="K42" s="100"/>
      <c r="L42" s="100"/>
      <c r="M42" s="15" t="s">
        <v>51</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107" t="s">
        <v>36</v>
      </c>
      <c r="C44" s="100"/>
      <c r="D44" s="100"/>
      <c r="E44" s="100"/>
      <c r="F44" s="100"/>
      <c r="G44" s="100"/>
      <c r="H44" s="100"/>
      <c r="I44" s="100"/>
      <c r="J44" s="100"/>
      <c r="K44" s="100"/>
      <c r="L44" s="100"/>
      <c r="M44" s="100"/>
      <c r="N44" s="100"/>
      <c r="O44" s="100"/>
      <c r="P44" s="22"/>
      <c r="Q44" s="4"/>
      <c r="R44" s="4"/>
    </row>
    <row r="45" spans="1:18" ht="15" customHeight="1">
      <c r="A45" s="21"/>
      <c r="B45" s="99" t="s">
        <v>37</v>
      </c>
      <c r="C45" s="94"/>
      <c r="D45" s="94"/>
      <c r="E45" s="94"/>
      <c r="F45" s="94"/>
      <c r="G45" s="94"/>
      <c r="H45" s="94"/>
      <c r="I45" s="94"/>
      <c r="J45" s="94"/>
      <c r="K45" s="94"/>
      <c r="L45" s="94"/>
      <c r="M45" s="94"/>
      <c r="N45" s="94"/>
      <c r="O45" s="94"/>
      <c r="P45" s="22"/>
      <c r="Q45" s="4"/>
      <c r="R45" s="4"/>
    </row>
    <row r="46" spans="1:18" ht="15" customHeight="1">
      <c r="A46" s="21"/>
      <c r="B46" s="8"/>
      <c r="C46" s="5" t="s">
        <v>4</v>
      </c>
      <c r="D46" s="9" t="s">
        <v>38</v>
      </c>
      <c r="E46" s="9"/>
      <c r="F46" s="9"/>
      <c r="G46" s="104" t="s">
        <v>128</v>
      </c>
      <c r="H46" s="105"/>
      <c r="I46" s="105"/>
      <c r="J46" s="105"/>
      <c r="K46" s="105"/>
      <c r="L46" s="105"/>
      <c r="M46" s="105"/>
      <c r="N46" s="105"/>
      <c r="O46" s="106"/>
      <c r="P46" s="22"/>
      <c r="Q46" s="4"/>
      <c r="R46" s="4"/>
    </row>
    <row r="47" spans="1:18" ht="15" customHeight="1">
      <c r="A47" s="21"/>
      <c r="B47" s="8"/>
      <c r="C47" s="5" t="s">
        <v>4</v>
      </c>
      <c r="D47" s="9" t="s">
        <v>39</v>
      </c>
      <c r="E47" s="9"/>
      <c r="F47" s="9"/>
      <c r="G47" s="88" t="s">
        <v>129</v>
      </c>
      <c r="H47" s="89"/>
      <c r="I47" s="89"/>
      <c r="J47" s="89"/>
      <c r="K47" s="89"/>
      <c r="L47" s="89"/>
      <c r="M47" s="89"/>
      <c r="N47" s="89"/>
      <c r="O47" s="90"/>
      <c r="P47" s="22"/>
      <c r="Q47" s="4"/>
      <c r="R47" s="4"/>
    </row>
    <row r="48" spans="1:18" ht="15" customHeight="1">
      <c r="A48" s="21"/>
      <c r="B48" s="8"/>
      <c r="C48" s="5" t="s">
        <v>4</v>
      </c>
      <c r="D48" s="9" t="s">
        <v>10</v>
      </c>
      <c r="E48" s="9"/>
      <c r="F48" s="9"/>
      <c r="G48" s="95" t="s">
        <v>55</v>
      </c>
      <c r="H48" s="86"/>
      <c r="I48" s="86"/>
      <c r="J48" s="86"/>
      <c r="K48" s="86"/>
      <c r="L48" s="86"/>
      <c r="M48" s="86"/>
      <c r="N48" s="86"/>
      <c r="O48" s="87"/>
      <c r="P48" s="22"/>
      <c r="Q48" s="4"/>
      <c r="R48" s="4"/>
    </row>
    <row r="49" spans="1:18" ht="15" customHeight="1">
      <c r="A49" s="21"/>
      <c r="B49" s="8"/>
      <c r="C49" s="5" t="s">
        <v>4</v>
      </c>
      <c r="D49" s="9" t="s">
        <v>40</v>
      </c>
      <c r="E49" s="9"/>
      <c r="F49" s="9"/>
      <c r="G49" s="88" t="s">
        <v>56</v>
      </c>
      <c r="H49" s="89"/>
      <c r="I49" s="89"/>
      <c r="J49" s="89"/>
      <c r="K49" s="89"/>
      <c r="L49" s="89"/>
      <c r="M49" s="89"/>
      <c r="N49" s="89"/>
      <c r="O49" s="90"/>
      <c r="P49" s="22"/>
      <c r="Q49" s="4"/>
      <c r="R49" s="4"/>
    </row>
    <row r="50" spans="1:18" ht="15" customHeight="1">
      <c r="A50" s="21"/>
      <c r="B50" s="8"/>
      <c r="C50" s="5" t="s">
        <v>4</v>
      </c>
      <c r="D50" s="9" t="s">
        <v>41</v>
      </c>
      <c r="E50" s="9"/>
      <c r="F50" s="9"/>
      <c r="G50" s="95" t="s">
        <v>130</v>
      </c>
      <c r="H50" s="89"/>
      <c r="I50" s="89"/>
      <c r="J50" s="89"/>
      <c r="K50" s="89"/>
      <c r="L50" s="89"/>
      <c r="M50" s="89"/>
      <c r="N50" s="89"/>
      <c r="O50" s="90"/>
      <c r="P50" s="22"/>
      <c r="Q50" s="4"/>
      <c r="R50" s="4"/>
    </row>
    <row r="51" spans="1:18" ht="25.5" customHeight="1">
      <c r="A51" s="21"/>
      <c r="B51" s="23" t="s">
        <v>42</v>
      </c>
      <c r="C51" s="5" t="s">
        <v>4</v>
      </c>
      <c r="D51" s="9" t="s">
        <v>43</v>
      </c>
      <c r="E51" s="9"/>
      <c r="F51" s="9"/>
      <c r="G51" s="88" t="s">
        <v>127</v>
      </c>
      <c r="H51" s="89"/>
      <c r="I51" s="89"/>
      <c r="J51" s="89"/>
      <c r="K51" s="89"/>
      <c r="L51" s="89"/>
      <c r="M51" s="89"/>
      <c r="N51" s="89"/>
      <c r="O51" s="90"/>
      <c r="P51" s="22"/>
      <c r="Q51" s="4"/>
      <c r="R51" s="4"/>
    </row>
    <row r="52" spans="1:18" ht="15" customHeight="1">
      <c r="A52" s="21"/>
      <c r="B52" s="23" t="s">
        <v>42</v>
      </c>
      <c r="C52" s="5" t="s">
        <v>4</v>
      </c>
      <c r="D52" s="9" t="s">
        <v>44</v>
      </c>
      <c r="E52" s="9"/>
      <c r="F52" s="9"/>
      <c r="G52" s="88"/>
      <c r="H52" s="89"/>
      <c r="I52" s="89"/>
      <c r="J52" s="89"/>
      <c r="K52" s="89"/>
      <c r="L52" s="89"/>
      <c r="M52" s="89"/>
      <c r="N52" s="89"/>
      <c r="O52" s="90"/>
      <c r="P52" s="22"/>
      <c r="Q52" s="4"/>
      <c r="R52" s="4"/>
    </row>
    <row r="53" spans="1:18" ht="15" customHeight="1">
      <c r="A53" s="21"/>
      <c r="B53" s="8"/>
      <c r="C53" s="7"/>
      <c r="D53" s="9" t="s">
        <v>45</v>
      </c>
      <c r="E53" s="9"/>
      <c r="F53" s="9"/>
      <c r="G53" s="96"/>
      <c r="H53" s="97"/>
      <c r="I53" s="97"/>
      <c r="J53" s="97"/>
      <c r="K53" s="97"/>
      <c r="L53" s="97"/>
      <c r="M53" s="97"/>
      <c r="N53" s="97"/>
      <c r="O53" s="98"/>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4</v>
      </c>
      <c r="D55" s="9" t="s">
        <v>38</v>
      </c>
      <c r="E55" s="9"/>
      <c r="F55" s="9"/>
      <c r="G55" s="104"/>
      <c r="H55" s="105"/>
      <c r="I55" s="105"/>
      <c r="J55" s="105"/>
      <c r="K55" s="105"/>
      <c r="L55" s="105"/>
      <c r="M55" s="105"/>
      <c r="N55" s="105"/>
      <c r="O55" s="106"/>
      <c r="P55" s="22"/>
      <c r="Q55" s="4"/>
      <c r="R55" s="4"/>
    </row>
    <row r="56" spans="1:18" ht="15" customHeight="1">
      <c r="A56" s="21"/>
      <c r="B56" s="8"/>
      <c r="C56" s="5" t="s">
        <v>4</v>
      </c>
      <c r="D56" s="9" t="s">
        <v>39</v>
      </c>
      <c r="E56" s="9"/>
      <c r="F56" s="9"/>
      <c r="G56" s="88"/>
      <c r="H56" s="89"/>
      <c r="I56" s="89"/>
      <c r="J56" s="89"/>
      <c r="K56" s="89"/>
      <c r="L56" s="89"/>
      <c r="M56" s="89"/>
      <c r="N56" s="89"/>
      <c r="O56" s="90"/>
      <c r="P56" s="22"/>
      <c r="Q56" s="4"/>
      <c r="R56" s="4"/>
    </row>
    <row r="57" spans="1:18" ht="15" customHeight="1">
      <c r="A57" s="21"/>
      <c r="B57" s="8"/>
      <c r="C57" s="5" t="s">
        <v>4</v>
      </c>
      <c r="D57" s="9" t="s">
        <v>10</v>
      </c>
      <c r="E57" s="9"/>
      <c r="F57" s="9"/>
      <c r="G57" s="95"/>
      <c r="H57" s="86"/>
      <c r="I57" s="86"/>
      <c r="J57" s="86"/>
      <c r="K57" s="86"/>
      <c r="L57" s="86"/>
      <c r="M57" s="86"/>
      <c r="N57" s="86"/>
      <c r="O57" s="87"/>
      <c r="P57" s="22"/>
      <c r="Q57" s="4"/>
      <c r="R57" s="4"/>
    </row>
    <row r="58" spans="1:18" ht="15" customHeight="1">
      <c r="A58" s="21"/>
      <c r="B58" s="8"/>
      <c r="C58" s="5" t="s">
        <v>4</v>
      </c>
      <c r="D58" s="9" t="s">
        <v>40</v>
      </c>
      <c r="E58" s="9"/>
      <c r="F58" s="9"/>
      <c r="G58" s="88"/>
      <c r="H58" s="89"/>
      <c r="I58" s="89"/>
      <c r="J58" s="89"/>
      <c r="K58" s="89"/>
      <c r="L58" s="89"/>
      <c r="M58" s="89"/>
      <c r="N58" s="89"/>
      <c r="O58" s="90"/>
      <c r="P58" s="22"/>
      <c r="Q58" s="4"/>
      <c r="R58" s="4"/>
    </row>
    <row r="59" spans="1:18" ht="15" customHeight="1">
      <c r="A59" s="21"/>
      <c r="B59" s="8"/>
      <c r="C59" s="5" t="s">
        <v>4</v>
      </c>
      <c r="D59" s="9" t="s">
        <v>41</v>
      </c>
      <c r="E59" s="9"/>
      <c r="F59" s="9"/>
      <c r="G59" s="95"/>
      <c r="H59" s="89"/>
      <c r="I59" s="89"/>
      <c r="J59" s="89"/>
      <c r="K59" s="89"/>
      <c r="L59" s="89"/>
      <c r="M59" s="89"/>
      <c r="N59" s="89"/>
      <c r="O59" s="90"/>
      <c r="P59" s="22"/>
      <c r="Q59" s="4"/>
      <c r="R59" s="4"/>
    </row>
    <row r="60" spans="1:18" ht="17.25" customHeight="1">
      <c r="A60" s="21"/>
      <c r="B60" s="23" t="s">
        <v>42</v>
      </c>
      <c r="C60" s="5" t="s">
        <v>4</v>
      </c>
      <c r="D60" s="9" t="s">
        <v>43</v>
      </c>
      <c r="E60" s="9"/>
      <c r="F60" s="9"/>
      <c r="G60" s="88"/>
      <c r="H60" s="89"/>
      <c r="I60" s="89"/>
      <c r="J60" s="89"/>
      <c r="K60" s="89"/>
      <c r="L60" s="89"/>
      <c r="M60" s="89"/>
      <c r="N60" s="89"/>
      <c r="O60" s="90"/>
      <c r="P60" s="22"/>
      <c r="Q60" s="4"/>
      <c r="R60" s="4"/>
    </row>
    <row r="61" spans="1:18" ht="15" customHeight="1">
      <c r="A61" s="21"/>
      <c r="B61" s="23" t="s">
        <v>42</v>
      </c>
      <c r="C61" s="5" t="s">
        <v>4</v>
      </c>
      <c r="D61" s="9" t="s">
        <v>44</v>
      </c>
      <c r="E61" s="9"/>
      <c r="F61" s="9"/>
      <c r="G61" s="88"/>
      <c r="H61" s="89"/>
      <c r="I61" s="89"/>
      <c r="J61" s="89"/>
      <c r="K61" s="89"/>
      <c r="L61" s="89"/>
      <c r="M61" s="89"/>
      <c r="N61" s="89"/>
      <c r="O61" s="90"/>
      <c r="P61" s="22"/>
      <c r="Q61" s="4"/>
      <c r="R61" s="4"/>
    </row>
    <row r="62" spans="1:18" ht="15" customHeight="1">
      <c r="A62" s="21"/>
      <c r="B62" s="8"/>
      <c r="C62" s="7"/>
      <c r="D62" s="9" t="s">
        <v>45</v>
      </c>
      <c r="E62" s="9"/>
      <c r="F62" s="9"/>
      <c r="G62" s="91"/>
      <c r="H62" s="92"/>
      <c r="I62" s="92"/>
      <c r="J62" s="92"/>
      <c r="K62" s="92"/>
      <c r="L62" s="92"/>
      <c r="M62" s="92"/>
      <c r="N62" s="92"/>
      <c r="O62" s="93"/>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101"/>
      <c r="H64" s="102"/>
      <c r="I64" s="102"/>
      <c r="J64" s="102"/>
      <c r="K64" s="102"/>
      <c r="L64" s="102"/>
      <c r="M64" s="102"/>
      <c r="N64" s="102"/>
      <c r="O64" s="103"/>
      <c r="P64" s="22"/>
      <c r="Q64" s="4"/>
      <c r="R64" s="4"/>
    </row>
    <row r="65" spans="1:18" ht="15" customHeight="1">
      <c r="A65" s="21"/>
      <c r="B65" s="8"/>
      <c r="C65" s="5" t="s">
        <v>4</v>
      </c>
      <c r="D65" s="9" t="s">
        <v>39</v>
      </c>
      <c r="E65" s="9"/>
      <c r="F65" s="9"/>
      <c r="G65" s="85"/>
      <c r="H65" s="86"/>
      <c r="I65" s="86"/>
      <c r="J65" s="86"/>
      <c r="K65" s="86"/>
      <c r="L65" s="86"/>
      <c r="M65" s="86"/>
      <c r="N65" s="86"/>
      <c r="O65" s="87"/>
      <c r="P65" s="22"/>
      <c r="Q65" s="4"/>
      <c r="R65" s="4"/>
    </row>
    <row r="66" spans="1:18" ht="15" customHeight="1">
      <c r="A66" s="21"/>
      <c r="B66" s="8"/>
      <c r="C66" s="5" t="s">
        <v>4</v>
      </c>
      <c r="D66" s="9" t="s">
        <v>10</v>
      </c>
      <c r="E66" s="9"/>
      <c r="F66" s="9"/>
      <c r="G66" s="95"/>
      <c r="H66" s="86"/>
      <c r="I66" s="86"/>
      <c r="J66" s="86"/>
      <c r="K66" s="86"/>
      <c r="L66" s="86"/>
      <c r="M66" s="86"/>
      <c r="N66" s="86"/>
      <c r="O66" s="87"/>
      <c r="P66" s="22"/>
      <c r="Q66" s="4"/>
      <c r="R66" s="4"/>
    </row>
    <row r="67" spans="1:18" ht="15" customHeight="1">
      <c r="A67" s="21"/>
      <c r="B67" s="8"/>
      <c r="C67" s="5" t="s">
        <v>4</v>
      </c>
      <c r="D67" s="9" t="s">
        <v>40</v>
      </c>
      <c r="E67" s="9"/>
      <c r="F67" s="9"/>
      <c r="G67" s="85"/>
      <c r="H67" s="86"/>
      <c r="I67" s="86"/>
      <c r="J67" s="86"/>
      <c r="K67" s="86"/>
      <c r="L67" s="86"/>
      <c r="M67" s="86"/>
      <c r="N67" s="86"/>
      <c r="O67" s="87"/>
      <c r="P67" s="22"/>
      <c r="Q67" s="4"/>
      <c r="R67" s="4"/>
    </row>
    <row r="68" spans="1:18" ht="15" customHeight="1">
      <c r="A68" s="21"/>
      <c r="B68" s="8"/>
      <c r="C68" s="5" t="s">
        <v>4</v>
      </c>
      <c r="D68" s="9" t="s">
        <v>41</v>
      </c>
      <c r="E68" s="9"/>
      <c r="F68" s="9"/>
      <c r="G68" s="95"/>
      <c r="H68" s="86"/>
      <c r="I68" s="86"/>
      <c r="J68" s="86"/>
      <c r="K68" s="86"/>
      <c r="L68" s="86"/>
      <c r="M68" s="86"/>
      <c r="N68" s="86"/>
      <c r="O68" s="87"/>
      <c r="P68" s="22"/>
      <c r="Q68" s="4"/>
      <c r="R68" s="4"/>
    </row>
    <row r="69" spans="1:18" ht="15" customHeight="1">
      <c r="A69" s="21"/>
      <c r="B69" s="23" t="s">
        <v>42</v>
      </c>
      <c r="C69" s="5" t="s">
        <v>4</v>
      </c>
      <c r="D69" s="9" t="s">
        <v>43</v>
      </c>
      <c r="E69" s="9"/>
      <c r="F69" s="9"/>
      <c r="G69" s="85"/>
      <c r="H69" s="86"/>
      <c r="I69" s="86"/>
      <c r="J69" s="86"/>
      <c r="K69" s="86"/>
      <c r="L69" s="86"/>
      <c r="M69" s="86"/>
      <c r="N69" s="86"/>
      <c r="O69" s="87"/>
      <c r="P69" s="22"/>
      <c r="Q69" s="4"/>
      <c r="R69" s="4"/>
    </row>
    <row r="70" spans="1:18" ht="15" customHeight="1">
      <c r="A70" s="21"/>
      <c r="B70" s="23" t="s">
        <v>42</v>
      </c>
      <c r="C70" s="5" t="s">
        <v>4</v>
      </c>
      <c r="D70" s="9" t="s">
        <v>44</v>
      </c>
      <c r="E70" s="9"/>
      <c r="F70" s="9"/>
      <c r="G70" s="85"/>
      <c r="H70" s="86"/>
      <c r="I70" s="86"/>
      <c r="J70" s="86"/>
      <c r="K70" s="86"/>
      <c r="L70" s="86"/>
      <c r="M70" s="86"/>
      <c r="N70" s="86"/>
      <c r="O70" s="87"/>
      <c r="P70" s="22"/>
      <c r="Q70" s="4"/>
      <c r="R70" s="4"/>
    </row>
    <row r="71" spans="1:18" ht="15" customHeight="1">
      <c r="A71" s="21"/>
      <c r="B71" s="8"/>
      <c r="C71" s="7"/>
      <c r="D71" s="9" t="s">
        <v>45</v>
      </c>
      <c r="E71" s="9"/>
      <c r="F71" s="9"/>
      <c r="G71" s="96"/>
      <c r="H71" s="97"/>
      <c r="I71" s="97"/>
      <c r="J71" s="97"/>
      <c r="K71" s="97"/>
      <c r="L71" s="97"/>
      <c r="M71" s="97"/>
      <c r="N71" s="97"/>
      <c r="O71" s="98"/>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94" t="s">
        <v>47</v>
      </c>
      <c r="H73" s="94"/>
      <c r="I73" s="94"/>
      <c r="J73" s="94"/>
      <c r="K73" s="94"/>
      <c r="L73" s="94"/>
      <c r="M73" s="94"/>
      <c r="N73" s="94"/>
      <c r="O73" s="94"/>
      <c r="P73" s="22"/>
      <c r="Q73" s="4"/>
      <c r="R73" s="4"/>
    </row>
    <row r="74" spans="1:18" ht="15" customHeight="1">
      <c r="A74" s="21"/>
      <c r="B74" s="8"/>
      <c r="C74" s="8"/>
      <c r="D74" s="17" t="s">
        <v>48</v>
      </c>
      <c r="E74" s="16"/>
      <c r="F74" s="16"/>
      <c r="G74" s="94" t="s">
        <v>49</v>
      </c>
      <c r="H74" s="94"/>
      <c r="I74" s="94"/>
      <c r="J74" s="94"/>
      <c r="K74" s="94"/>
      <c r="L74" s="94"/>
      <c r="M74" s="94"/>
      <c r="N74" s="94"/>
      <c r="O74" s="94"/>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4">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2:L42"/>
    <mergeCell ref="G28:O28"/>
    <mergeCell ref="B30:O30"/>
    <mergeCell ref="G31:O31"/>
    <mergeCell ref="B34:O34"/>
    <mergeCell ref="B35:O35"/>
    <mergeCell ref="C37:D37"/>
    <mergeCell ref="G37:O37"/>
    <mergeCell ref="C39:L39"/>
    <mergeCell ref="D40:L40"/>
    <mergeCell ref="G59:O59"/>
    <mergeCell ref="G55:O55"/>
    <mergeCell ref="G56:O56"/>
    <mergeCell ref="B44:O44"/>
    <mergeCell ref="B45:O45"/>
    <mergeCell ref="G46:O46"/>
    <mergeCell ref="G47:O47"/>
    <mergeCell ref="G48:O48"/>
    <mergeCell ref="G49:O49"/>
    <mergeCell ref="G68:O68"/>
    <mergeCell ref="D41:L41"/>
    <mergeCell ref="G64:O64"/>
    <mergeCell ref="G65:O65"/>
    <mergeCell ref="G50:O50"/>
    <mergeCell ref="G51:O51"/>
    <mergeCell ref="G52:O52"/>
    <mergeCell ref="G53:O53"/>
    <mergeCell ref="G57:O57"/>
    <mergeCell ref="G58:O58"/>
    <mergeCell ref="G69:O69"/>
    <mergeCell ref="G60:O60"/>
    <mergeCell ref="G61:O61"/>
    <mergeCell ref="G62:O62"/>
    <mergeCell ref="G73:O73"/>
    <mergeCell ref="G74:O74"/>
    <mergeCell ref="G66:O66"/>
    <mergeCell ref="G67:O67"/>
    <mergeCell ref="G70:O70"/>
    <mergeCell ref="G71:O71"/>
  </mergeCells>
  <hyperlinks>
    <hyperlink ref="G48" r:id="rId1" display="http://epp.eurostat.ec.europa.eu/portal/page/portal/eurostat/home/"/>
    <hyperlink ref="G50" r:id="rId2" display="http://epp.eurostat.ec.europa.eu/portal/page/portal/external_trade/data/database"/>
  </hyperlinks>
  <printOptions/>
  <pageMargins left="0.7" right="0.7" top="0.75" bottom="0.75" header="0.3" footer="0.3"/>
  <pageSetup horizontalDpi="600" verticalDpi="600" orientation="portrait" paperSize="9" r:id="rId5"/>
  <legacyDrawing r:id="rId4"/>
</worksheet>
</file>

<file path=xl/worksheets/sheet6.xml><?xml version="1.0" encoding="utf-8"?>
<worksheet xmlns="http://schemas.openxmlformats.org/spreadsheetml/2006/main" xmlns:r="http://schemas.openxmlformats.org/officeDocument/2006/relationships">
  <dimension ref="A1:BX30"/>
  <sheetViews>
    <sheetView zoomScalePageLayoutView="0" workbookViewId="0" topLeftCell="A1">
      <selection activeCell="E16" sqref="E16"/>
    </sheetView>
  </sheetViews>
  <sheetFormatPr defaultColWidth="9.140625" defaultRowHeight="12.75"/>
  <cols>
    <col min="1" max="1" width="38.57421875" style="0" customWidth="1"/>
    <col min="2" max="2" width="16.00390625" style="39" customWidth="1"/>
    <col min="3" max="3" width="14.421875" style="39" customWidth="1"/>
    <col min="4" max="5" width="15.57421875" style="39" customWidth="1"/>
    <col min="6" max="21" width="14.00390625" style="39" bestFit="1" customWidth="1"/>
    <col min="22" max="16384" width="9.140625" style="39" customWidth="1"/>
  </cols>
  <sheetData>
    <row r="1" spans="1:76" s="40" customFormat="1" ht="17.25" customHeight="1">
      <c r="A1" s="42" t="s">
        <v>60</v>
      </c>
      <c r="B1" s="41" t="s">
        <v>57</v>
      </c>
      <c r="C1" s="41" t="s">
        <v>58</v>
      </c>
      <c r="D1" s="41" t="s">
        <v>59</v>
      </c>
      <c r="E1" s="41">
        <v>2010</v>
      </c>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row>
    <row r="2" spans="1:76" s="35" customFormat="1" ht="12.75">
      <c r="A2" s="47" t="s">
        <v>64</v>
      </c>
      <c r="B2" s="78">
        <f>'Waste net exports Drill down'!B3/1000000</f>
        <v>1.3731319999999998</v>
      </c>
      <c r="C2" s="78">
        <f>'Waste net exports Drill down'!C3/1000000</f>
        <v>1.8465187000000003</v>
      </c>
      <c r="D2" s="78">
        <f>'Waste net exports Drill down'!D3/1000000</f>
        <v>1.9971013</v>
      </c>
      <c r="E2" s="78">
        <f>'Waste net exports Drill down'!E3/1000000</f>
        <v>2.052738</v>
      </c>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row>
    <row r="3" spans="1:5" ht="12.75">
      <c r="A3" s="47" t="s">
        <v>70</v>
      </c>
      <c r="B3" s="78">
        <f>'Waste net exports Drill down'!B4/1000000</f>
        <v>-1.1838269000000001</v>
      </c>
      <c r="C3" s="78">
        <f>'Waste net exports Drill down'!C4/1000000</f>
        <v>-1.3259033</v>
      </c>
      <c r="D3" s="78">
        <f>'Waste net exports Drill down'!D4/1000000</f>
        <v>-1.8373146999999999</v>
      </c>
      <c r="E3" s="78">
        <f>'Waste net exports Drill down'!E4/1000000</f>
        <v>-1.4010657</v>
      </c>
    </row>
    <row r="4" spans="1:5" ht="12.75">
      <c r="A4" s="42" t="s">
        <v>63</v>
      </c>
      <c r="B4" s="78">
        <f>'Waste net exports Drill down'!B5/1000000</f>
        <v>5.820165300000001</v>
      </c>
      <c r="C4" s="78">
        <f>'Waste net exports Drill down'!C5/1000000</f>
        <v>7.689155599999999</v>
      </c>
      <c r="D4" s="78">
        <f>'Waste net exports Drill down'!D5/1000000</f>
        <v>10.4709127</v>
      </c>
      <c r="E4" s="78">
        <f>'Waste net exports Drill down'!E5/1000000</f>
        <v>10.135994239999999</v>
      </c>
    </row>
    <row r="5" spans="1:5" ht="12.75">
      <c r="A5" s="47" t="s">
        <v>71</v>
      </c>
      <c r="B5" s="78">
        <f>'Waste net exports Drill down'!B6/1000000</f>
        <v>0.5349096</v>
      </c>
      <c r="C5" s="78">
        <f>'Waste net exports Drill down'!C6/1000000</f>
        <v>0.6431154</v>
      </c>
      <c r="D5" s="78">
        <f>'Waste net exports Drill down'!D6/1000000</f>
        <v>0.8080359</v>
      </c>
      <c r="E5" s="78">
        <f>'Waste net exports Drill down'!E6/1000000</f>
        <v>0.9880707000000001</v>
      </c>
    </row>
    <row r="6" spans="1:5" ht="12.75">
      <c r="A6" s="47" t="s">
        <v>62</v>
      </c>
      <c r="B6" s="78">
        <f>'Waste net exports Drill down'!B7/1000000</f>
        <v>-0.0983421</v>
      </c>
      <c r="C6" s="78">
        <f>'Waste net exports Drill down'!C7/1000000</f>
        <v>-0.1630396</v>
      </c>
      <c r="D6" s="78">
        <f>'Waste net exports Drill down'!D7/1000000</f>
        <v>-0.056008200000000015</v>
      </c>
      <c r="E6" s="78">
        <f>'Waste net exports Drill down'!E7/1000000</f>
        <v>-0.0761844</v>
      </c>
    </row>
    <row r="7" spans="1:5" ht="12.75">
      <c r="A7" s="47" t="s">
        <v>61</v>
      </c>
      <c r="B7" s="78">
        <f>'Waste net exports Drill down'!B8/1000000</f>
        <v>5.321193599999999</v>
      </c>
      <c r="C7" s="78">
        <f>'Waste net exports Drill down'!C8/1000000</f>
        <v>5.779784799999998</v>
      </c>
      <c r="D7" s="78">
        <f>'Waste net exports Drill down'!D8/1000000</f>
        <v>8.878101900000003</v>
      </c>
      <c r="E7" s="78">
        <f>'Waste net exports Drill down'!E8/1000000</f>
        <v>16.343713600000005</v>
      </c>
    </row>
    <row r="8" ht="12.75">
      <c r="A8" s="39"/>
    </row>
    <row r="9" ht="12.75">
      <c r="A9" s="39"/>
    </row>
    <row r="10" ht="12.75">
      <c r="A10" s="39"/>
    </row>
    <row r="11" ht="12.75">
      <c r="A11" s="39"/>
    </row>
    <row r="12" ht="12.75">
      <c r="A12" s="39"/>
    </row>
    <row r="13" ht="12.75">
      <c r="A13" s="39"/>
    </row>
    <row r="14" ht="12.75">
      <c r="A14" s="39"/>
    </row>
    <row r="15" ht="12.75">
      <c r="A15" s="39"/>
    </row>
    <row r="16" ht="12.75">
      <c r="A16" s="39"/>
    </row>
    <row r="17" ht="12.75">
      <c r="A17" s="39"/>
    </row>
    <row r="18" ht="12.75">
      <c r="A18" s="39"/>
    </row>
    <row r="19" ht="12.75">
      <c r="A19" s="39"/>
    </row>
    <row r="20" ht="12.75">
      <c r="A20" s="39"/>
    </row>
    <row r="21" ht="12.75">
      <c r="A21" s="39"/>
    </row>
    <row r="22" ht="12.75">
      <c r="A22" s="39"/>
    </row>
    <row r="23" ht="12.75">
      <c r="A23" s="39"/>
    </row>
    <row r="24" ht="12.75">
      <c r="A24" s="39"/>
    </row>
    <row r="25" ht="12.75">
      <c r="A25" s="39"/>
    </row>
    <row r="26" ht="12.75">
      <c r="A26" s="39"/>
    </row>
    <row r="27" ht="12.75">
      <c r="A27" s="39"/>
    </row>
    <row r="28" ht="12.75">
      <c r="A28" s="39"/>
    </row>
    <row r="29" spans="1:13" ht="12.75">
      <c r="A29" s="2"/>
      <c r="B29" s="37"/>
      <c r="C29" s="37"/>
      <c r="D29" s="37"/>
      <c r="E29" s="37"/>
      <c r="F29" s="38"/>
      <c r="G29" s="38"/>
      <c r="H29" s="38"/>
      <c r="I29" s="38"/>
      <c r="J29" s="38"/>
      <c r="K29" s="38"/>
      <c r="L29" s="38"/>
      <c r="M29" s="38"/>
    </row>
    <row r="30" spans="1:13" ht="12.75">
      <c r="A30" s="2"/>
      <c r="B30" s="37"/>
      <c r="C30" s="37"/>
      <c r="D30" s="37"/>
      <c r="E30" s="37"/>
      <c r="F30" s="38"/>
      <c r="G30" s="38"/>
      <c r="H30" s="38"/>
      <c r="I30" s="38"/>
      <c r="J30" s="38"/>
      <c r="K30" s="38"/>
      <c r="L30" s="38"/>
      <c r="M30" s="38"/>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O8:O10"/>
  <sheetViews>
    <sheetView zoomScalePageLayoutView="0" workbookViewId="0" topLeftCell="A7">
      <selection activeCell="N44" sqref="N44"/>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2012-05-22T13:04:20Z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210596475</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