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20" windowWidth="14700" windowHeight="6660" activeTab="2"/>
  </bookViews>
  <sheets>
    <sheet name="Metadata Fig5.5a_b" sheetId="1" r:id="rId1"/>
    <sheet name="Fig 5.5a TW data" sheetId="6" r:id="rId2"/>
    <sheet name="Fig 5.5a" sheetId="8" r:id="rId3"/>
    <sheet name="Fig 5.5b CW data" sheetId="7" r:id="rId4"/>
    <sheet name="Fig 5.5b" sheetId="9" r:id="rId5"/>
  </sheets>
  <externalReferences>
    <externalReference r:id="rId6"/>
  </externalReferences>
  <definedNames>
    <definedName name="_SHR1" localSheetId="0">#REF!</definedName>
    <definedName name="_SHR1">#REF!</definedName>
    <definedName name="_SHR2" localSheetId="0">#REF!</definedName>
    <definedName name="_SHR2">#REF!</definedName>
    <definedName name="_tax1" localSheetId="0">'Metadata Fig5.5a_b'!#REF!</definedName>
    <definedName name="_tax1">'[1]Metadata Fig5.1'!#REF!</definedName>
    <definedName name="_tax2" localSheetId="0">'Metadata Fig5.5a_b'!#REF!</definedName>
    <definedName name="_tax2">'[1]Metadata Fig5.1'!#REF!</definedName>
    <definedName name="_tax3" localSheetId="0">'Metadata Fig5.5a_b'!#REF!</definedName>
    <definedName name="_tax3">'[1]Metadata Fig5.1'!#REF!</definedName>
    <definedName name="_tax4" localSheetId="0">'Metadata Fig5.5a_b'!#REF!</definedName>
    <definedName name="_tax4">'[1]Metadata Fig5.1'!#REF!</definedName>
    <definedName name="AddToolbar">[0]!AddToolbar</definedName>
    <definedName name="boxes" localSheetId="0">'Metadata Fig5.5a_b'!#REF!</definedName>
    <definedName name="boxes">'[1]Metadata Fig5.1'!#REF!</definedName>
    <definedName name="button_area_1" localSheetId="0">#REF!</definedName>
    <definedName name="button_area_1">#REF!</definedName>
    <definedName name="CC" localSheetId="0">#REF!</definedName>
    <definedName name="CC">#REF!</definedName>
    <definedName name="CCT" localSheetId="0">'Metadata Fig5.5a_b'!#REF!</definedName>
    <definedName name="CCT">'[1]Metadata Fig5.1'!#REF!</definedName>
    <definedName name="CDB" localSheetId="0">#REF!</definedName>
    <definedName name="CDB">#REF!</definedName>
    <definedName name="celltips_area" localSheetId="0">#REF!</definedName>
    <definedName name="celltips_area">#REF!</definedName>
    <definedName name="CS" localSheetId="0">#REF!</definedName>
    <definedName name="CS">#REF!</definedName>
    <definedName name="data1" localSheetId="0">'Metadata Fig5.5a_b'!#REF!</definedName>
    <definedName name="data1">'[1]Metadata Fig5.1'!#REF!</definedName>
    <definedName name="data10" localSheetId="0">'Metadata Fig5.5a_b'!#REF!</definedName>
    <definedName name="data10">'[1]Metadata Fig5.1'!#REF!</definedName>
    <definedName name="data11" localSheetId="0">'Metadata Fig5.5a_b'!#REF!</definedName>
    <definedName name="data11">'[1]Metadata Fig5.1'!#REF!</definedName>
    <definedName name="data12" localSheetId="0">'Metadata Fig5.5a_b'!#REF!</definedName>
    <definedName name="data12">'[1]Metadata Fig5.1'!#REF!</definedName>
    <definedName name="data13" localSheetId="0">'Metadata Fig5.5a_b'!#REF!</definedName>
    <definedName name="data13">'[1]Metadata Fig5.1'!#REF!</definedName>
    <definedName name="data14" localSheetId="0">'Metadata Fig5.5a_b'!#REF!</definedName>
    <definedName name="data14">'[1]Metadata Fig5.1'!#REF!</definedName>
    <definedName name="data15" localSheetId="0">'Metadata Fig5.5a_b'!#REF!</definedName>
    <definedName name="data15">'[1]Metadata Fig5.1'!#REF!</definedName>
    <definedName name="data16" localSheetId="0">'Metadata Fig5.5a_b'!#REF!</definedName>
    <definedName name="data16">'[1]Metadata Fig5.1'!#REF!</definedName>
    <definedName name="data17" localSheetId="0">'Metadata Fig5.5a_b'!#REF!</definedName>
    <definedName name="data17">'[1]Metadata Fig5.1'!#REF!</definedName>
    <definedName name="data18" localSheetId="0">'Metadata Fig5.5a_b'!#REF!</definedName>
    <definedName name="data18">'[1]Metadata Fig5.1'!#REF!</definedName>
    <definedName name="data19" localSheetId="0">'Metadata Fig5.5a_b'!#REF!</definedName>
    <definedName name="data19">'[1]Metadata Fig5.1'!#REF!</definedName>
    <definedName name="data2" localSheetId="0">'Metadata Fig5.5a_b'!#REF!</definedName>
    <definedName name="data2">'[1]Metadata Fig5.1'!#REF!</definedName>
    <definedName name="data20" localSheetId="0">'Metadata Fig5.5a_b'!#REF!</definedName>
    <definedName name="data20">'[1]Metadata Fig5.1'!#REF!</definedName>
    <definedName name="data21" localSheetId="0">'Metadata Fig5.5a_b'!#REF!</definedName>
    <definedName name="data21">'[1]Metadata Fig5.1'!#REF!</definedName>
    <definedName name="data22" localSheetId="0">'Metadata Fig5.5a_b'!#REF!</definedName>
    <definedName name="data22">'[1]Metadata Fig5.1'!#REF!</definedName>
    <definedName name="data23" localSheetId="0">'Metadata Fig5.5a_b'!#REF!</definedName>
    <definedName name="data23">'[1]Metadata Fig5.1'!#REF!</definedName>
    <definedName name="data24" localSheetId="0">'Metadata Fig5.5a_b'!#REF!</definedName>
    <definedName name="data24">'[1]Metadata Fig5.1'!#REF!</definedName>
    <definedName name="data25" localSheetId="0">'Metadata Fig5.5a_b'!#REF!</definedName>
    <definedName name="data25">'[1]Metadata Fig5.1'!#REF!</definedName>
    <definedName name="data26" localSheetId="0">'Metadata Fig5.5a_b'!#REF!</definedName>
    <definedName name="data26">'[1]Metadata Fig5.1'!#REF!</definedName>
    <definedName name="data27" localSheetId="0">'Metadata Fig5.5a_b'!#REF!</definedName>
    <definedName name="data27">'[1]Metadata Fig5.1'!#REF!</definedName>
    <definedName name="data28" localSheetId="0">'Metadata Fig5.5a_b'!#REF!</definedName>
    <definedName name="data28">'[1]Metadata Fig5.1'!#REF!</definedName>
    <definedName name="data29" localSheetId="0">'Metadata Fig5.5a_b'!#REF!</definedName>
    <definedName name="data29">'[1]Metadata Fig5.1'!#REF!</definedName>
    <definedName name="data3" localSheetId="0">'Metadata Fig5.5a_b'!#REF!</definedName>
    <definedName name="data3">'[1]Metadata Fig5.1'!#REF!</definedName>
    <definedName name="data30" localSheetId="0">'Metadata Fig5.5a_b'!#REF!</definedName>
    <definedName name="data30">'[1]Metadata Fig5.1'!#REF!</definedName>
    <definedName name="data31" localSheetId="0">'Metadata Fig5.5a_b'!#REF!</definedName>
    <definedName name="data31">'[1]Metadata Fig5.1'!#REF!</definedName>
    <definedName name="data32" localSheetId="0">'Metadata Fig5.5a_b'!#REF!</definedName>
    <definedName name="data32">'[1]Metadata Fig5.1'!#REF!</definedName>
    <definedName name="data33" localSheetId="0">'Metadata Fig5.5a_b'!#REF!</definedName>
    <definedName name="data33">'[1]Metadata Fig5.1'!#REF!</definedName>
    <definedName name="data34" localSheetId="0">'Metadata Fig5.5a_b'!#REF!</definedName>
    <definedName name="data34">'[1]Metadata Fig5.1'!#REF!</definedName>
    <definedName name="data35" localSheetId="0">'Metadata Fig5.5a_b'!#REF!</definedName>
    <definedName name="data35">'[1]Metadata Fig5.1'!#REF!</definedName>
    <definedName name="data36" localSheetId="0">'Metadata Fig5.5a_b'!#REF!</definedName>
    <definedName name="data36">'[1]Metadata Fig5.1'!#REF!</definedName>
    <definedName name="data37" localSheetId="0">'Metadata Fig5.5a_b'!#REF!</definedName>
    <definedName name="data37">'[1]Metadata Fig5.1'!#REF!</definedName>
    <definedName name="data38" localSheetId="0">'Metadata Fig5.5a_b'!#REF!</definedName>
    <definedName name="data38">'[1]Metadata Fig5.1'!#REF!</definedName>
    <definedName name="data39" localSheetId="0">'Metadata Fig5.5a_b'!#REF!</definedName>
    <definedName name="data39">'[1]Metadata Fig5.1'!#REF!</definedName>
    <definedName name="data4" localSheetId="0">'Metadata Fig5.5a_b'!#REF!</definedName>
    <definedName name="data4">'[1]Metadata Fig5.1'!#REF!</definedName>
    <definedName name="data40" localSheetId="0">'Metadata Fig5.5a_b'!#REF!</definedName>
    <definedName name="data40">'[1]Metadata Fig5.1'!#REF!</definedName>
    <definedName name="data41" localSheetId="0">'Metadata Fig5.5a_b'!#REF!</definedName>
    <definedName name="data41">'[1]Metadata Fig5.1'!#REF!</definedName>
    <definedName name="data42" localSheetId="0">'Metadata Fig5.5a_b'!#REF!</definedName>
    <definedName name="data42">'[1]Metadata Fig5.1'!#REF!</definedName>
    <definedName name="data43" localSheetId="0">'Metadata Fig5.5a_b'!#REF!</definedName>
    <definedName name="data43">'[1]Metadata Fig5.1'!#REF!</definedName>
    <definedName name="data44" localSheetId="0">'Metadata Fig5.5a_b'!#REF!</definedName>
    <definedName name="data44">'[1]Metadata Fig5.1'!#REF!</definedName>
    <definedName name="data45" localSheetId="0">'Metadata Fig5.5a_b'!#REF!</definedName>
    <definedName name="data45">'[1]Metadata Fig5.1'!#REF!</definedName>
    <definedName name="data46" localSheetId="0">'Metadata Fig5.5a_b'!#REF!</definedName>
    <definedName name="data46">'[1]Metadata Fig5.1'!#REF!</definedName>
    <definedName name="data47" localSheetId="0">'Metadata Fig5.5a_b'!#REF!</definedName>
    <definedName name="data47">'[1]Metadata Fig5.1'!#REF!</definedName>
    <definedName name="data48" localSheetId="0">'Metadata Fig5.5a_b'!#REF!</definedName>
    <definedName name="data48">'[1]Metadata Fig5.1'!#REF!</definedName>
    <definedName name="data49" localSheetId="0">'Metadata Fig5.5a_b'!#REF!</definedName>
    <definedName name="data49">'[1]Metadata Fig5.1'!#REF!</definedName>
    <definedName name="data5" localSheetId="0">'Metadata Fig5.5a_b'!#REF!</definedName>
    <definedName name="data5">'[1]Metadata Fig5.1'!#REF!</definedName>
    <definedName name="data50" localSheetId="0">'Metadata Fig5.5a_b'!#REF!</definedName>
    <definedName name="data50">'[1]Metadata Fig5.1'!#REF!</definedName>
    <definedName name="data51" localSheetId="0">'Metadata Fig5.5a_b'!#REF!</definedName>
    <definedName name="data51">'[1]Metadata Fig5.1'!#REF!</definedName>
    <definedName name="data52" localSheetId="0">'Metadata Fig5.5a_b'!#REF!</definedName>
    <definedName name="data52">'[1]Metadata Fig5.1'!#REF!</definedName>
    <definedName name="data53" localSheetId="0">'Metadata Fig5.5a_b'!#REF!</definedName>
    <definedName name="data53">'[1]Metadata Fig5.1'!#REF!</definedName>
    <definedName name="data54" localSheetId="0">'Metadata Fig5.5a_b'!#REF!</definedName>
    <definedName name="data54">'[1]Metadata Fig5.1'!#REF!</definedName>
    <definedName name="data55" localSheetId="0">'Metadata Fig5.5a_b'!#REF!</definedName>
    <definedName name="data55">'[1]Metadata Fig5.1'!#REF!</definedName>
    <definedName name="data56" localSheetId="0">'Metadata Fig5.5a_b'!#REF!</definedName>
    <definedName name="data56">'[1]Metadata Fig5.1'!#REF!</definedName>
    <definedName name="data57" localSheetId="0">'Metadata Fig5.5a_b'!#REF!</definedName>
    <definedName name="data57">'[1]Metadata Fig5.1'!#REF!</definedName>
    <definedName name="data58" localSheetId="0">'Metadata Fig5.5a_b'!#REF!</definedName>
    <definedName name="data58">'[1]Metadata Fig5.1'!#REF!</definedName>
    <definedName name="data59" localSheetId="0">'Metadata Fig5.5a_b'!#REF!</definedName>
    <definedName name="data59">'[1]Metadata Fig5.1'!#REF!</definedName>
    <definedName name="data6" localSheetId="0">'Metadata Fig5.5a_b'!#REF!</definedName>
    <definedName name="data6">'[1]Metadata Fig5.1'!#REF!</definedName>
    <definedName name="data60" localSheetId="0">'Metadata Fig5.5a_b'!#REF!</definedName>
    <definedName name="data60">'[1]Metadata Fig5.1'!#REF!</definedName>
    <definedName name="data61" localSheetId="0">'Metadata Fig5.5a_b'!#REF!</definedName>
    <definedName name="data61">'[1]Metadata Fig5.1'!#REF!</definedName>
    <definedName name="data69" localSheetId="0">'Metadata Fig5.5a_b'!#REF!</definedName>
    <definedName name="data69">'[1]Metadata Fig5.1'!#REF!</definedName>
    <definedName name="data7" localSheetId="0">'Metadata Fig5.5a_b'!#REF!</definedName>
    <definedName name="data7">'[1]Metadata Fig5.1'!#REF!</definedName>
    <definedName name="data70" localSheetId="0">'Metadata Fig5.5a_b'!#REF!</definedName>
    <definedName name="data70">'[1]Metadata Fig5.1'!#REF!</definedName>
    <definedName name="data8" localSheetId="0">'Metadata Fig5.5a_b'!#REF!</definedName>
    <definedName name="data8">'[1]Metadata Fig5.1'!#REF!</definedName>
    <definedName name="data9" localSheetId="0">'Metadata Fig5.5a_b'!#REF!</definedName>
    <definedName name="data9">'[1]Metadata Fig5.1'!#REF!</definedName>
    <definedName name="dflt1" localSheetId="0">#REF!</definedName>
    <definedName name="dflt1">#REF!</definedName>
    <definedName name="dflt2" localSheetId="0">#REF!</definedName>
    <definedName name="dflt2">#REF!</definedName>
    <definedName name="dflt3" localSheetId="0">#REF!</definedName>
    <definedName name="dflt3">#REF!</definedName>
    <definedName name="dflt4" localSheetId="0">#REF!</definedName>
    <definedName name="dflt4">#REF!</definedName>
    <definedName name="dflt5" localSheetId="0">#REF!</definedName>
    <definedName name="dflt5">#REF!</definedName>
    <definedName name="dflt6" localSheetId="0">#REF!</definedName>
    <definedName name="dflt6">#REF!</definedName>
    <definedName name="dflt7" localSheetId="0">#REF!</definedName>
    <definedName name="dflt7">#REF!</definedName>
    <definedName name="display_area_1" localSheetId="0">#REF!</definedName>
    <definedName name="display_area_1">#REF!</definedName>
    <definedName name="display_area_2" localSheetId="0">'Metadata Fig5.5a_b'!#REF!</definedName>
    <definedName name="display_area_2">'[1]Metadata Fig5.1'!#REF!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 localSheetId="0">#REF!</definedName>
    <definedName name="LOC">#REF!</definedName>
    <definedName name="LTR" localSheetId="0">#REF!</definedName>
    <definedName name="LTR">#REF!</definedName>
    <definedName name="NO" localSheetId="0">'Metadata Fig5.5a_b'!#REF!</definedName>
    <definedName name="NO">'[1]Metadata Fig5.1'!#REF!</definedName>
    <definedName name="nqryEcoSPCtryRiversbycount" localSheetId="0">#REF!</definedName>
    <definedName name="nqryEcoSPCtryRiversbycount">#REF!</definedName>
    <definedName name="nqryEcoSPEUbycount" localSheetId="0">#REF!</definedName>
    <definedName name="nqryEcoSPEUbycount">#REF!</definedName>
    <definedName name="NS" localSheetId="0">#REF!</definedName>
    <definedName name="NS">#REF!</definedName>
    <definedName name="_xlnm.Print_Area" localSheetId="0">'Metadata Fig5.5a_b'!$B$2:$Q$59</definedName>
    <definedName name="qzqzqz1" localSheetId="0">'Metadata Fig5.5a_b'!#REF!</definedName>
    <definedName name="qzqzqz1">'[1]Metadata Fig5.1'!#REF!</definedName>
    <definedName name="qzqzqz10" localSheetId="0">'Metadata Fig5.5a_b'!#REF!</definedName>
    <definedName name="qzqzqz10">'[1]Metadata Fig5.1'!#REF!</definedName>
    <definedName name="qzqzqz11" localSheetId="0">'Metadata Fig5.5a_b'!#REF!</definedName>
    <definedName name="qzqzqz11">'[1]Metadata Fig5.1'!#REF!</definedName>
    <definedName name="qzqzqz12" localSheetId="0">'Metadata Fig5.5a_b'!#REF!</definedName>
    <definedName name="qzqzqz12">'[1]Metadata Fig5.1'!#REF!</definedName>
    <definedName name="qzqzqz13" localSheetId="0">'Metadata Fig5.5a_b'!#REF!</definedName>
    <definedName name="qzqzqz13">'[1]Metadata Fig5.1'!#REF!</definedName>
    <definedName name="qzqzqz14" localSheetId="0">'Metadata Fig5.5a_b'!#REF!</definedName>
    <definedName name="qzqzqz14">'[1]Metadata Fig5.1'!#REF!</definedName>
    <definedName name="qzqzqz15" localSheetId="0">'Metadata Fig5.5a_b'!#REF!</definedName>
    <definedName name="qzqzqz15">'[1]Metadata Fig5.1'!#REF!</definedName>
    <definedName name="qzqzqz16" localSheetId="0">'Metadata Fig5.5a_b'!#REF!</definedName>
    <definedName name="qzqzqz16">'[1]Metadata Fig5.1'!#REF!</definedName>
    <definedName name="qzqzqz17" localSheetId="0">'Metadata Fig5.5a_b'!#REF!</definedName>
    <definedName name="qzqzqz17">'[1]Metadata Fig5.1'!#REF!</definedName>
    <definedName name="qzqzqz18" localSheetId="0">'Metadata Fig5.5a_b'!#REF!</definedName>
    <definedName name="qzqzqz18">'[1]Metadata Fig5.1'!#REF!</definedName>
    <definedName name="qzqzqz19" localSheetId="0">'Metadata Fig5.5a_b'!#REF!</definedName>
    <definedName name="qzqzqz19">'[1]Metadata Fig5.1'!#REF!</definedName>
    <definedName name="qzqzqz2" localSheetId="0">'Metadata Fig5.5a_b'!#REF!</definedName>
    <definedName name="qzqzqz2">'[1]Metadata Fig5.1'!#REF!</definedName>
    <definedName name="qzqzqz20" localSheetId="0">'Metadata Fig5.5a_b'!#REF!</definedName>
    <definedName name="qzqzqz20">'[1]Metadata Fig5.1'!#REF!</definedName>
    <definedName name="qzqzqz21" localSheetId="0">'Metadata Fig5.5a_b'!#REF!</definedName>
    <definedName name="qzqzqz21">'[1]Metadata Fig5.1'!#REF!</definedName>
    <definedName name="qzqzqz22" localSheetId="0">'Metadata Fig5.5a_b'!#REF!</definedName>
    <definedName name="qzqzqz22">'[1]Metadata Fig5.1'!#REF!</definedName>
    <definedName name="qzqzqz23" localSheetId="0">'Metadata Fig5.5a_b'!#REF!</definedName>
    <definedName name="qzqzqz23">'[1]Metadata Fig5.1'!#REF!</definedName>
    <definedName name="qzqzqz24" localSheetId="0">'Metadata Fig5.5a_b'!#REF!</definedName>
    <definedName name="qzqzqz24">'[1]Metadata Fig5.1'!#REF!</definedName>
    <definedName name="qzqzqz25" localSheetId="0">'Metadata Fig5.5a_b'!#REF!</definedName>
    <definedName name="qzqzqz25">'[1]Metadata Fig5.1'!#REF!</definedName>
    <definedName name="qzqzqz26" localSheetId="0">'Metadata Fig5.5a_b'!#REF!</definedName>
    <definedName name="qzqzqz26">'[1]Metadata Fig5.1'!#REF!</definedName>
    <definedName name="qzqzqz27" localSheetId="0">'Metadata Fig5.5a_b'!#REF!</definedName>
    <definedName name="qzqzqz27">'[1]Metadata Fig5.1'!#REF!</definedName>
    <definedName name="qzqzqz28" localSheetId="0">'Metadata Fig5.5a_b'!#REF!</definedName>
    <definedName name="qzqzqz28">'[1]Metadata Fig5.1'!#REF!</definedName>
    <definedName name="qzqzqz29" localSheetId="0">'Metadata Fig5.5a_b'!#REF!</definedName>
    <definedName name="qzqzqz29">'[1]Metadata Fig5.1'!#REF!</definedName>
    <definedName name="qzqzqz3" localSheetId="0">'Metadata Fig5.5a_b'!#REF!</definedName>
    <definedName name="qzqzqz3">'[1]Metadata Fig5.1'!#REF!</definedName>
    <definedName name="qzqzqz30" localSheetId="0">'Metadata Fig5.5a_b'!#REF!</definedName>
    <definedName name="qzqzqz30">'[1]Metadata Fig5.1'!#REF!</definedName>
    <definedName name="qzqzqz31" localSheetId="0">'Metadata Fig5.5a_b'!#REF!</definedName>
    <definedName name="qzqzqz31">'[1]Metadata Fig5.1'!#REF!</definedName>
    <definedName name="qzqzqz32" localSheetId="0">'Metadata Fig5.5a_b'!#REF!</definedName>
    <definedName name="qzqzqz32">'[1]Metadata Fig5.1'!#REF!</definedName>
    <definedName name="qzqzqz4" localSheetId="0">'Metadata Fig5.5a_b'!#REF!</definedName>
    <definedName name="qzqzqz4">'[1]Metadata Fig5.1'!#REF!</definedName>
    <definedName name="qzqzqz6" localSheetId="0">'Metadata Fig5.5a_b'!#REF!</definedName>
    <definedName name="qzqzqz6">'[1]Metadata Fig5.1'!#REF!</definedName>
    <definedName name="qzqzqz7" localSheetId="0">'Metadata Fig5.5a_b'!#REF!</definedName>
    <definedName name="qzqzqz7">'[1]Metadata Fig5.1'!#REF!</definedName>
    <definedName name="qzqzqz8" localSheetId="0">'Metadata Fig5.5a_b'!#REF!</definedName>
    <definedName name="qzqzqz8">'[1]Metadata Fig5.1'!#REF!</definedName>
    <definedName name="qzqzqz9" localSheetId="0">'Metadata Fig5.5a_b'!#REF!</definedName>
    <definedName name="qzqzqz9">'[1]Metadata Fig5.1'!#REF!</definedName>
    <definedName name="SS" localSheetId="0">#REF!</definedName>
    <definedName name="SS">#REF!</definedName>
    <definedName name="TOT" localSheetId="0">'Metadata Fig5.5a_b'!#REF!</definedName>
    <definedName name="TOT">'[1]Metadata Fig5.1'!#REF!</definedName>
    <definedName name="vital1" localSheetId="0">#REF!</definedName>
    <definedName name="vital1">#REF!</definedName>
    <definedName name="vital2" localSheetId="0">#REF!</definedName>
    <definedName name="vital2">#REF!</definedName>
    <definedName name="vital4" localSheetId="0">#REF!</definedName>
    <definedName name="vital4">#REF!</definedName>
    <definedName name="vital5" localSheetId="0">#REF!</definedName>
    <definedName name="vital5">#REF!</definedName>
    <definedName name="vital6" localSheetId="0">#REF!</definedName>
    <definedName name="vital6">#REF!</definedName>
    <definedName name="vital8" localSheetId="0">#REF!</definedName>
    <definedName name="vital8">#REF!</definedName>
    <definedName name="vital9" localSheetId="0">#REF!</definedName>
    <definedName name="vital9">#REF!</definedName>
  </definedNames>
  <calcPr calcId="145621"/>
</workbook>
</file>

<file path=xl/calcChain.xml><?xml version="1.0" encoding="utf-8"?>
<calcChain xmlns="http://schemas.openxmlformats.org/spreadsheetml/2006/main">
  <c r="L24" i="7" l="1"/>
  <c r="K24" i="7"/>
  <c r="J24" i="7"/>
  <c r="I24" i="7"/>
  <c r="H24" i="7"/>
  <c r="G24" i="7"/>
  <c r="I26" i="7" s="1"/>
  <c r="A26" i="7" s="1"/>
  <c r="F24" i="7"/>
  <c r="E24" i="7"/>
  <c r="D24" i="7"/>
  <c r="C24" i="7"/>
  <c r="B24" i="7"/>
  <c r="Q23" i="7"/>
  <c r="Q22" i="7"/>
  <c r="Q21" i="7"/>
  <c r="Q20" i="7"/>
  <c r="U19" i="7"/>
  <c r="Q19" i="7"/>
  <c r="U18" i="7"/>
  <c r="Q18" i="7"/>
  <c r="U17" i="7"/>
  <c r="Q17" i="7"/>
  <c r="U16" i="7"/>
  <c r="Q16" i="7"/>
  <c r="U15" i="7"/>
  <c r="Q15" i="7"/>
  <c r="U14" i="7"/>
  <c r="Q14" i="7"/>
  <c r="U13" i="7"/>
  <c r="Q13" i="7"/>
  <c r="U12" i="7"/>
  <c r="Q12" i="7"/>
  <c r="U11" i="7"/>
  <c r="Q11" i="7"/>
  <c r="U10" i="7"/>
  <c r="Q10" i="7"/>
  <c r="U9" i="7"/>
  <c r="Q9" i="7"/>
  <c r="U8" i="7"/>
  <c r="Q8" i="7"/>
  <c r="U7" i="7"/>
  <c r="Q7" i="7"/>
  <c r="U6" i="7"/>
  <c r="Q6" i="7"/>
  <c r="U5" i="7"/>
  <c r="Q5" i="7"/>
  <c r="U4" i="7"/>
  <c r="Q4" i="7"/>
  <c r="U3" i="7"/>
  <c r="Q3" i="7"/>
  <c r="L19" i="6"/>
  <c r="K19" i="6"/>
  <c r="J19" i="6"/>
  <c r="I19" i="6"/>
  <c r="H19" i="6"/>
  <c r="G19" i="6"/>
  <c r="I21" i="6" s="1"/>
  <c r="A21" i="6" s="1"/>
  <c r="F19" i="6"/>
  <c r="E19" i="6"/>
  <c r="D19" i="6"/>
  <c r="C19" i="6"/>
  <c r="B19" i="6"/>
  <c r="Q18" i="6"/>
  <c r="Q17" i="6"/>
  <c r="U16" i="6"/>
  <c r="Q16" i="6"/>
  <c r="U15" i="6"/>
  <c r="Q15" i="6"/>
  <c r="U14" i="6"/>
  <c r="Q14" i="6"/>
  <c r="U13" i="6"/>
  <c r="Q13" i="6"/>
  <c r="U12" i="6"/>
  <c r="Q12" i="6"/>
  <c r="U11" i="6"/>
  <c r="Q11" i="6"/>
  <c r="U10" i="6"/>
  <c r="Q10" i="6"/>
  <c r="U9" i="6"/>
  <c r="Q9" i="6"/>
  <c r="U8" i="6"/>
  <c r="Q8" i="6"/>
  <c r="U7" i="6"/>
  <c r="Q7" i="6"/>
  <c r="U6" i="6"/>
  <c r="Q6" i="6"/>
  <c r="U5" i="6"/>
  <c r="Q5" i="6"/>
  <c r="U4" i="6"/>
  <c r="Q4" i="6"/>
  <c r="U3" i="6"/>
  <c r="Q3" i="6"/>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<sst xmlns="http://schemas.openxmlformats.org/spreadsheetml/2006/main" count="378" uniqueCount="175">
  <si>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</si>
  <si>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</si>
  <si>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</si>
  <si>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</si>
  <si>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</si>
  <si>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</si>
  <si>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</si>
  <si>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</si>
  <si>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</si>
  <si>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</si>
  <si>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</si>
  <si>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</si>
  <si>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</si>
  <si>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</si>
  <si>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</si>
  <si>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</si>
  <si>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</si>
  <si>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</si>
  <si>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</si>
  <si>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</si>
  <si>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</si>
  <si>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</si>
  <si>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</si>
  <si>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</si>
  <si>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</si>
  <si>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</si>
  <si>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</si>
  <si>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</si>
  <si>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</si>
  <si>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</si>
  <si>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</si>
  <si>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</si>
  <si>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</si>
  <si>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</si>
  <si>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http://forum.eionet.europa.eu/etc-icm-consortium/library/subvention-2012/tasks-and-milestones-2012/1.4.2.-thematic-assessment-freshwater-ecological-chemical-status-and-related/milestone-2-support-final-draft/chapter-6-graphs/index_html</t>
  </si>
  <si>
    <t>Persons involved</t>
  </si>
  <si>
    <t xml:space="preserve">Contact person for EEA: </t>
  </si>
  <si>
    <t>Peter Kristensen; peter.kristensen@eea.europa.eu</t>
  </si>
  <si>
    <t>Processor:</t>
  </si>
  <si>
    <t>Vit Kodes, CENIA, ETC/ICM; kodes@smhi.cz</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</si>
  <si>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</si>
  <si>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</si>
  <si>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</si>
  <si>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</si>
  <si>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</si>
  <si>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</si>
  <si>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</si>
  <si>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</si>
  <si>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</si>
  <si>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</si>
  <si>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</si>
  <si>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</si>
  <si>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</si>
  <si>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</si>
  <si>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</si>
  <si>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</si>
  <si>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http://discomap.eea.europa.eu/report/wfd/</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</si>
  <si>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</si>
  <si>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</si>
  <si>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</si>
  <si>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</si>
  <si>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</si>
  <si>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</si>
  <si>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</si>
  <si>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</si>
  <si>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</si>
  <si>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</si>
  <si>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</si>
  <si>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</si>
  <si>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t>
  </si>
  <si>
    <t>Malta</t>
  </si>
  <si>
    <t>MT</t>
  </si>
  <si>
    <t>Greece</t>
  </si>
  <si>
    <t>EL</t>
  </si>
  <si>
    <t>Latvia</t>
  </si>
  <si>
    <t>LV</t>
  </si>
  <si>
    <t>Ireland</t>
  </si>
  <si>
    <t>IE</t>
  </si>
  <si>
    <t>Portugal</t>
  </si>
  <si>
    <t>PT</t>
  </si>
  <si>
    <t>Denmark</t>
  </si>
  <si>
    <t>DK</t>
  </si>
  <si>
    <t>Finland</t>
  </si>
  <si>
    <t>FI</t>
  </si>
  <si>
    <t>Estonia</t>
  </si>
  <si>
    <t>EE</t>
  </si>
  <si>
    <t>Lithuania</t>
  </si>
  <si>
    <t>LT</t>
  </si>
  <si>
    <t>United Kingdom</t>
  </si>
  <si>
    <t>UK</t>
  </si>
  <si>
    <t>Bulgaria</t>
  </si>
  <si>
    <t>BG</t>
  </si>
  <si>
    <t>Spain</t>
  </si>
  <si>
    <t>ES</t>
  </si>
  <si>
    <t>Poland</t>
  </si>
  <si>
    <t>PL</t>
  </si>
  <si>
    <t>Italy</t>
  </si>
  <si>
    <t>IT</t>
  </si>
  <si>
    <t>Cyprus</t>
  </si>
  <si>
    <t>CY</t>
  </si>
  <si>
    <t>Romania</t>
  </si>
  <si>
    <t>RO</t>
  </si>
  <si>
    <t>Germany</t>
  </si>
  <si>
    <t>DE</t>
  </si>
  <si>
    <t>Netherlands</t>
  </si>
  <si>
    <t>NL</t>
  </si>
  <si>
    <t>France</t>
  </si>
  <si>
    <t>FR</t>
  </si>
  <si>
    <t>Belgium Flanders</t>
  </si>
  <si>
    <t>BE</t>
  </si>
  <si>
    <t>Sweden</t>
  </si>
  <si>
    <t>SE</t>
  </si>
  <si>
    <t>SORT</t>
  </si>
  <si>
    <t>unknown status</t>
  </si>
  <si>
    <t>poor status</t>
  </si>
  <si>
    <t>good status</t>
  </si>
  <si>
    <t/>
  </si>
  <si>
    <t>unknown</t>
  </si>
  <si>
    <t>poor</t>
  </si>
  <si>
    <t>good</t>
  </si>
  <si>
    <t>without area</t>
  </si>
  <si>
    <t>SumOfArea</t>
  </si>
  <si>
    <t>CountOfEUSurfaceWaterBody_ID</t>
  </si>
  <si>
    <t>Country Area (km2)</t>
  </si>
  <si>
    <t>C_CD</t>
  </si>
  <si>
    <t>SumOfLength</t>
  </si>
  <si>
    <t>chemical status</t>
  </si>
  <si>
    <t>chemical status - length</t>
  </si>
  <si>
    <t>chemical status - area</t>
  </si>
  <si>
    <t>WISE-WFD database - SWB_STATUS aggregation query</t>
  </si>
  <si>
    <t xml:space="preserve">http://discomap.eea.europa.eu/report/wfd/swb_status </t>
  </si>
  <si>
    <t>Figure 5.5: Chemical status of transitional and coastal water bodies - Percentage of water bodies in poor and good status, by count.</t>
  </si>
  <si>
    <t>The graphs illustrate the chemical status of transitional and coastal water bodies as percentage of water bodies in poor and good chemical status, by count of water bodies. Water bodies with unknown chemical status are not included</t>
  </si>
  <si>
    <t>Percentage of transitional and coastal water bodies (by count)</t>
  </si>
  <si>
    <t>SoW2012, WFD, RBMP,   transitional waters, coastal waters, chemical status, country comparison</t>
  </si>
  <si>
    <t>Transitional</t>
  </si>
  <si>
    <t>Netherlands (5)</t>
  </si>
  <si>
    <t>Romania (2)</t>
  </si>
  <si>
    <t>Sweden (21)</t>
  </si>
  <si>
    <t>Belgium Flandres</t>
  </si>
  <si>
    <t>Belgium Flandres (6)</t>
  </si>
  <si>
    <t>Germany (5)</t>
  </si>
  <si>
    <t>France (96)</t>
  </si>
  <si>
    <t>Ireland (190)</t>
  </si>
  <si>
    <t>Lithuania (4)</t>
  </si>
  <si>
    <t>United Kingdom (192)</t>
  </si>
  <si>
    <t>Spain (201)</t>
  </si>
  <si>
    <t>Italy (181)</t>
  </si>
  <si>
    <t>Portugal (53)</t>
  </si>
  <si>
    <t>Bulgaria (15)</t>
  </si>
  <si>
    <t>Latvia (1)</t>
  </si>
  <si>
    <t>Greece (29)</t>
  </si>
  <si>
    <t>Poland (9)</t>
  </si>
  <si>
    <t>Coastal</t>
  </si>
  <si>
    <t>Belgium Flanders (2)</t>
  </si>
  <si>
    <t>Denmark (162)</t>
  </si>
  <si>
    <t>Romania (4)</t>
  </si>
  <si>
    <t>Sweden (602)</t>
  </si>
  <si>
    <t>Netherlands (15)</t>
  </si>
  <si>
    <t>Ireland (111)</t>
  </si>
  <si>
    <t>France (164)</t>
  </si>
  <si>
    <t>Spain (186)</t>
  </si>
  <si>
    <t>Portugal (57)</t>
  </si>
  <si>
    <t>Germany (74)</t>
  </si>
  <si>
    <t>United Kingdom (570)</t>
  </si>
  <si>
    <t>Cyprus (26)</t>
  </si>
  <si>
    <t>Estonia (16)</t>
  </si>
  <si>
    <t>Finland (276)</t>
  </si>
  <si>
    <t>Italy (489)</t>
  </si>
  <si>
    <t>Lithuania (2)</t>
  </si>
  <si>
    <t>Latvia (6)</t>
  </si>
  <si>
    <t>Bulgaria (13)</t>
  </si>
  <si>
    <t>Greece (233)</t>
  </si>
  <si>
    <t>Malta (9)</t>
  </si>
  <si>
    <t>Poland (10)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</si>
</sst>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5" x14ac:knownFonts="1">
    <font>
      <sz val="11"/>
      <color theme="1"/>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
      <sz val="10"/>
      <name val="Arial"/>
      <charset val="238"/>
    </font>
    <font>
      <sz val="10"/>
      <color indexed="8"/>
      <name val="Arial"/>
      <charset val="238"/>
    </font>
    <font>
      <sz val="10"/>
      <name val="Arial"/>
      <family val="2"/>
      <charset val="238"/>
    </font>
    <font>
      <sz val="10"/>
      <color indexed="8"/>
      <name val="Arial"/>
      <family val="2"/>
      <charset val="238"/>
    </font>
  </fonts>
  <fills count="8">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indexed="22"/>
        <bgColor indexed="0"/>
      </patternFill>
    </fill>
    <fill>
      <patternFill patternType="solid">
        <fgColor indexed="22"/>
        <bgColor indexed="64"/>
      </patternFill>
    </fill>
  </fills>
  <borders count="45">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s>
  <cellStyleXfs count="13">
    <xf numFmtId="0" fontId="0" fillId="0" borderId="0"/>
    <xf numFmtId="0" fontId="1" fillId="2"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1" fillId="0" borderId="0"/>
    <xf numFmtId="0" fontId="12" fillId="0" borderId="0"/>
    <xf numFmtId="0" fontId="12" fillId="0" borderId="0"/>
    <xf numFmtId="0" fontId="1" fillId="2" borderId="0"/>
    <xf numFmtId="166" fontId="1" fillId="0" borderId="0" applyFont="0" applyFill="0" applyBorder="0" applyAlignment="0" applyProtection="0"/>
    <xf numFmtId="167" fontId="1" fillId="0" borderId="0" applyFont="0" applyFill="0" applyBorder="0" applyAlignment="0" applyProtection="0"/>
    <xf numFmtId="0" fontId="12" fillId="0" borderId="0"/>
    <xf numFmtId="0" fontId="12" fillId="0" borderId="0"/>
  </cellStyleXfs>
  <cellXfs count="125">
    <xf numFmtId="0" fontId="0" fillId="0" borderId="0" xfId="0"/>
    <xf numFmtId="0" fontId="1" fillId="2"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1" fillId="0" borderId="5" xfId="1" applyFill="1" applyBorder="1" applyAlignment="1">
      <alignment vertical="center" wrapText="1"/>
    </xf>
    <xf numFmtId="0" fontId="1" fillId="4" borderId="0" xfId="1" applyFont="1" applyFill="1" applyBorder="1" applyAlignment="1">
      <alignment horizontal="left" vertical="center" wrapText="1"/>
    </xf>
    <xf numFmtId="0" fontId="1" fillId="3" borderId="12" xfId="1" applyFill="1" applyBorder="1" applyAlignment="1">
      <alignment horizontal="center"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8" fillId="0" borderId="4" xfId="1" applyFont="1" applyFill="1" applyBorder="1" applyAlignment="1">
      <alignment vertical="center" wrapText="1"/>
    </xf>
    <xf numFmtId="0" fontId="9" fillId="0" borderId="0" xfId="1" applyFont="1" applyFill="1" applyBorder="1" applyAlignment="1">
      <alignment vertical="center" wrapText="1"/>
    </xf>
    <xf numFmtId="0" fontId="2" fillId="5" borderId="0" xfId="1" applyFont="1" applyFill="1" applyBorder="1" applyAlignment="1">
      <alignment vertical="center" wrapText="1"/>
    </xf>
    <xf numFmtId="0" fontId="6" fillId="5" borderId="0" xfId="1" applyFont="1" applyFill="1" applyBorder="1" applyAlignment="1">
      <alignment vertical="center" wrapText="1"/>
    </xf>
    <xf numFmtId="0" fontId="1" fillId="5" borderId="0" xfId="1" applyFill="1" applyAlignment="1">
      <alignment vertical="center" wrapText="1"/>
    </xf>
    <xf numFmtId="49" fontId="6" fillId="5" borderId="0" xfId="1" applyNumberFormat="1" applyFont="1" applyFill="1" applyBorder="1" applyAlignment="1">
      <alignment vertical="center" wrapText="1"/>
    </xf>
    <xf numFmtId="0" fontId="1" fillId="5" borderId="0" xfId="1" applyFont="1" applyFill="1" applyAlignment="1">
      <alignment vertical="center" wrapText="1"/>
    </xf>
    <xf numFmtId="0" fontId="6" fillId="3" borderId="2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5" borderId="0" xfId="1" applyFont="1" applyFill="1" applyAlignment="1">
      <alignment vertical="center" wrapText="1"/>
    </xf>
    <xf numFmtId="0" fontId="6" fillId="5" borderId="0" xfId="1" applyFont="1" applyFill="1" applyAlignment="1">
      <alignment horizontal="right"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5"/>
    <xf numFmtId="0" fontId="13" fillId="0" borderId="0" xfId="5" applyFont="1"/>
    <xf numFmtId="0" fontId="12" fillId="0" borderId="33" xfId="7" applyFont="1" applyFill="1" applyBorder="1" applyAlignment="1">
      <alignment wrapText="1"/>
    </xf>
    <xf numFmtId="0" fontId="11" fillId="0" borderId="36" xfId="5" applyBorder="1"/>
    <xf numFmtId="3" fontId="11" fillId="0" borderId="32" xfId="5" applyNumberFormat="1" applyBorder="1"/>
    <xf numFmtId="0" fontId="11" fillId="0" borderId="32" xfId="5" applyBorder="1"/>
    <xf numFmtId="0" fontId="12" fillId="0" borderId="38" xfId="7" applyFont="1" applyFill="1" applyBorder="1" applyAlignment="1">
      <alignment wrapText="1"/>
    </xf>
    <xf numFmtId="3" fontId="11" fillId="0" borderId="37" xfId="5" applyNumberFormat="1" applyBorder="1"/>
    <xf numFmtId="0" fontId="11" fillId="0" borderId="39" xfId="5" applyBorder="1"/>
    <xf numFmtId="0" fontId="11" fillId="0" borderId="37" xfId="5" applyBorder="1"/>
    <xf numFmtId="0" fontId="14" fillId="6" borderId="0" xfId="11" applyFont="1" applyFill="1" applyBorder="1" applyAlignment="1">
      <alignment horizontal="center" wrapText="1"/>
    </xf>
    <xf numFmtId="0" fontId="12" fillId="6" borderId="37" xfId="11" applyFont="1" applyFill="1" applyBorder="1" applyAlignment="1">
      <alignment horizontal="center" wrapText="1"/>
    </xf>
    <xf numFmtId="0" fontId="12" fillId="6" borderId="25" xfId="11" applyFont="1" applyFill="1" applyBorder="1" applyAlignment="1">
      <alignment horizontal="center" wrapText="1"/>
    </xf>
    <xf numFmtId="3" fontId="11" fillId="7" borderId="37" xfId="5" applyNumberFormat="1" applyFill="1" applyBorder="1" applyAlignment="1">
      <alignment wrapText="1"/>
    </xf>
    <xf numFmtId="0" fontId="12" fillId="6" borderId="38" xfId="7" applyFont="1" applyFill="1" applyBorder="1" applyAlignment="1">
      <alignment horizontal="center" wrapText="1"/>
    </xf>
    <xf numFmtId="0" fontId="11" fillId="0" borderId="43" xfId="5" applyBorder="1"/>
    <xf numFmtId="0" fontId="11" fillId="0" borderId="40" xfId="5" applyBorder="1"/>
    <xf numFmtId="0" fontId="11" fillId="0" borderId="41" xfId="5" applyBorder="1"/>
    <xf numFmtId="0" fontId="11" fillId="0" borderId="44" xfId="5" applyBorder="1"/>
    <xf numFmtId="3" fontId="11" fillId="0" borderId="0" xfId="5" applyNumberFormat="1"/>
    <xf numFmtId="0" fontId="12" fillId="6" borderId="37" xfId="12" applyFont="1" applyFill="1" applyBorder="1" applyAlignment="1">
      <alignment horizontal="center"/>
    </xf>
    <xf numFmtId="0" fontId="12" fillId="6" borderId="23" xfId="12" applyFont="1" applyFill="1" applyBorder="1" applyAlignment="1">
      <alignment horizontal="center"/>
    </xf>
    <xf numFmtId="0" fontId="11" fillId="7" borderId="37" xfId="5" applyFill="1" applyBorder="1"/>
    <xf numFmtId="0" fontId="11" fillId="7" borderId="39" xfId="5" applyFill="1" applyBorder="1"/>
    <xf numFmtId="0" fontId="11" fillId="0" borderId="0" xfId="5" applyBorder="1"/>
    <xf numFmtId="0" fontId="14" fillId="6" borderId="25" xfId="11" applyFont="1" applyFill="1" applyBorder="1" applyAlignment="1">
      <alignment horizontal="center" wrapText="1"/>
    </xf>
    <xf numFmtId="0" fontId="14" fillId="6" borderId="37" xfId="11" applyFont="1" applyFill="1" applyBorder="1" applyAlignment="1">
      <alignment horizontal="center" wrapText="1"/>
    </xf>
    <xf numFmtId="0" fontId="12" fillId="0" borderId="37" xfId="12" applyFont="1" applyFill="1" applyBorder="1" applyAlignment="1">
      <alignment horizontal="right" wrapText="1"/>
    </xf>
    <xf numFmtId="0" fontId="12" fillId="0" borderId="23" xfId="12" applyFont="1" applyFill="1" applyBorder="1" applyAlignment="1">
      <alignment horizontal="right" wrapText="1"/>
    </xf>
    <xf numFmtId="0" fontId="12" fillId="0" borderId="25" xfId="12" applyFont="1" applyFill="1" applyBorder="1" applyAlignment="1">
      <alignment horizontal="right" wrapText="1"/>
    </xf>
    <xf numFmtId="0" fontId="12" fillId="0" borderId="38" xfId="12" applyFont="1" applyFill="1" applyBorder="1" applyAlignment="1">
      <alignment horizontal="right" wrapText="1"/>
    </xf>
    <xf numFmtId="0" fontId="12" fillId="0" borderId="39" xfId="12" applyFont="1" applyFill="1" applyBorder="1" applyAlignment="1">
      <alignment horizontal="right" wrapText="1"/>
    </xf>
    <xf numFmtId="0" fontId="14" fillId="0" borderId="37" xfId="12" applyFont="1" applyFill="1" applyBorder="1" applyAlignment="1">
      <alignment horizontal="right" wrapText="1"/>
    </xf>
    <xf numFmtId="0" fontId="12" fillId="0" borderId="32" xfId="12" applyFont="1" applyFill="1" applyBorder="1" applyAlignment="1">
      <alignment horizontal="right" wrapText="1"/>
    </xf>
    <xf numFmtId="0" fontId="12" fillId="0" borderId="34" xfId="12" applyFont="1" applyFill="1" applyBorder="1" applyAlignment="1">
      <alignment horizontal="right" wrapText="1"/>
    </xf>
    <xf numFmtId="0" fontId="12" fillId="0" borderId="35" xfId="12" applyFont="1" applyFill="1" applyBorder="1" applyAlignment="1">
      <alignment horizontal="right" wrapText="1"/>
    </xf>
    <xf numFmtId="0" fontId="12" fillId="0" borderId="33" xfId="12" applyFont="1" applyFill="1" applyBorder="1" applyAlignment="1">
      <alignment horizontal="right" wrapText="1"/>
    </xf>
    <xf numFmtId="0" fontId="12" fillId="0" borderId="36" xfId="12" applyFont="1" applyFill="1" applyBorder="1" applyAlignment="1">
      <alignment horizontal="right" wrapText="1"/>
    </xf>
    <xf numFmtId="0" fontId="14" fillId="0" borderId="32" xfId="12" applyFont="1" applyFill="1" applyBorder="1" applyAlignment="1">
      <alignment horizontal="right" wrapText="1"/>
    </xf>
    <xf numFmtId="0" fontId="12" fillId="6" borderId="37" xfId="6" applyFont="1" applyFill="1" applyBorder="1" applyAlignment="1">
      <alignment horizontal="center"/>
    </xf>
    <xf numFmtId="0" fontId="12" fillId="6" borderId="23" xfId="6" applyFont="1" applyFill="1" applyBorder="1" applyAlignment="1">
      <alignment horizontal="center"/>
    </xf>
    <xf numFmtId="0" fontId="12" fillId="0" borderId="37" xfId="6" applyFont="1" applyFill="1" applyBorder="1" applyAlignment="1">
      <alignment horizontal="right" wrapText="1"/>
    </xf>
    <xf numFmtId="0" fontId="12" fillId="0" borderId="23" xfId="6" applyFont="1" applyFill="1" applyBorder="1" applyAlignment="1">
      <alignment horizontal="right" wrapText="1"/>
    </xf>
    <xf numFmtId="0" fontId="12" fillId="0" borderId="25" xfId="6" applyFont="1" applyFill="1" applyBorder="1" applyAlignment="1">
      <alignment horizontal="right" wrapText="1"/>
    </xf>
    <xf numFmtId="0" fontId="12" fillId="0" borderId="38" xfId="6" applyFont="1" applyFill="1" applyBorder="1" applyAlignment="1">
      <alignment horizontal="right" wrapText="1"/>
    </xf>
    <xf numFmtId="0" fontId="12" fillId="0" borderId="39" xfId="6" applyFont="1" applyFill="1" applyBorder="1" applyAlignment="1">
      <alignment horizontal="right" wrapText="1"/>
    </xf>
    <xf numFmtId="0" fontId="12" fillId="0" borderId="37" xfId="7" applyFont="1" applyFill="1" applyBorder="1" applyAlignment="1">
      <alignment horizontal="right" wrapText="1"/>
    </xf>
    <xf numFmtId="0" fontId="12" fillId="0" borderId="32" xfId="6" applyFont="1" applyFill="1" applyBorder="1" applyAlignment="1">
      <alignment horizontal="right" wrapText="1"/>
    </xf>
    <xf numFmtId="0" fontId="12" fillId="0" borderId="34" xfId="6" applyFont="1" applyFill="1" applyBorder="1" applyAlignment="1">
      <alignment horizontal="right" wrapText="1"/>
    </xf>
    <xf numFmtId="0" fontId="12" fillId="0" borderId="35" xfId="6" applyFont="1" applyFill="1" applyBorder="1" applyAlignment="1">
      <alignment horizontal="right" wrapText="1"/>
    </xf>
    <xf numFmtId="0" fontId="12" fillId="0" borderId="33" xfId="6" applyFont="1" applyFill="1" applyBorder="1" applyAlignment="1">
      <alignment horizontal="right" wrapText="1"/>
    </xf>
    <xf numFmtId="0" fontId="12" fillId="0" borderId="36" xfId="6" applyFont="1" applyFill="1" applyBorder="1" applyAlignment="1">
      <alignment horizontal="right" wrapText="1"/>
    </xf>
    <xf numFmtId="49" fontId="7" fillId="3" borderId="17" xfId="2" applyNumberFormat="1" applyFill="1" applyBorder="1" applyAlignment="1" applyProtection="1">
      <alignment horizontal="left" vertical="center" wrapText="1"/>
    </xf>
    <xf numFmtId="49" fontId="6" fillId="3" borderId="18" xfId="1" applyNumberFormat="1" applyFont="1" applyFill="1" applyBorder="1" applyAlignment="1">
      <alignment horizontal="left" vertical="center" wrapText="1"/>
    </xf>
    <xf numFmtId="49" fontId="6" fillId="3" borderId="19" xfId="1" applyNumberFormat="1" applyFont="1" applyFill="1" applyBorder="1" applyAlignment="1">
      <alignment horizontal="left" vertical="center" wrapText="1"/>
    </xf>
    <xf numFmtId="49" fontId="6" fillId="3" borderId="17" xfId="1" applyNumberFormat="1" applyFont="1" applyFill="1" applyBorder="1" applyAlignment="1">
      <alignment horizontal="left" vertical="center" wrapText="1"/>
    </xf>
    <xf numFmtId="49" fontId="6" fillId="3" borderId="20" xfId="1" applyNumberFormat="1" applyFont="1" applyFill="1" applyBorder="1" applyAlignment="1">
      <alignment horizontal="left" vertical="center" wrapText="1"/>
    </xf>
    <xf numFmtId="49" fontId="6" fillId="3" borderId="21" xfId="1" applyNumberFormat="1" applyFont="1" applyFill="1" applyBorder="1" applyAlignment="1">
      <alignment horizontal="left" vertical="center" wrapText="1"/>
    </xf>
    <xf numFmtId="49" fontId="6" fillId="3" borderId="22" xfId="1" applyNumberFormat="1" applyFont="1" applyFill="1" applyBorder="1" applyAlignment="1">
      <alignment horizontal="left" vertical="center" wrapText="1"/>
    </xf>
    <xf numFmtId="0" fontId="6" fillId="5" borderId="0" xfId="1" applyFont="1" applyFill="1" applyAlignment="1">
      <alignment vertical="center" wrapText="1"/>
    </xf>
    <xf numFmtId="0" fontId="3" fillId="0" borderId="0" xfId="1" applyFont="1" applyFill="1" applyBorder="1" applyAlignment="1">
      <alignment vertical="center" wrapText="1"/>
    </xf>
    <xf numFmtId="0" fontId="1" fillId="2" borderId="0" xfId="1" applyAlignment="1">
      <alignment vertical="center" wrapText="1"/>
    </xf>
    <xf numFmtId="0" fontId="6" fillId="0" borderId="0" xfId="1" applyFont="1" applyFill="1" applyBorder="1" applyAlignment="1">
      <alignment vertical="center" wrapText="1"/>
    </xf>
    <xf numFmtId="0" fontId="6" fillId="2" borderId="0" xfId="1" applyFont="1" applyAlignment="1">
      <alignment vertical="center" wrapText="1"/>
    </xf>
    <xf numFmtId="49" fontId="6" fillId="3" borderId="14" xfId="1" applyNumberFormat="1" applyFont="1" applyFill="1" applyBorder="1" applyAlignment="1">
      <alignment horizontal="left" vertical="center" wrapText="1"/>
    </xf>
    <xf numFmtId="49" fontId="6" fillId="3" borderId="15" xfId="1" applyNumberFormat="1" applyFont="1" applyFill="1" applyBorder="1" applyAlignment="1">
      <alignment horizontal="left" vertical="center" wrapText="1"/>
    </xf>
    <xf numFmtId="49" fontId="6" fillId="3" borderId="16" xfId="1" applyNumberFormat="1" applyFont="1" applyFill="1" applyBorder="1" applyAlignment="1">
      <alignment horizontal="left" vertical="center" wrapText="1"/>
    </xf>
    <xf numFmtId="49" fontId="6" fillId="3" borderId="23" xfId="1" applyNumberFormat="1" applyFont="1" applyFill="1" applyBorder="1" applyAlignment="1">
      <alignment horizontal="left" vertical="center" wrapText="1"/>
    </xf>
    <xf numFmtId="49" fontId="6" fillId="3" borderId="24" xfId="1" applyNumberFormat="1" applyFont="1" applyFill="1" applyBorder="1" applyAlignment="1">
      <alignment horizontal="left" vertical="center" wrapText="1"/>
    </xf>
    <xf numFmtId="49" fontId="6" fillId="3" borderId="25" xfId="1" applyNumberFormat="1" applyFont="1" applyFill="1" applyBorder="1" applyAlignment="1">
      <alignment horizontal="left" vertical="center" wrapText="1"/>
    </xf>
    <xf numFmtId="49" fontId="7" fillId="3" borderId="20" xfId="2" applyNumberFormat="1" applyFill="1" applyBorder="1" applyAlignment="1" applyProtection="1">
      <alignment horizontal="left" vertical="center" wrapText="1"/>
    </xf>
    <xf numFmtId="0" fontId="2" fillId="0" borderId="0" xfId="1" applyFont="1" applyFill="1" applyBorder="1" applyAlignment="1">
      <alignment vertical="center" wrapText="1"/>
    </xf>
    <xf numFmtId="0" fontId="1" fillId="2" borderId="0" xfId="1" applyFont="1" applyAlignment="1">
      <alignment vertical="center" wrapText="1"/>
    </xf>
    <xf numFmtId="0" fontId="2" fillId="0" borderId="0" xfId="1" applyFont="1" applyFill="1" applyBorder="1" applyAlignment="1">
      <alignment horizontal="right" vertical="center" wrapText="1"/>
    </xf>
    <xf numFmtId="0" fontId="2" fillId="2" borderId="0" xfId="1" applyFont="1" applyAlignment="1">
      <alignment horizontal="right" vertical="center" wrapText="1"/>
    </xf>
    <xf numFmtId="0" fontId="3"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0" xfId="1" applyFill="1" applyBorder="1" applyAlignment="1">
      <alignment horizontal="center" vertical="center" wrapText="1"/>
    </xf>
    <xf numFmtId="0" fontId="1" fillId="3" borderId="10" xfId="1" applyFill="1" applyBorder="1" applyAlignment="1">
      <alignment horizontal="center" vertical="center" wrapText="1"/>
    </xf>
    <xf numFmtId="0" fontId="1" fillId="3" borderId="9" xfId="1" applyFill="1" applyBorder="1" applyAlignment="1">
      <alignment horizontal="center" vertical="center" wrapText="1"/>
    </xf>
    <xf numFmtId="0" fontId="1" fillId="2" borderId="0" xfId="1" applyBorder="1" applyAlignment="1">
      <alignment horizontal="center" vertical="center" wrapText="1"/>
    </xf>
    <xf numFmtId="49" fontId="1" fillId="3" borderId="0" xfId="1" applyNumberFormat="1" applyFont="1" applyFill="1" applyBorder="1" applyAlignment="1">
      <alignment horizontal="left" vertical="center" wrapText="1"/>
    </xf>
    <xf numFmtId="49" fontId="1" fillId="2" borderId="0" xfId="1" applyNumberFormat="1" applyBorder="1" applyAlignment="1">
      <alignment horizontal="left" vertical="center" wrapText="1"/>
    </xf>
    <xf numFmtId="49" fontId="1" fillId="2" borderId="10" xfId="1" applyNumberFormat="1" applyBorder="1" applyAlignment="1">
      <alignment horizontal="left" vertical="center" wrapText="1"/>
    </xf>
    <xf numFmtId="0" fontId="1" fillId="3" borderId="11" xfId="1" applyFill="1" applyBorder="1" applyAlignment="1">
      <alignment horizontal="center" vertical="center" wrapText="1"/>
    </xf>
    <xf numFmtId="0" fontId="1" fillId="2" borderId="12" xfId="1" applyBorder="1" applyAlignment="1">
      <alignment horizontal="center" vertical="center" wrapText="1"/>
    </xf>
    <xf numFmtId="0" fontId="1" fillId="3" borderId="12" xfId="1" applyFill="1" applyBorder="1" applyAlignment="1">
      <alignment horizontal="center" vertical="center" wrapText="1"/>
    </xf>
    <xf numFmtId="0" fontId="1" fillId="2" borderId="13" xfId="1" applyBorder="1" applyAlignment="1">
      <alignment horizontal="center" vertical="center" wrapText="1"/>
    </xf>
    <xf numFmtId="0" fontId="11" fillId="0" borderId="42" xfId="5" applyBorder="1" applyAlignment="1">
      <alignment horizontal="center"/>
    </xf>
    <xf numFmtId="0" fontId="11" fillId="0" borderId="41" xfId="5" applyBorder="1" applyAlignment="1">
      <alignment horizontal="center"/>
    </xf>
    <xf numFmtId="0" fontId="11" fillId="0" borderId="40" xfId="5" applyBorder="1" applyAlignment="1">
      <alignment horizontal="center"/>
    </xf>
    <xf numFmtId="0" fontId="11" fillId="0" borderId="44" xfId="5" applyBorder="1" applyAlignment="1">
      <alignment horizontal="center"/>
    </xf>
    <xf numFmtId="0" fontId="11" fillId="0" borderId="43" xfId="5" applyBorder="1" applyAlignment="1">
      <alignment horizontal="center"/>
    </xf>
  </cellXfs>
  <cellStyles count="13">
    <cellStyle name="Dezimal [0]_Budget" xfId="3"/>
    <cellStyle name="Dezimal_Budget" xfId="4"/>
    <cellStyle name="Hyperlink" xfId="2" builtinId="8"/>
    <cellStyle name="Normal" xfId="0" builtinId="0"/>
    <cellStyle name="Normal 2" xfId="1"/>
    <cellStyle name="Normal 3" xfId="5"/>
    <cellStyle name="normální_CW" xfId="6"/>
    <cellStyle name="normální_List2" xfId="7"/>
    <cellStyle name="normální_SWR" xfId="11"/>
    <cellStyle name="normální_TW" xfId="12"/>
    <cellStyle name="Standard_Anpassen der Amortisation" xfId="8"/>
    <cellStyle name="Währung [0]_Budget" xfId="9"/>
    <cellStyle name="Währung_Budget"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'Fig 5.5a TW data'!$S$2</c:f>
              <c:strCache>
                <c:ptCount val="1"/>
                <c:pt idx="0">
                  <c:v>poor status</c:v>
                </c:pt>
              </c:strCache>
            </c:strRef>
          </c:tx>
          <c:spPr>
            <a:solidFill>
              <a:srgbClr val="FF0000"/>
            </a:solidFill>
          </c:spPr>
          <c:invertIfNegative val="0"/>
          <c:cat>
            <c:strRef>
              <c:f>'Fig 5.5a TW data'!$Q$3:$Q$18</c:f>
              <c:strCache>
                <c:ptCount val="16"/>
                <c:pt idx="0">
                  <c:v>Netherlands (5/5/0)</c:v>
                </c:pt>
                <c:pt idx="1">
                  <c:v>Romania (2/2/0)</c:v>
                </c:pt>
                <c:pt idx="2">
                  <c:v>Sweden (21/21/0)</c:v>
                </c:pt>
                <c:pt idx="3">
                  <c:v>Belgium Flandres (6/5/0)</c:v>
                </c:pt>
                <c:pt idx="4">
                  <c:v>Germany (5/3/0)</c:v>
                </c:pt>
                <c:pt idx="5">
                  <c:v>France (96/38/21)</c:v>
                </c:pt>
                <c:pt idx="6">
                  <c:v>Ireland (190/6/171)</c:v>
                </c:pt>
                <c:pt idx="7">
                  <c:v>Lithuania (4/1/0)</c:v>
                </c:pt>
                <c:pt idx="8">
                  <c:v>United Kingdom (192/16/83)</c:v>
                </c:pt>
                <c:pt idx="9">
                  <c:v>Spain (201/16/60)</c:v>
                </c:pt>
                <c:pt idx="10">
                  <c:v>Italy (181/4/143)</c:v>
                </c:pt>
                <c:pt idx="11">
                  <c:v>Portugal (53/3/24)</c:v>
                </c:pt>
                <c:pt idx="12">
                  <c:v>Bulgaria (15/0/4)</c:v>
                </c:pt>
                <c:pt idx="13">
                  <c:v>Latvia (1/0/0)</c:v>
                </c:pt>
                <c:pt idx="14">
                  <c:v>Greece (29/?/29)</c:v>
                </c:pt>
                <c:pt idx="15">
                  <c:v>Poland (9/?/9)</c:v>
                </c:pt>
              </c:strCache>
            </c:strRef>
          </c:cat>
          <c:val>
            <c:numRef>
              <c:f>'Fig 5.5a TW data'!$S$3:$S$18</c:f>
              <c:numCache>
                <c:formatCode>General</c:formatCode>
                <c:ptCount val="16"/>
                <c:pt idx="0">
                  <c:v>5</c:v>
                </c:pt>
                <c:pt idx="1">
                  <c:v>2</c:v>
                </c:pt>
                <c:pt idx="2">
                  <c:v>21</c:v>
                </c:pt>
                <c:pt idx="3">
                  <c:v>5</c:v>
                </c:pt>
                <c:pt idx="4">
                  <c:v>3</c:v>
                </c:pt>
                <c:pt idx="5">
                  <c:v>38</c:v>
                </c:pt>
                <c:pt idx="6">
                  <c:v>6</c:v>
                </c:pt>
                <c:pt idx="7">
                  <c:v>1</c:v>
                </c:pt>
                <c:pt idx="8">
                  <c:v>16</c:v>
                </c:pt>
                <c:pt idx="9">
                  <c:v>16</c:v>
                </c:pt>
                <c:pt idx="10">
                  <c:v>4</c:v>
                </c:pt>
                <c:pt idx="11">
                  <c:v>3</c:v>
                </c:pt>
                <c:pt idx="12">
                  <c:v>0</c:v>
                </c:pt>
                <c:pt idx="13">
                  <c:v>0</c:v>
                </c:pt>
                <c:pt idx="14">
                  <c:v>0</c:v>
                </c:pt>
                <c:pt idx="15">
                  <c:v>0</c:v>
                </c:pt>
              </c:numCache>
            </c:numRef>
          </c:val>
        </c:ser>
        <c:ser>
          <c:idx val="0"/>
          <c:order val="1"/>
          <c:tx>
            <c:strRef>
              <c:f>'Fig 5.5a TW data'!$R$2</c:f>
              <c:strCache>
                <c:ptCount val="1"/>
                <c:pt idx="0">
                  <c:v>good status</c:v>
                </c:pt>
              </c:strCache>
            </c:strRef>
          </c:tx>
          <c:invertIfNegative val="0"/>
          <c:cat>
            <c:strRef>
              <c:f>'Fig 5.5a TW data'!$Q$3:$Q$18</c:f>
              <c:strCache>
                <c:ptCount val="16"/>
                <c:pt idx="0">
                  <c:v>Netherlands (5/5/0)</c:v>
                </c:pt>
                <c:pt idx="1">
                  <c:v>Romania (2/2/0)</c:v>
                </c:pt>
                <c:pt idx="2">
                  <c:v>Sweden (21/21/0)</c:v>
                </c:pt>
                <c:pt idx="3">
                  <c:v>Belgium Flandres (6/5/0)</c:v>
                </c:pt>
                <c:pt idx="4">
                  <c:v>Germany (5/3/0)</c:v>
                </c:pt>
                <c:pt idx="5">
                  <c:v>France (96/38/21)</c:v>
                </c:pt>
                <c:pt idx="6">
                  <c:v>Ireland (190/6/171)</c:v>
                </c:pt>
                <c:pt idx="7">
                  <c:v>Lithuania (4/1/0)</c:v>
                </c:pt>
                <c:pt idx="8">
                  <c:v>United Kingdom (192/16/83)</c:v>
                </c:pt>
                <c:pt idx="9">
                  <c:v>Spain (201/16/60)</c:v>
                </c:pt>
                <c:pt idx="10">
                  <c:v>Italy (181/4/143)</c:v>
                </c:pt>
                <c:pt idx="11">
                  <c:v>Portugal (53/3/24)</c:v>
                </c:pt>
                <c:pt idx="12">
                  <c:v>Bulgaria (15/0/4)</c:v>
                </c:pt>
                <c:pt idx="13">
                  <c:v>Latvia (1/0/0)</c:v>
                </c:pt>
                <c:pt idx="14">
                  <c:v>Greece (29/?/29)</c:v>
                </c:pt>
                <c:pt idx="15">
                  <c:v>Poland (9/?/9)</c:v>
                </c:pt>
              </c:strCache>
            </c:strRef>
          </c:cat>
          <c:val>
            <c:numRef>
              <c:f>'Fig 5.5a TW data'!$R$3:$R$18</c:f>
              <c:numCache>
                <c:formatCode>General</c:formatCode>
                <c:ptCount val="16"/>
                <c:pt idx="0">
                  <c:v>0</c:v>
                </c:pt>
                <c:pt idx="1">
                  <c:v>0</c:v>
                </c:pt>
                <c:pt idx="2">
                  <c:v>0</c:v>
                </c:pt>
                <c:pt idx="3">
                  <c:v>1</c:v>
                </c:pt>
                <c:pt idx="4">
                  <c:v>2</c:v>
                </c:pt>
                <c:pt idx="5">
                  <c:v>37</c:v>
                </c:pt>
                <c:pt idx="6">
                  <c:v>13</c:v>
                </c:pt>
                <c:pt idx="7">
                  <c:v>3</c:v>
                </c:pt>
                <c:pt idx="8">
                  <c:v>93</c:v>
                </c:pt>
                <c:pt idx="9">
                  <c:v>125</c:v>
                </c:pt>
                <c:pt idx="10">
                  <c:v>34</c:v>
                </c:pt>
                <c:pt idx="11">
                  <c:v>26</c:v>
                </c:pt>
                <c:pt idx="12">
                  <c:v>11</c:v>
                </c:pt>
                <c:pt idx="13">
                  <c:v>1</c:v>
                </c:pt>
                <c:pt idx="15">
                  <c:v>0</c:v>
                </c:pt>
              </c:numCache>
            </c:numRef>
          </c:val>
        </c:ser>
        <c:dLbls>
          <c:showLegendKey val="0"/>
          <c:showVal val="0"/>
          <c:showCatName val="0"/>
          <c:showSerName val="0"/>
          <c:showPercent val="0"/>
          <c:showBubbleSize val="0"/>
        </c:dLbls>
        <c:gapWidth val="150"/>
        <c:overlap val="100"/>
        <c:axId val="167371904"/>
        <c:axId val="167373440"/>
      </c:barChart>
      <c:catAx>
        <c:axId val="167371904"/>
        <c:scaling>
          <c:orientation val="minMax"/>
        </c:scaling>
        <c:delete val="0"/>
        <c:axPos val="l"/>
        <c:numFmt formatCode="General" sourceLinked="1"/>
        <c:majorTickMark val="out"/>
        <c:minorTickMark val="none"/>
        <c:tickLblPos val="nextTo"/>
        <c:crossAx val="167373440"/>
        <c:crosses val="autoZero"/>
        <c:auto val="1"/>
        <c:lblAlgn val="ctr"/>
        <c:lblOffset val="100"/>
        <c:noMultiLvlLbl val="0"/>
      </c:catAx>
      <c:valAx>
        <c:axId val="167373440"/>
        <c:scaling>
          <c:orientation val="minMax"/>
        </c:scaling>
        <c:delete val="0"/>
        <c:axPos val="b"/>
        <c:majorGridlines/>
        <c:numFmt formatCode="0%" sourceLinked="1"/>
        <c:majorTickMark val="out"/>
        <c:minorTickMark val="none"/>
        <c:tickLblPos val="nextTo"/>
        <c:crossAx val="167371904"/>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'Fig 5.5b CW data'!$S$2</c:f>
              <c:strCache>
                <c:ptCount val="1"/>
                <c:pt idx="0">
                  <c:v>poor status</c:v>
                </c:pt>
              </c:strCache>
            </c:strRef>
          </c:tx>
          <c:spPr>
            <a:solidFill>
              <a:srgbClr val="FF0000"/>
            </a:solidFill>
          </c:spPr>
          <c:invertIfNegative val="0"/>
          <c:cat>
            <c:strRef>
              <c:f>'Fig 5.5b CW data'!$Q$3:$Q$23</c:f>
              <c:strCache>
                <c:ptCount val="21"/>
                <c:pt idx="0">
                  <c:v>Belgium Flanders (2/1/1)</c:v>
                </c:pt>
                <c:pt idx="1">
                  <c:v>Denmark (162/25/137)</c:v>
                </c:pt>
                <c:pt idx="2">
                  <c:v>Romania (4/4/0)</c:v>
                </c:pt>
                <c:pt idx="3">
                  <c:v>Sweden (602/602/0)</c:v>
                </c:pt>
                <c:pt idx="4">
                  <c:v>Netherlands (15/14/0)</c:v>
                </c:pt>
                <c:pt idx="5">
                  <c:v>Ireland (111/3/99)</c:v>
                </c:pt>
                <c:pt idx="6">
                  <c:v>France (164/23/71)</c:v>
                </c:pt>
                <c:pt idx="7">
                  <c:v>Spain (186/13/33)</c:v>
                </c:pt>
                <c:pt idx="8">
                  <c:v>Portugal (57/3/6)</c:v>
                </c:pt>
                <c:pt idx="9">
                  <c:v>Germany (74/1/0)</c:v>
                </c:pt>
                <c:pt idx="10">
                  <c:v>United Kingdom (570/3/61)</c:v>
                </c:pt>
                <c:pt idx="11">
                  <c:v>Cyprus (26/0/0)</c:v>
                </c:pt>
                <c:pt idx="12">
                  <c:v>Estonia (16/0/0)</c:v>
                </c:pt>
                <c:pt idx="13">
                  <c:v>Finland (276/0/3)</c:v>
                </c:pt>
                <c:pt idx="14">
                  <c:v>Italy (489/0/438)</c:v>
                </c:pt>
                <c:pt idx="15">
                  <c:v>Lithuania (2/0/0)</c:v>
                </c:pt>
                <c:pt idx="16">
                  <c:v>Latvia (6/0/0)</c:v>
                </c:pt>
                <c:pt idx="17">
                  <c:v>Bulgaria (13/0/13)</c:v>
                </c:pt>
                <c:pt idx="18">
                  <c:v>Greece (233/0/233)</c:v>
                </c:pt>
                <c:pt idx="19">
                  <c:v>Malta (9/0/9)</c:v>
                </c:pt>
                <c:pt idx="20">
                  <c:v>Poland (10/0/10)</c:v>
                </c:pt>
              </c:strCache>
            </c:strRef>
          </c:cat>
          <c:val>
            <c:numRef>
              <c:f>'Fig 5.5b CW data'!$S$3:$S$23</c:f>
              <c:numCache>
                <c:formatCode>General</c:formatCode>
                <c:ptCount val="21"/>
                <c:pt idx="0">
                  <c:v>1</c:v>
                </c:pt>
                <c:pt idx="1">
                  <c:v>25</c:v>
                </c:pt>
                <c:pt idx="2">
                  <c:v>4</c:v>
                </c:pt>
                <c:pt idx="3">
                  <c:v>602</c:v>
                </c:pt>
                <c:pt idx="4">
                  <c:v>14</c:v>
                </c:pt>
                <c:pt idx="5">
                  <c:v>3</c:v>
                </c:pt>
                <c:pt idx="6">
                  <c:v>23</c:v>
                </c:pt>
                <c:pt idx="7">
                  <c:v>13</c:v>
                </c:pt>
                <c:pt idx="8">
                  <c:v>3</c:v>
                </c:pt>
                <c:pt idx="9">
                  <c:v>1</c:v>
                </c:pt>
                <c:pt idx="10">
                  <c:v>3</c:v>
                </c:pt>
                <c:pt idx="11">
                  <c:v>0</c:v>
                </c:pt>
                <c:pt idx="12">
                  <c:v>0</c:v>
                </c:pt>
                <c:pt idx="13">
                  <c:v>0</c:v>
                </c:pt>
                <c:pt idx="14">
                  <c:v>0</c:v>
                </c:pt>
                <c:pt idx="15">
                  <c:v>0</c:v>
                </c:pt>
                <c:pt idx="16">
                  <c:v>0</c:v>
                </c:pt>
                <c:pt idx="17">
                  <c:v>0</c:v>
                </c:pt>
                <c:pt idx="18">
                  <c:v>0</c:v>
                </c:pt>
                <c:pt idx="19">
                  <c:v>0</c:v>
                </c:pt>
                <c:pt idx="20">
                  <c:v>0</c:v>
                </c:pt>
              </c:numCache>
            </c:numRef>
          </c:val>
        </c:ser>
        <c:ser>
          <c:idx val="0"/>
          <c:order val="1"/>
          <c:tx>
            <c:strRef>
              <c:f>'Fig 5.5b CW data'!$R$2</c:f>
              <c:strCache>
                <c:ptCount val="1"/>
                <c:pt idx="0">
                  <c:v>good status</c:v>
                </c:pt>
              </c:strCache>
            </c:strRef>
          </c:tx>
          <c:invertIfNegative val="0"/>
          <c:cat>
            <c:strRef>
              <c:f>'Fig 5.5b CW data'!$Q$3:$Q$23</c:f>
              <c:strCache>
                <c:ptCount val="21"/>
                <c:pt idx="0">
                  <c:v>Belgium Flanders (2/1/1)</c:v>
                </c:pt>
                <c:pt idx="1">
                  <c:v>Denmark (162/25/137)</c:v>
                </c:pt>
                <c:pt idx="2">
                  <c:v>Romania (4/4/0)</c:v>
                </c:pt>
                <c:pt idx="3">
                  <c:v>Sweden (602/602/0)</c:v>
                </c:pt>
                <c:pt idx="4">
                  <c:v>Netherlands (15/14/0)</c:v>
                </c:pt>
                <c:pt idx="5">
                  <c:v>Ireland (111/3/99)</c:v>
                </c:pt>
                <c:pt idx="6">
                  <c:v>France (164/23/71)</c:v>
                </c:pt>
                <c:pt idx="7">
                  <c:v>Spain (186/13/33)</c:v>
                </c:pt>
                <c:pt idx="8">
                  <c:v>Portugal (57/3/6)</c:v>
                </c:pt>
                <c:pt idx="9">
                  <c:v>Germany (74/1/0)</c:v>
                </c:pt>
                <c:pt idx="10">
                  <c:v>United Kingdom (570/3/61)</c:v>
                </c:pt>
                <c:pt idx="11">
                  <c:v>Cyprus (26/0/0)</c:v>
                </c:pt>
                <c:pt idx="12">
                  <c:v>Estonia (16/0/0)</c:v>
                </c:pt>
                <c:pt idx="13">
                  <c:v>Finland (276/0/3)</c:v>
                </c:pt>
                <c:pt idx="14">
                  <c:v>Italy (489/0/438)</c:v>
                </c:pt>
                <c:pt idx="15">
                  <c:v>Lithuania (2/0/0)</c:v>
                </c:pt>
                <c:pt idx="16">
                  <c:v>Latvia (6/0/0)</c:v>
                </c:pt>
                <c:pt idx="17">
                  <c:v>Bulgaria (13/0/13)</c:v>
                </c:pt>
                <c:pt idx="18">
                  <c:v>Greece (233/0/233)</c:v>
                </c:pt>
                <c:pt idx="19">
                  <c:v>Malta (9/0/9)</c:v>
                </c:pt>
                <c:pt idx="20">
                  <c:v>Poland (10/0/10)</c:v>
                </c:pt>
              </c:strCache>
            </c:strRef>
          </c:cat>
          <c:val>
            <c:numRef>
              <c:f>'Fig 5.5b CW data'!$R$3:$R$23</c:f>
              <c:numCache>
                <c:formatCode>General</c:formatCode>
                <c:ptCount val="21"/>
                <c:pt idx="0">
                  <c:v>0</c:v>
                </c:pt>
                <c:pt idx="1">
                  <c:v>0</c:v>
                </c:pt>
                <c:pt idx="2">
                  <c:v>0</c:v>
                </c:pt>
                <c:pt idx="3">
                  <c:v>0</c:v>
                </c:pt>
                <c:pt idx="4">
                  <c:v>1</c:v>
                </c:pt>
                <c:pt idx="5">
                  <c:v>9</c:v>
                </c:pt>
                <c:pt idx="6">
                  <c:v>70</c:v>
                </c:pt>
                <c:pt idx="7">
                  <c:v>140</c:v>
                </c:pt>
                <c:pt idx="8">
                  <c:v>48</c:v>
                </c:pt>
                <c:pt idx="9">
                  <c:v>73</c:v>
                </c:pt>
                <c:pt idx="10">
                  <c:v>506</c:v>
                </c:pt>
                <c:pt idx="11">
                  <c:v>26</c:v>
                </c:pt>
                <c:pt idx="12">
                  <c:v>16</c:v>
                </c:pt>
                <c:pt idx="13">
                  <c:v>273</c:v>
                </c:pt>
                <c:pt idx="14">
                  <c:v>51</c:v>
                </c:pt>
                <c:pt idx="15">
                  <c:v>2</c:v>
                </c:pt>
                <c:pt idx="16">
                  <c:v>6</c:v>
                </c:pt>
                <c:pt idx="17">
                  <c:v>0</c:v>
                </c:pt>
                <c:pt idx="18">
                  <c:v>0</c:v>
                </c:pt>
                <c:pt idx="19">
                  <c:v>0</c:v>
                </c:pt>
                <c:pt idx="20">
                  <c:v>0</c:v>
                </c:pt>
              </c:numCache>
            </c:numRef>
          </c:val>
        </c:ser>
        <c:dLbls>
          <c:showLegendKey val="0"/>
          <c:showVal val="0"/>
          <c:showCatName val="0"/>
          <c:showSerName val="0"/>
          <c:showPercent val="0"/>
          <c:showBubbleSize val="0"/>
        </c:dLbls>
        <c:gapWidth val="150"/>
        <c:overlap val="100"/>
        <c:axId val="192102784"/>
        <c:axId val="192104320"/>
      </c:barChart>
      <c:catAx>
        <c:axId val="192102784"/>
        <c:scaling>
          <c:orientation val="minMax"/>
        </c:scaling>
        <c:delete val="0"/>
        <c:axPos val="l"/>
        <c:numFmt formatCode="General" sourceLinked="1"/>
        <c:majorTickMark val="out"/>
        <c:minorTickMark val="none"/>
        <c:tickLblPos val="nextTo"/>
        <c:crossAx val="192104320"/>
        <c:crosses val="autoZero"/>
        <c:auto val="1"/>
        <c:lblAlgn val="ctr"/>
        <c:lblOffset val="100"/>
        <c:noMultiLvlLbl val="0"/>
      </c:catAx>
      <c:valAx>
        <c:axId val="192104320"/>
        <c:scaling>
          <c:orientation val="minMax"/>
        </c:scaling>
        <c:delete val="0"/>
        <c:axPos val="b"/>
        <c:majorGridlines/>
        <c:numFmt formatCode="0%" sourceLinked="1"/>
        <c:majorTickMark val="out"/>
        <c:minorTickMark val="none"/>
        <c:tickLblPos val="nextTo"/>
        <c:crossAx val="192102784"/>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_5_1_5_2a_2012_09_27pk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Fig5.1"/>
      <sheetName val="Data Fig5_1"/>
      <sheetName val="Fig5.1"/>
      <sheetName val="Metadata Fig5.2a"/>
      <sheetName val="Data Fig5_2a"/>
      <sheetName val="Fig 5.2a"/>
    </sheetNames>
    <sheetDataSet>
      <sheetData sheetId="0"/>
      <sheetData sheetId="1"/>
      <sheetData sheetId="2" refreshError="1"/>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swb_sta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43" zoomScale="130" zoomScaleNormal="130" workbookViewId="0">
      <selection activeCell="H28" sqref="H28:P28"/>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
      <c r="C2" s="3"/>
      <c r="D2" s="3"/>
      <c r="E2" s="3"/>
      <c r="F2" s="3"/>
      <c r="G2" s="3"/>
      <c r="H2" s="3"/>
      <c r="I2" s="3"/>
      <c r="J2" s="3"/>
      <c r="K2" s="3"/>
      <c r="L2" s="3"/>
      <c r="M2" s="3"/>
      <c r="N2" s="3"/>
      <c r="O2" s="3"/>
      <c r="P2" s="3"/>
      <c r="Q2" s="4"/>
    </row>
    <row r="3" spans="2:17" ht="15" customHeight="1" x14ac:dyDescent="0.2">
      <c r="B3" s="5"/>
      <c r="C3" s="103" t="s">
        <v>0</v>
      </c>
      <c r="D3" s="103"/>
      <c r="E3" s="104"/>
      <c r="F3" s="104"/>
      <c r="G3" s="104"/>
      <c r="H3" s="104"/>
      <c r="I3" s="104"/>
      <c r="J3" s="104"/>
      <c r="K3" s="104"/>
      <c r="L3" s="104"/>
      <c r="M3" s="104"/>
      <c r="N3" s="104"/>
      <c r="O3" s="104"/>
      <c r="P3" s="104"/>
      <c r="Q3" s="6"/>
    </row>
    <row r="4" spans="2:17" ht="19.5" customHeight="1" x14ac:dyDescent="0.2">
      <c r="B4" s="5"/>
      <c r="C4" s="105" t="s">
        <v>1</v>
      </c>
      <c r="D4" s="106"/>
      <c r="E4" s="106"/>
      <c r="F4" s="106"/>
      <c r="G4" s="106"/>
      <c r="H4" s="106"/>
      <c r="I4" s="106"/>
      <c r="J4" s="106"/>
      <c r="K4" s="106"/>
      <c r="L4" s="106"/>
      <c r="M4" s="106"/>
      <c r="N4" s="106"/>
      <c r="O4" s="106"/>
      <c r="P4" s="107"/>
      <c r="Q4" s="6"/>
    </row>
    <row r="5" spans="2:17" ht="15" customHeight="1" x14ac:dyDescent="0.2">
      <c r="B5" s="5"/>
      <c r="C5" s="108" t="s">
        <v>2</v>
      </c>
      <c r="D5" s="109"/>
      <c r="E5" s="109"/>
      <c r="F5" s="109"/>
      <c r="G5" s="109"/>
      <c r="H5" s="109"/>
      <c r="I5" s="109"/>
      <c r="J5" s="109"/>
      <c r="K5" s="109"/>
      <c r="L5" s="109"/>
      <c r="M5" s="109"/>
      <c r="N5" s="109"/>
      <c r="O5" s="109"/>
      <c r="P5" s="110"/>
      <c r="Q5" s="6"/>
    </row>
    <row r="6" spans="2:17" ht="15" customHeight="1" x14ac:dyDescent="0.2">
      <c r="B6" s="5"/>
      <c r="C6" s="111"/>
      <c r="D6" s="112"/>
      <c r="E6" s="112"/>
      <c r="F6" s="112"/>
      <c r="G6" s="112"/>
      <c r="H6" s="112"/>
      <c r="I6" s="112"/>
      <c r="J6" s="7" t="s">
        <v>3</v>
      </c>
      <c r="K6" s="113" t="s">
        <v>4</v>
      </c>
      <c r="L6" s="114"/>
      <c r="M6" s="114"/>
      <c r="N6" s="114"/>
      <c r="O6" s="114"/>
      <c r="P6" s="115"/>
      <c r="Q6" s="6"/>
    </row>
    <row r="7" spans="2:17" ht="6" customHeight="1" x14ac:dyDescent="0.2">
      <c r="B7" s="5"/>
      <c r="C7" s="116"/>
      <c r="D7" s="117"/>
      <c r="E7" s="117"/>
      <c r="F7" s="117"/>
      <c r="G7" s="117"/>
      <c r="H7" s="117"/>
      <c r="I7" s="117"/>
      <c r="J7" s="8"/>
      <c r="K7" s="118"/>
      <c r="L7" s="117"/>
      <c r="M7" s="117"/>
      <c r="N7" s="117"/>
      <c r="O7" s="117"/>
      <c r="P7" s="119"/>
      <c r="Q7" s="6"/>
    </row>
    <row r="8" spans="2:17" ht="6" customHeight="1" x14ac:dyDescent="0.2">
      <c r="B8" s="5"/>
      <c r="C8" s="9"/>
      <c r="D8" s="9"/>
      <c r="E8" s="9"/>
      <c r="F8" s="9"/>
      <c r="G8" s="9"/>
      <c r="H8" s="9"/>
      <c r="I8" s="9"/>
      <c r="J8" s="9"/>
      <c r="K8" s="9"/>
      <c r="L8" s="9"/>
      <c r="M8" s="9"/>
      <c r="N8" s="9"/>
      <c r="O8" s="9"/>
      <c r="P8" s="9"/>
      <c r="Q8" s="6"/>
    </row>
    <row r="9" spans="2:17" ht="15" customHeight="1" x14ac:dyDescent="0.2">
      <c r="B9" s="5"/>
      <c r="C9" s="90" t="s">
        <v>5</v>
      </c>
      <c r="D9" s="91"/>
      <c r="E9" s="91"/>
      <c r="F9" s="91"/>
      <c r="G9" s="91"/>
      <c r="H9" s="91"/>
      <c r="I9" s="91"/>
      <c r="J9" s="91"/>
      <c r="K9" s="91"/>
      <c r="L9" s="91"/>
      <c r="M9" s="91"/>
      <c r="N9" s="91"/>
      <c r="O9" s="91"/>
      <c r="P9" s="91"/>
      <c r="Q9" s="6"/>
    </row>
    <row r="10" spans="2:17" ht="15" customHeight="1" x14ac:dyDescent="0.2">
      <c r="B10" s="5"/>
      <c r="C10" s="9"/>
      <c r="D10" s="7" t="s">
        <v>3</v>
      </c>
      <c r="E10" s="10" t="s">
        <v>6</v>
      </c>
      <c r="F10" s="11"/>
      <c r="G10" s="12"/>
      <c r="H10" s="94" t="s">
        <v>7</v>
      </c>
      <c r="I10" s="95"/>
      <c r="J10" s="95"/>
      <c r="K10" s="95"/>
      <c r="L10" s="95"/>
      <c r="M10" s="95"/>
      <c r="N10" s="95"/>
      <c r="O10" s="95"/>
      <c r="P10" s="96"/>
      <c r="Q10" s="6"/>
    </row>
    <row r="11" spans="2:17" ht="15" customHeight="1" x14ac:dyDescent="0.2">
      <c r="B11" s="5"/>
      <c r="C11" s="9"/>
      <c r="D11" s="7" t="s">
        <v>3</v>
      </c>
      <c r="E11" s="10" t="s">
        <v>8</v>
      </c>
      <c r="F11" s="11"/>
      <c r="G11" s="12"/>
      <c r="H11" s="85" t="s">
        <v>9</v>
      </c>
      <c r="I11" s="83"/>
      <c r="J11" s="83"/>
      <c r="K11" s="83"/>
      <c r="L11" s="83"/>
      <c r="M11" s="83"/>
      <c r="N11" s="83"/>
      <c r="O11" s="83"/>
      <c r="P11" s="84"/>
      <c r="Q11" s="6"/>
    </row>
    <row r="12" spans="2:17" ht="15" customHeight="1" x14ac:dyDescent="0.2">
      <c r="B12" s="5"/>
      <c r="C12" s="9"/>
      <c r="D12" s="7" t="s">
        <v>3</v>
      </c>
      <c r="E12" s="10" t="s">
        <v>10</v>
      </c>
      <c r="F12" s="11"/>
      <c r="G12" s="12"/>
      <c r="H12" s="82" t="s">
        <v>11</v>
      </c>
      <c r="I12" s="83"/>
      <c r="J12" s="83"/>
      <c r="K12" s="83"/>
      <c r="L12" s="83"/>
      <c r="M12" s="83"/>
      <c r="N12" s="83"/>
      <c r="O12" s="83"/>
      <c r="P12" s="84"/>
      <c r="Q12" s="6"/>
    </row>
    <row r="13" spans="2:17" ht="15" customHeight="1" x14ac:dyDescent="0.2">
      <c r="B13" s="5"/>
      <c r="C13" s="9"/>
      <c r="D13" s="7" t="s">
        <v>3</v>
      </c>
      <c r="E13" s="10" t="s">
        <v>12</v>
      </c>
      <c r="F13" s="11"/>
      <c r="G13" s="12"/>
      <c r="H13" s="82" t="s">
        <v>13</v>
      </c>
      <c r="I13" s="83"/>
      <c r="J13" s="83"/>
      <c r="K13" s="83"/>
      <c r="L13" s="83"/>
      <c r="M13" s="83"/>
      <c r="N13" s="83"/>
      <c r="O13" s="83"/>
      <c r="P13" s="84"/>
      <c r="Q13" s="6"/>
    </row>
    <row r="14" spans="2:17" ht="15" customHeight="1" x14ac:dyDescent="0.2">
      <c r="B14" s="5"/>
      <c r="C14" s="9"/>
      <c r="D14" s="9"/>
      <c r="E14" s="10" t="s">
        <v>14</v>
      </c>
      <c r="F14" s="11"/>
      <c r="G14" s="12"/>
      <c r="H14" s="86" t="s">
        <v>15</v>
      </c>
      <c r="I14" s="87"/>
      <c r="J14" s="87"/>
      <c r="K14" s="87"/>
      <c r="L14" s="87"/>
      <c r="M14" s="87"/>
      <c r="N14" s="87"/>
      <c r="O14" s="87"/>
      <c r="P14" s="88"/>
      <c r="Q14" s="6"/>
    </row>
    <row r="15" spans="2:17" ht="15" customHeight="1" x14ac:dyDescent="0.2">
      <c r="B15" s="5"/>
      <c r="C15" s="9"/>
      <c r="D15" s="9"/>
      <c r="E15" s="11"/>
      <c r="F15" s="11"/>
      <c r="G15" s="11"/>
      <c r="H15" s="11"/>
      <c r="I15" s="11"/>
      <c r="J15" s="11"/>
      <c r="K15" s="11"/>
      <c r="L15" s="11"/>
      <c r="M15" s="11"/>
      <c r="N15" s="11"/>
      <c r="O15" s="11"/>
      <c r="P15" s="11"/>
      <c r="Q15" s="6"/>
    </row>
    <row r="16" spans="2:17" ht="15" customHeight="1" x14ac:dyDescent="0.2">
      <c r="B16" s="5"/>
      <c r="C16" s="90" t="s">
        <v>16</v>
      </c>
      <c r="D16" s="91"/>
      <c r="E16" s="91"/>
      <c r="F16" s="91"/>
      <c r="G16" s="91"/>
      <c r="H16" s="91"/>
      <c r="I16" s="91"/>
      <c r="J16" s="91"/>
      <c r="K16" s="91"/>
      <c r="L16" s="91"/>
      <c r="M16" s="91"/>
      <c r="N16" s="91"/>
      <c r="O16" s="91"/>
      <c r="P16" s="91"/>
      <c r="Q16" s="6"/>
    </row>
    <row r="17" spans="2:17" ht="24" customHeight="1" x14ac:dyDescent="0.2">
      <c r="B17" s="5"/>
      <c r="C17" s="9"/>
      <c r="D17" s="7" t="s">
        <v>3</v>
      </c>
      <c r="E17" s="11" t="s">
        <v>17</v>
      </c>
      <c r="F17" s="11"/>
      <c r="G17" s="11"/>
      <c r="H17" s="94" t="s">
        <v>131</v>
      </c>
      <c r="I17" s="95"/>
      <c r="J17" s="95"/>
      <c r="K17" s="95"/>
      <c r="L17" s="95"/>
      <c r="M17" s="95"/>
      <c r="N17" s="95"/>
      <c r="O17" s="95"/>
      <c r="P17" s="96"/>
      <c r="Q17" s="6"/>
    </row>
    <row r="18" spans="2:17" ht="15" customHeight="1" x14ac:dyDescent="0.2">
      <c r="B18" s="5"/>
      <c r="C18" s="9"/>
      <c r="D18" s="7" t="s">
        <v>3</v>
      </c>
      <c r="E18" s="11" t="s">
        <v>18</v>
      </c>
      <c r="F18" s="11"/>
      <c r="G18" s="11"/>
      <c r="H18" s="85" t="s">
        <v>19</v>
      </c>
      <c r="I18" s="83"/>
      <c r="J18" s="83"/>
      <c r="K18" s="83"/>
      <c r="L18" s="83"/>
      <c r="M18" s="83"/>
      <c r="N18" s="83"/>
      <c r="O18" s="83"/>
      <c r="P18" s="84"/>
      <c r="Q18" s="6"/>
    </row>
    <row r="19" spans="2:17" ht="15" customHeight="1" x14ac:dyDescent="0.2">
      <c r="B19" s="5"/>
      <c r="C19" s="9"/>
      <c r="D19" s="7" t="s">
        <v>3</v>
      </c>
      <c r="E19" s="11" t="s">
        <v>20</v>
      </c>
      <c r="F19" s="11"/>
      <c r="G19" s="11"/>
      <c r="H19" s="85" t="s">
        <v>132</v>
      </c>
      <c r="I19" s="83"/>
      <c r="J19" s="83"/>
      <c r="K19" s="83"/>
      <c r="L19" s="83"/>
      <c r="M19" s="83"/>
      <c r="N19" s="83"/>
      <c r="O19" s="83"/>
      <c r="P19" s="84"/>
      <c r="Q19" s="6"/>
    </row>
    <row r="20" spans="2:17" ht="15" customHeight="1" x14ac:dyDescent="0.2">
      <c r="B20" s="5"/>
      <c r="C20" s="9"/>
      <c r="D20" s="7" t="s">
        <v>3</v>
      </c>
      <c r="E20" s="11" t="s">
        <v>21</v>
      </c>
      <c r="F20" s="11"/>
      <c r="G20" s="11"/>
      <c r="H20" s="85" t="s">
        <v>22</v>
      </c>
      <c r="I20" s="83"/>
      <c r="J20" s="83"/>
      <c r="K20" s="83"/>
      <c r="L20" s="83"/>
      <c r="M20" s="83"/>
      <c r="N20" s="83"/>
      <c r="O20" s="83"/>
      <c r="P20" s="84"/>
      <c r="Q20" s="6"/>
    </row>
    <row r="21" spans="2:17" ht="15" customHeight="1" x14ac:dyDescent="0.2">
      <c r="B21" s="5"/>
      <c r="C21" s="9"/>
      <c r="D21" s="9"/>
      <c r="E21" s="11" t="s">
        <v>23</v>
      </c>
      <c r="F21" s="11"/>
      <c r="G21" s="11"/>
      <c r="H21" s="85"/>
      <c r="I21" s="83"/>
      <c r="J21" s="83"/>
      <c r="K21" s="83"/>
      <c r="L21" s="83"/>
      <c r="M21" s="83"/>
      <c r="N21" s="83"/>
      <c r="O21" s="83"/>
      <c r="P21" s="84"/>
      <c r="Q21" s="6"/>
    </row>
    <row r="22" spans="2:17" ht="15" customHeight="1" x14ac:dyDescent="0.2">
      <c r="B22" s="5"/>
      <c r="C22" s="9"/>
      <c r="D22" s="9"/>
      <c r="E22" s="11" t="s">
        <v>24</v>
      </c>
      <c r="F22" s="11"/>
      <c r="G22" s="11"/>
      <c r="H22" s="85" t="s">
        <v>133</v>
      </c>
      <c r="I22" s="83"/>
      <c r="J22" s="83"/>
      <c r="K22" s="83"/>
      <c r="L22" s="83"/>
      <c r="M22" s="83"/>
      <c r="N22" s="83"/>
      <c r="O22" s="83"/>
      <c r="P22" s="84"/>
      <c r="Q22" s="6"/>
    </row>
    <row r="23" spans="2:17" ht="15" customHeight="1" x14ac:dyDescent="0.2">
      <c r="B23" s="13"/>
      <c r="C23" s="14"/>
      <c r="D23" s="14"/>
      <c r="E23" s="11" t="s">
        <v>25</v>
      </c>
      <c r="F23" s="11"/>
      <c r="G23" s="11"/>
      <c r="H23" s="86" t="s">
        <v>26</v>
      </c>
      <c r="I23" s="87"/>
      <c r="J23" s="87"/>
      <c r="K23" s="87"/>
      <c r="L23" s="87"/>
      <c r="M23" s="87"/>
      <c r="N23" s="87"/>
      <c r="O23" s="87"/>
      <c r="P23" s="88"/>
      <c r="Q23" s="6"/>
    </row>
    <row r="24" spans="2:17" ht="15" customHeight="1" x14ac:dyDescent="0.2">
      <c r="B24" s="5"/>
      <c r="C24" s="9"/>
      <c r="D24" s="9"/>
      <c r="E24" s="11"/>
      <c r="F24" s="11"/>
      <c r="G24" s="11"/>
      <c r="H24" s="11"/>
      <c r="I24" s="11"/>
      <c r="J24" s="11"/>
      <c r="K24" s="11"/>
      <c r="L24" s="11"/>
      <c r="M24" s="11"/>
      <c r="N24" s="11"/>
      <c r="O24" s="11"/>
      <c r="P24" s="11"/>
      <c r="Q24" s="6"/>
    </row>
    <row r="25" spans="2:17" ht="15" customHeight="1" x14ac:dyDescent="0.2">
      <c r="B25" s="5"/>
      <c r="C25" s="90" t="s">
        <v>27</v>
      </c>
      <c r="D25" s="91"/>
      <c r="E25" s="91"/>
      <c r="F25" s="91"/>
      <c r="G25" s="91"/>
      <c r="H25" s="91"/>
      <c r="I25" s="91"/>
      <c r="J25" s="91"/>
      <c r="K25" s="91"/>
      <c r="L25" s="91"/>
      <c r="M25" s="91"/>
      <c r="N25" s="91"/>
      <c r="O25" s="91"/>
      <c r="P25" s="91"/>
      <c r="Q25" s="6"/>
    </row>
    <row r="26" spans="2:17" ht="19.5" customHeight="1" x14ac:dyDescent="0.2">
      <c r="B26" s="5"/>
      <c r="C26" s="9"/>
      <c r="D26" s="7" t="s">
        <v>3</v>
      </c>
      <c r="E26" s="11" t="s">
        <v>28</v>
      </c>
      <c r="F26" s="11"/>
      <c r="G26" s="11"/>
      <c r="H26" s="94" t="s">
        <v>134</v>
      </c>
      <c r="I26" s="95"/>
      <c r="J26" s="95"/>
      <c r="K26" s="95"/>
      <c r="L26" s="95"/>
      <c r="M26" s="95"/>
      <c r="N26" s="95"/>
      <c r="O26" s="95"/>
      <c r="P26" s="96"/>
      <c r="Q26" s="6"/>
    </row>
    <row r="27" spans="2:17" ht="15" customHeight="1" x14ac:dyDescent="0.2">
      <c r="B27" s="5"/>
      <c r="C27" s="9"/>
      <c r="D27" s="7" t="s">
        <v>3</v>
      </c>
      <c r="E27" s="11" t="s">
        <v>29</v>
      </c>
      <c r="F27" s="11"/>
      <c r="G27" s="11"/>
      <c r="H27" s="85" t="s">
        <v>30</v>
      </c>
      <c r="I27" s="83"/>
      <c r="J27" s="83"/>
      <c r="K27" s="83"/>
      <c r="L27" s="83"/>
      <c r="M27" s="83"/>
      <c r="N27" s="83"/>
      <c r="O27" s="83"/>
      <c r="P27" s="84"/>
      <c r="Q27" s="6"/>
    </row>
    <row r="28" spans="2:17" ht="23.25" customHeight="1" x14ac:dyDescent="0.2">
      <c r="B28" s="5"/>
      <c r="C28" s="9"/>
      <c r="D28" s="7" t="s">
        <v>3</v>
      </c>
      <c r="E28" s="11" t="s">
        <v>31</v>
      </c>
      <c r="F28" s="11"/>
      <c r="G28" s="11"/>
      <c r="H28" s="85" t="s">
        <v>32</v>
      </c>
      <c r="I28" s="83"/>
      <c r="J28" s="83"/>
      <c r="K28" s="83"/>
      <c r="L28" s="83"/>
      <c r="M28" s="83"/>
      <c r="N28" s="83"/>
      <c r="O28" s="83"/>
      <c r="P28" s="84"/>
      <c r="Q28" s="6"/>
    </row>
    <row r="29" spans="2:17" ht="21.75" customHeight="1" x14ac:dyDescent="0.2">
      <c r="B29" s="5"/>
      <c r="C29" s="9"/>
      <c r="D29" s="9"/>
      <c r="E29" s="11" t="s">
        <v>33</v>
      </c>
      <c r="F29" s="11"/>
      <c r="G29" s="11"/>
      <c r="H29" s="100" t="s">
        <v>34</v>
      </c>
      <c r="I29" s="87"/>
      <c r="J29" s="87"/>
      <c r="K29" s="87"/>
      <c r="L29" s="87"/>
      <c r="M29" s="87"/>
      <c r="N29" s="87"/>
      <c r="O29" s="87"/>
      <c r="P29" s="88"/>
      <c r="Q29" s="6"/>
    </row>
    <row r="30" spans="2:17" ht="15" customHeight="1" x14ac:dyDescent="0.2">
      <c r="B30" s="5"/>
      <c r="C30" s="9"/>
      <c r="D30" s="9"/>
      <c r="E30" s="11"/>
      <c r="F30" s="11"/>
      <c r="G30" s="11"/>
      <c r="H30" s="11"/>
      <c r="I30" s="11"/>
      <c r="J30" s="11"/>
      <c r="K30" s="11"/>
      <c r="L30" s="11"/>
      <c r="M30" s="11"/>
      <c r="N30" s="11"/>
      <c r="O30" s="11"/>
      <c r="P30" s="11"/>
      <c r="Q30" s="6"/>
    </row>
    <row r="31" spans="2:17" ht="15" customHeight="1" x14ac:dyDescent="0.2">
      <c r="B31" s="5"/>
      <c r="C31" s="90" t="s">
        <v>35</v>
      </c>
      <c r="D31" s="91"/>
      <c r="E31" s="91"/>
      <c r="F31" s="91"/>
      <c r="G31" s="91"/>
      <c r="H31" s="91"/>
      <c r="I31" s="91"/>
      <c r="J31" s="91"/>
      <c r="K31" s="91"/>
      <c r="L31" s="91"/>
      <c r="M31" s="91"/>
      <c r="N31" s="91"/>
      <c r="O31" s="91"/>
      <c r="P31" s="91"/>
      <c r="Q31" s="6"/>
    </row>
    <row r="32" spans="2:17" ht="15" customHeight="1" x14ac:dyDescent="0.2">
      <c r="B32" s="5"/>
      <c r="C32" s="9"/>
      <c r="D32" s="7" t="s">
        <v>3</v>
      </c>
      <c r="E32" s="11" t="s">
        <v>36</v>
      </c>
      <c r="F32" s="11"/>
      <c r="G32" s="11"/>
      <c r="H32" s="94" t="s">
        <v>37</v>
      </c>
      <c r="I32" s="95"/>
      <c r="J32" s="95"/>
      <c r="K32" s="95"/>
      <c r="L32" s="95"/>
      <c r="M32" s="95"/>
      <c r="N32" s="95"/>
      <c r="O32" s="95"/>
      <c r="P32" s="96"/>
      <c r="Q32" s="6"/>
    </row>
    <row r="33" spans="2:17" ht="15" customHeight="1" x14ac:dyDescent="0.2">
      <c r="B33" s="5"/>
      <c r="C33" s="9"/>
      <c r="D33" s="9"/>
      <c r="E33" s="11" t="s">
        <v>38</v>
      </c>
      <c r="F33" s="11"/>
      <c r="G33" s="11"/>
      <c r="H33" s="86" t="s">
        <v>39</v>
      </c>
      <c r="I33" s="87"/>
      <c r="J33" s="87"/>
      <c r="K33" s="87"/>
      <c r="L33" s="87"/>
      <c r="M33" s="87"/>
      <c r="N33" s="87"/>
      <c r="O33" s="87"/>
      <c r="P33" s="88"/>
      <c r="Q33" s="6"/>
    </row>
    <row r="34" spans="2:17" ht="15" customHeight="1" x14ac:dyDescent="0.2">
      <c r="B34" s="5"/>
      <c r="C34" s="9"/>
      <c r="D34" s="9"/>
      <c r="E34" s="11"/>
      <c r="F34" s="11"/>
      <c r="G34" s="11"/>
      <c r="H34" s="11"/>
      <c r="I34" s="11"/>
      <c r="J34" s="11"/>
      <c r="K34" s="11"/>
      <c r="L34" s="11"/>
      <c r="M34" s="11"/>
      <c r="N34" s="11"/>
      <c r="O34" s="11"/>
      <c r="P34" s="11"/>
      <c r="Q34" s="6"/>
    </row>
    <row r="35" spans="2:17" ht="15" customHeight="1" x14ac:dyDescent="0.2">
      <c r="B35" s="5"/>
      <c r="C35" s="90" t="s">
        <v>40</v>
      </c>
      <c r="D35" s="91"/>
      <c r="E35" s="91"/>
      <c r="F35" s="91"/>
      <c r="G35" s="91"/>
      <c r="H35" s="91"/>
      <c r="I35" s="91"/>
      <c r="J35" s="91"/>
      <c r="K35" s="91"/>
      <c r="L35" s="91"/>
      <c r="M35" s="91"/>
      <c r="N35" s="91"/>
      <c r="O35" s="91"/>
      <c r="P35" s="91"/>
      <c r="Q35" s="6"/>
    </row>
    <row r="36" spans="2:17" ht="15" customHeight="1" x14ac:dyDescent="0.2">
      <c r="B36" s="5"/>
      <c r="C36" s="101" t="s">
        <v>41</v>
      </c>
      <c r="D36" s="102"/>
      <c r="E36" s="102"/>
      <c r="F36" s="102"/>
      <c r="G36" s="102"/>
      <c r="H36" s="102"/>
      <c r="I36" s="102"/>
      <c r="J36" s="102"/>
      <c r="K36" s="102"/>
      <c r="L36" s="102"/>
      <c r="M36" s="102"/>
      <c r="N36" s="102"/>
      <c r="O36" s="102"/>
      <c r="P36" s="102"/>
      <c r="Q36" s="6"/>
    </row>
    <row r="37" spans="2:17" ht="5.25" customHeight="1" x14ac:dyDescent="0.2">
      <c r="B37" s="5"/>
      <c r="C37" s="15"/>
      <c r="D37" s="16"/>
      <c r="E37" s="17"/>
      <c r="F37" s="16"/>
      <c r="G37" s="16"/>
      <c r="H37" s="18"/>
      <c r="I37" s="18"/>
      <c r="J37" s="18"/>
      <c r="K37" s="18"/>
      <c r="L37" s="18"/>
      <c r="M37" s="18"/>
      <c r="N37" s="18"/>
      <c r="O37" s="18"/>
      <c r="P37" s="18"/>
      <c r="Q37" s="6"/>
    </row>
    <row r="38" spans="2:17" ht="12.75" customHeight="1" x14ac:dyDescent="0.2">
      <c r="B38" s="5"/>
      <c r="C38" s="9"/>
      <c r="D38" s="92" t="s">
        <v>42</v>
      </c>
      <c r="E38" s="91"/>
      <c r="F38" s="11"/>
      <c r="G38" s="11"/>
      <c r="H38" s="97" t="s">
        <v>43</v>
      </c>
      <c r="I38" s="98"/>
      <c r="J38" s="98"/>
      <c r="K38" s="98"/>
      <c r="L38" s="98"/>
      <c r="M38" s="98"/>
      <c r="N38" s="98"/>
      <c r="O38" s="98"/>
      <c r="P38" s="99"/>
      <c r="Q38" s="6"/>
    </row>
    <row r="39" spans="2:17" ht="6.75" customHeight="1" x14ac:dyDescent="0.2">
      <c r="B39" s="5"/>
      <c r="C39" s="15"/>
      <c r="D39" s="16"/>
      <c r="E39" s="17"/>
      <c r="F39" s="16"/>
      <c r="G39" s="16"/>
      <c r="H39" s="18"/>
      <c r="I39" s="18"/>
      <c r="J39" s="18"/>
      <c r="K39" s="18"/>
      <c r="L39" s="18"/>
      <c r="M39" s="18"/>
      <c r="N39" s="18"/>
      <c r="O39" s="18"/>
      <c r="P39" s="18"/>
      <c r="Q39" s="6"/>
    </row>
    <row r="40" spans="2:17" ht="17.25" customHeight="1" x14ac:dyDescent="0.2">
      <c r="B40" s="5"/>
      <c r="C40" s="9"/>
      <c r="D40" s="92" t="s">
        <v>44</v>
      </c>
      <c r="E40" s="91"/>
      <c r="F40" s="91"/>
      <c r="G40" s="91"/>
      <c r="H40" s="91"/>
      <c r="I40" s="91"/>
      <c r="J40" s="91"/>
      <c r="K40" s="91"/>
      <c r="L40" s="91"/>
      <c r="M40" s="91"/>
      <c r="N40" s="19" t="s">
        <v>45</v>
      </c>
      <c r="O40" s="17"/>
      <c r="P40" s="17"/>
      <c r="Q40" s="6"/>
    </row>
    <row r="41" spans="2:17" ht="15" customHeight="1" x14ac:dyDescent="0.2">
      <c r="B41" s="5"/>
      <c r="C41" s="9"/>
      <c r="D41" s="7" t="s">
        <v>3</v>
      </c>
      <c r="E41" s="92" t="s">
        <v>46</v>
      </c>
      <c r="F41" s="91"/>
      <c r="G41" s="91"/>
      <c r="H41" s="91"/>
      <c r="I41" s="91"/>
      <c r="J41" s="91"/>
      <c r="K41" s="91"/>
      <c r="L41" s="91"/>
      <c r="M41" s="91"/>
      <c r="N41" s="20" t="s">
        <v>47</v>
      </c>
      <c r="O41" s="11"/>
      <c r="P41" s="11"/>
      <c r="Q41" s="6"/>
    </row>
    <row r="42" spans="2:17" ht="15" customHeight="1" x14ac:dyDescent="0.2">
      <c r="B42" s="5"/>
      <c r="C42" s="9"/>
      <c r="D42" s="7" t="s">
        <v>3</v>
      </c>
      <c r="E42" s="92" t="s">
        <v>48</v>
      </c>
      <c r="F42" s="91"/>
      <c r="G42" s="91"/>
      <c r="H42" s="91"/>
      <c r="I42" s="91"/>
      <c r="J42" s="91"/>
      <c r="K42" s="91"/>
      <c r="L42" s="91"/>
      <c r="M42" s="91"/>
      <c r="N42" s="21" t="s">
        <v>49</v>
      </c>
      <c r="O42" s="11"/>
      <c r="P42" s="11"/>
      <c r="Q42" s="6"/>
    </row>
    <row r="43" spans="2:17" ht="15" customHeight="1" x14ac:dyDescent="0.2">
      <c r="B43" s="5"/>
      <c r="C43" s="9"/>
      <c r="D43" s="7" t="s">
        <v>3</v>
      </c>
      <c r="E43" s="92" t="s">
        <v>50</v>
      </c>
      <c r="F43" s="91"/>
      <c r="G43" s="91"/>
      <c r="H43" s="91"/>
      <c r="I43" s="91"/>
      <c r="J43" s="91"/>
      <c r="K43" s="91"/>
      <c r="L43" s="91"/>
      <c r="M43" s="91"/>
      <c r="N43" s="22" t="s">
        <v>49</v>
      </c>
      <c r="O43" s="11"/>
      <c r="P43" s="11"/>
      <c r="Q43" s="6"/>
    </row>
    <row r="44" spans="2:17" ht="15" customHeight="1" x14ac:dyDescent="0.2">
      <c r="B44" s="5"/>
      <c r="C44" s="9"/>
      <c r="D44" s="9"/>
      <c r="E44" s="11"/>
      <c r="F44" s="11"/>
      <c r="G44" s="11"/>
      <c r="H44" s="11"/>
      <c r="I44" s="11"/>
      <c r="J44" s="11"/>
      <c r="K44" s="11"/>
      <c r="L44" s="11"/>
      <c r="M44" s="11"/>
      <c r="N44" s="11"/>
      <c r="O44" s="11"/>
      <c r="P44" s="11"/>
      <c r="Q44" s="6"/>
    </row>
    <row r="45" spans="2:17" ht="15" customHeight="1" x14ac:dyDescent="0.2">
      <c r="B45" s="5"/>
      <c r="C45" s="90" t="s">
        <v>51</v>
      </c>
      <c r="D45" s="91"/>
      <c r="E45" s="91"/>
      <c r="F45" s="91"/>
      <c r="G45" s="91"/>
      <c r="H45" s="91"/>
      <c r="I45" s="91"/>
      <c r="J45" s="91"/>
      <c r="K45" s="91"/>
      <c r="L45" s="91"/>
      <c r="M45" s="91"/>
      <c r="N45" s="91"/>
      <c r="O45" s="91"/>
      <c r="P45" s="91"/>
      <c r="Q45" s="6"/>
    </row>
    <row r="46" spans="2:17" ht="15" customHeight="1" x14ac:dyDescent="0.2">
      <c r="B46" s="5"/>
      <c r="C46" s="92" t="s">
        <v>52</v>
      </c>
      <c r="D46" s="93"/>
      <c r="E46" s="93"/>
      <c r="F46" s="93"/>
      <c r="G46" s="93"/>
      <c r="H46" s="93"/>
      <c r="I46" s="93"/>
      <c r="J46" s="93"/>
      <c r="K46" s="93"/>
      <c r="L46" s="93"/>
      <c r="M46" s="93"/>
      <c r="N46" s="93"/>
      <c r="O46" s="93"/>
      <c r="P46" s="93"/>
      <c r="Q46" s="6"/>
    </row>
    <row r="47" spans="2:17" ht="15" customHeight="1" x14ac:dyDescent="0.2">
      <c r="B47" s="5"/>
      <c r="C47" s="9"/>
      <c r="D47" s="7" t="s">
        <v>3</v>
      </c>
      <c r="E47" s="11" t="s">
        <v>53</v>
      </c>
      <c r="F47" s="11"/>
      <c r="G47" s="11"/>
      <c r="H47" s="94" t="s">
        <v>129</v>
      </c>
      <c r="I47" s="95"/>
      <c r="J47" s="95"/>
      <c r="K47" s="95"/>
      <c r="L47" s="95"/>
      <c r="M47" s="95"/>
      <c r="N47" s="95"/>
      <c r="O47" s="95"/>
      <c r="P47" s="96"/>
      <c r="Q47" s="6"/>
    </row>
    <row r="48" spans="2:17" ht="15" customHeight="1" x14ac:dyDescent="0.2">
      <c r="B48" s="5"/>
      <c r="C48" s="9"/>
      <c r="D48" s="7" t="s">
        <v>3</v>
      </c>
      <c r="E48" s="11" t="s">
        <v>54</v>
      </c>
      <c r="F48" s="11"/>
      <c r="G48" s="11"/>
      <c r="H48" s="85" t="s">
        <v>55</v>
      </c>
      <c r="I48" s="83"/>
      <c r="J48" s="83"/>
      <c r="K48" s="83"/>
      <c r="L48" s="83"/>
      <c r="M48" s="83"/>
      <c r="N48" s="83"/>
      <c r="O48" s="83"/>
      <c r="P48" s="84"/>
      <c r="Q48" s="6"/>
    </row>
    <row r="49" spans="2:17" ht="15" customHeight="1" x14ac:dyDescent="0.2">
      <c r="B49" s="5"/>
      <c r="C49" s="9"/>
      <c r="D49" s="7" t="s">
        <v>3</v>
      </c>
      <c r="E49" s="11" t="s">
        <v>12</v>
      </c>
      <c r="F49" s="11"/>
      <c r="G49" s="11"/>
      <c r="H49" s="82" t="s">
        <v>56</v>
      </c>
      <c r="I49" s="83"/>
      <c r="J49" s="83"/>
      <c r="K49" s="83"/>
      <c r="L49" s="83"/>
      <c r="M49" s="83"/>
      <c r="N49" s="83"/>
      <c r="O49" s="83"/>
      <c r="P49" s="84"/>
      <c r="Q49" s="6"/>
    </row>
    <row r="50" spans="2:17" ht="15" customHeight="1" x14ac:dyDescent="0.2">
      <c r="B50" s="5"/>
      <c r="C50" s="9"/>
      <c r="D50" s="7" t="s">
        <v>3</v>
      </c>
      <c r="E50" s="11" t="s">
        <v>57</v>
      </c>
      <c r="F50" s="11"/>
      <c r="G50" s="11"/>
      <c r="H50" s="85" t="s">
        <v>58</v>
      </c>
      <c r="I50" s="83"/>
      <c r="J50" s="83"/>
      <c r="K50" s="83"/>
      <c r="L50" s="83"/>
      <c r="M50" s="83"/>
      <c r="N50" s="83"/>
      <c r="O50" s="83"/>
      <c r="P50" s="84"/>
      <c r="Q50" s="6"/>
    </row>
    <row r="51" spans="2:17" ht="15" customHeight="1" x14ac:dyDescent="0.2">
      <c r="B51" s="5"/>
      <c r="C51" s="9"/>
      <c r="D51" s="7" t="s">
        <v>3</v>
      </c>
      <c r="E51" s="11" t="s">
        <v>59</v>
      </c>
      <c r="F51" s="11"/>
      <c r="G51" s="11"/>
      <c r="H51" s="82" t="s">
        <v>130</v>
      </c>
      <c r="I51" s="83"/>
      <c r="J51" s="83"/>
      <c r="K51" s="83"/>
      <c r="L51" s="83"/>
      <c r="M51" s="83"/>
      <c r="N51" s="83"/>
      <c r="O51" s="83"/>
      <c r="P51" s="84"/>
      <c r="Q51" s="6"/>
    </row>
    <row r="52" spans="2:17" ht="15" customHeight="1" x14ac:dyDescent="0.2">
      <c r="B52" s="5"/>
      <c r="C52" s="23" t="s">
        <v>60</v>
      </c>
      <c r="D52" s="7" t="s">
        <v>3</v>
      </c>
      <c r="E52" s="11" t="s">
        <v>61</v>
      </c>
      <c r="F52" s="11"/>
      <c r="G52" s="11"/>
      <c r="H52" s="85"/>
      <c r="I52" s="83"/>
      <c r="J52" s="83"/>
      <c r="K52" s="83"/>
      <c r="L52" s="83"/>
      <c r="M52" s="83"/>
      <c r="N52" s="83"/>
      <c r="O52" s="83"/>
      <c r="P52" s="84"/>
      <c r="Q52" s="6"/>
    </row>
    <row r="53" spans="2:17" ht="15" customHeight="1" x14ac:dyDescent="0.2">
      <c r="B53" s="5"/>
      <c r="C53" s="23" t="s">
        <v>60</v>
      </c>
      <c r="D53" s="7" t="s">
        <v>3</v>
      </c>
      <c r="E53" s="11" t="s">
        <v>62</v>
      </c>
      <c r="F53" s="11"/>
      <c r="G53" s="11"/>
      <c r="H53" s="85"/>
      <c r="I53" s="83"/>
      <c r="J53" s="83"/>
      <c r="K53" s="83"/>
      <c r="L53" s="83"/>
      <c r="M53" s="83"/>
      <c r="N53" s="83"/>
      <c r="O53" s="83"/>
      <c r="P53" s="84"/>
      <c r="Q53" s="6"/>
    </row>
    <row r="54" spans="2:17" ht="15" customHeight="1" x14ac:dyDescent="0.2">
      <c r="B54" s="5"/>
      <c r="C54" s="9"/>
      <c r="D54" s="9"/>
      <c r="E54" s="11" t="s">
        <v>63</v>
      </c>
      <c r="F54" s="11"/>
      <c r="G54" s="11"/>
      <c r="H54" s="86" t="s">
        <v>64</v>
      </c>
      <c r="I54" s="87"/>
      <c r="J54" s="87"/>
      <c r="K54" s="87"/>
      <c r="L54" s="87"/>
      <c r="M54" s="87"/>
      <c r="N54" s="87"/>
      <c r="O54" s="87"/>
      <c r="P54" s="88"/>
      <c r="Q54" s="6"/>
    </row>
    <row r="55" spans="2:17" ht="15" customHeight="1" x14ac:dyDescent="0.2">
      <c r="B55" s="5"/>
      <c r="C55" s="9"/>
      <c r="D55" s="9"/>
      <c r="E55" s="11"/>
      <c r="F55" s="11"/>
      <c r="G55" s="11"/>
      <c r="H55" s="11"/>
      <c r="I55" s="11"/>
      <c r="J55" s="11"/>
      <c r="K55" s="11"/>
      <c r="L55" s="11"/>
      <c r="M55" s="11"/>
      <c r="N55" s="11"/>
      <c r="O55" s="11"/>
      <c r="P55" s="11"/>
      <c r="Q55" s="6"/>
    </row>
    <row r="56" spans="2:17" ht="15" customHeight="1" x14ac:dyDescent="0.2">
      <c r="B56" s="5"/>
      <c r="C56" s="9"/>
      <c r="D56" s="9"/>
      <c r="E56" s="11"/>
      <c r="F56" s="11"/>
      <c r="G56" s="11"/>
      <c r="H56" s="11"/>
      <c r="I56" s="11"/>
      <c r="J56" s="11"/>
      <c r="K56" s="11"/>
      <c r="L56" s="11"/>
      <c r="M56" s="11"/>
      <c r="N56" s="11"/>
      <c r="O56" s="11"/>
      <c r="P56" s="11"/>
      <c r="Q56" s="6"/>
    </row>
    <row r="57" spans="2:17" ht="15" customHeight="1" x14ac:dyDescent="0.2">
      <c r="B57" s="5"/>
      <c r="C57" s="23"/>
      <c r="D57" s="9"/>
      <c r="E57" s="24" t="s">
        <v>65</v>
      </c>
      <c r="F57" s="25"/>
      <c r="G57" s="25"/>
      <c r="H57" s="89" t="s">
        <v>66</v>
      </c>
      <c r="I57" s="89"/>
      <c r="J57" s="89"/>
      <c r="K57" s="89"/>
      <c r="L57" s="89"/>
      <c r="M57" s="89"/>
      <c r="N57" s="89"/>
      <c r="O57" s="89"/>
      <c r="P57" s="89"/>
      <c r="Q57" s="6"/>
    </row>
    <row r="58" spans="2:17" ht="15" customHeight="1" x14ac:dyDescent="0.2">
      <c r="B58" s="5"/>
      <c r="C58" s="9"/>
      <c r="D58" s="9"/>
      <c r="E58" s="26" t="s">
        <v>67</v>
      </c>
      <c r="F58" s="25"/>
      <c r="G58" s="25"/>
      <c r="H58" s="89" t="s">
        <v>68</v>
      </c>
      <c r="I58" s="89"/>
      <c r="J58" s="89"/>
      <c r="K58" s="89"/>
      <c r="L58" s="89"/>
      <c r="M58" s="89"/>
      <c r="N58" s="89"/>
      <c r="O58" s="89"/>
      <c r="P58" s="89"/>
      <c r="Q58" s="6"/>
    </row>
    <row r="59" spans="2:17" ht="3.75" customHeight="1" thickBot="1" x14ac:dyDescent="0.25">
      <c r="B59" s="27"/>
      <c r="C59" s="28"/>
      <c r="D59" s="28"/>
      <c r="E59" s="28"/>
      <c r="F59" s="28"/>
      <c r="G59" s="28"/>
      <c r="H59" s="28"/>
      <c r="I59" s="28"/>
      <c r="J59" s="28"/>
      <c r="K59" s="28"/>
      <c r="L59" s="28"/>
      <c r="M59" s="28"/>
      <c r="N59" s="28"/>
      <c r="O59" s="28"/>
      <c r="P59" s="28"/>
      <c r="Q59" s="29"/>
    </row>
    <row r="60" spans="2:17" ht="13.5" thickTop="1" x14ac:dyDescent="0.2"/>
  </sheetData>
  <dataConsolidate/>
  <mergeCells count="49">
    <mergeCell ref="H14:P14"/>
    <mergeCell ref="C3:P3"/>
    <mergeCell ref="C4:P4"/>
    <mergeCell ref="C5:P5"/>
    <mergeCell ref="C6:I6"/>
    <mergeCell ref="K6:P6"/>
    <mergeCell ref="C7:I7"/>
    <mergeCell ref="K7:P7"/>
    <mergeCell ref="C9:P9"/>
    <mergeCell ref="H10:P10"/>
    <mergeCell ref="H11:P11"/>
    <mergeCell ref="H12:P12"/>
    <mergeCell ref="H13:P13"/>
    <mergeCell ref="H28:P28"/>
    <mergeCell ref="C16:P16"/>
    <mergeCell ref="H17:P17"/>
    <mergeCell ref="H18:P18"/>
    <mergeCell ref="H19:P19"/>
    <mergeCell ref="H20:P20"/>
    <mergeCell ref="H21:P21"/>
    <mergeCell ref="H22:P22"/>
    <mergeCell ref="H23:P23"/>
    <mergeCell ref="C25:P25"/>
    <mergeCell ref="H26:P26"/>
    <mergeCell ref="H27:P27"/>
    <mergeCell ref="E43:M43"/>
    <mergeCell ref="H29:P29"/>
    <mergeCell ref="C31:P31"/>
    <mergeCell ref="H32:P32"/>
    <mergeCell ref="H33:P33"/>
    <mergeCell ref="C35:P35"/>
    <mergeCell ref="C36:P36"/>
    <mergeCell ref="D38:E38"/>
    <mergeCell ref="H38:P38"/>
    <mergeCell ref="D40:M40"/>
    <mergeCell ref="E41:M41"/>
    <mergeCell ref="E42:M42"/>
    <mergeCell ref="H58:P58"/>
    <mergeCell ref="C45:P45"/>
    <mergeCell ref="C46:P46"/>
    <mergeCell ref="H47:P47"/>
    <mergeCell ref="H48:P48"/>
    <mergeCell ref="H49:P49"/>
    <mergeCell ref="H50:P50"/>
    <mergeCell ref="H51:P51"/>
    <mergeCell ref="H52:P52"/>
    <mergeCell ref="H53:P53"/>
    <mergeCell ref="H54:P54"/>
    <mergeCell ref="H57:P57"/>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opLeftCell="A16" workbookViewId="0">
      <selection activeCell="L21" sqref="L21"/>
    </sheetView>
  </sheetViews>
  <sheetFormatPr defaultRowHeight="12.75" x14ac:dyDescent="0.2"/>
  <cols>
    <col min="1" max="14" width="9.140625" style="30"/>
    <col min="15" max="16" width="18.7109375" style="30" customWidth="1"/>
    <col min="17" max="17" width="23.42578125" style="30" customWidth="1"/>
    <col min="18" max="20" width="9.140625" style="30"/>
    <col min="21" max="21" width="8.85546875" style="30" customWidth="1"/>
    <col min="22" max="270" width="9.140625" style="30"/>
    <col min="271" max="272" width="18.7109375" style="30" customWidth="1"/>
    <col min="273" max="273" width="23.42578125" style="30" customWidth="1"/>
    <col min="274" max="276" width="9.140625" style="30"/>
    <col min="277" max="277" width="8.85546875" style="30" customWidth="1"/>
    <col min="278" max="526" width="9.140625" style="30"/>
    <col min="527" max="528" width="18.7109375" style="30" customWidth="1"/>
    <col min="529" max="529" width="23.42578125" style="30" customWidth="1"/>
    <col min="530" max="532" width="9.140625" style="30"/>
    <col min="533" max="533" width="8.85546875" style="30" customWidth="1"/>
    <col min="534" max="782" width="9.140625" style="30"/>
    <col min="783" max="784" width="18.7109375" style="30" customWidth="1"/>
    <col min="785" max="785" width="23.42578125" style="30" customWidth="1"/>
    <col min="786" max="788" width="9.140625" style="30"/>
    <col min="789" max="789" width="8.85546875" style="30" customWidth="1"/>
    <col min="790" max="1038" width="9.140625" style="30"/>
    <col min="1039" max="1040" width="18.7109375" style="30" customWidth="1"/>
    <col min="1041" max="1041" width="23.42578125" style="30" customWidth="1"/>
    <col min="1042" max="1044" width="9.140625" style="30"/>
    <col min="1045" max="1045" width="8.85546875" style="30" customWidth="1"/>
    <col min="1046" max="1294" width="9.140625" style="30"/>
    <col min="1295" max="1296" width="18.7109375" style="30" customWidth="1"/>
    <col min="1297" max="1297" width="23.42578125" style="30" customWidth="1"/>
    <col min="1298" max="1300" width="9.140625" style="30"/>
    <col min="1301" max="1301" width="8.85546875" style="30" customWidth="1"/>
    <col min="1302" max="1550" width="9.140625" style="30"/>
    <col min="1551" max="1552" width="18.7109375" style="30" customWidth="1"/>
    <col min="1553" max="1553" width="23.42578125" style="30" customWidth="1"/>
    <col min="1554" max="1556" width="9.140625" style="30"/>
    <col min="1557" max="1557" width="8.85546875" style="30" customWidth="1"/>
    <col min="1558" max="1806" width="9.140625" style="30"/>
    <col min="1807" max="1808" width="18.7109375" style="30" customWidth="1"/>
    <col min="1809" max="1809" width="23.42578125" style="30" customWidth="1"/>
    <col min="1810" max="1812" width="9.140625" style="30"/>
    <col min="1813" max="1813" width="8.85546875" style="30" customWidth="1"/>
    <col min="1814" max="2062" width="9.140625" style="30"/>
    <col min="2063" max="2064" width="18.7109375" style="30" customWidth="1"/>
    <col min="2065" max="2065" width="23.42578125" style="30" customWidth="1"/>
    <col min="2066" max="2068" width="9.140625" style="30"/>
    <col min="2069" max="2069" width="8.85546875" style="30" customWidth="1"/>
    <col min="2070" max="2318" width="9.140625" style="30"/>
    <col min="2319" max="2320" width="18.7109375" style="30" customWidth="1"/>
    <col min="2321" max="2321" width="23.42578125" style="30" customWidth="1"/>
    <col min="2322" max="2324" width="9.140625" style="30"/>
    <col min="2325" max="2325" width="8.85546875" style="30" customWidth="1"/>
    <col min="2326" max="2574" width="9.140625" style="30"/>
    <col min="2575" max="2576" width="18.7109375" style="30" customWidth="1"/>
    <col min="2577" max="2577" width="23.42578125" style="30" customWidth="1"/>
    <col min="2578" max="2580" width="9.140625" style="30"/>
    <col min="2581" max="2581" width="8.85546875" style="30" customWidth="1"/>
    <col min="2582" max="2830" width="9.140625" style="30"/>
    <col min="2831" max="2832" width="18.7109375" style="30" customWidth="1"/>
    <col min="2833" max="2833" width="23.42578125" style="30" customWidth="1"/>
    <col min="2834" max="2836" width="9.140625" style="30"/>
    <col min="2837" max="2837" width="8.85546875" style="30" customWidth="1"/>
    <col min="2838" max="3086" width="9.140625" style="30"/>
    <col min="3087" max="3088" width="18.7109375" style="30" customWidth="1"/>
    <col min="3089" max="3089" width="23.42578125" style="30" customWidth="1"/>
    <col min="3090" max="3092" width="9.140625" style="30"/>
    <col min="3093" max="3093" width="8.85546875" style="30" customWidth="1"/>
    <col min="3094" max="3342" width="9.140625" style="30"/>
    <col min="3343" max="3344" width="18.7109375" style="30" customWidth="1"/>
    <col min="3345" max="3345" width="23.42578125" style="30" customWidth="1"/>
    <col min="3346" max="3348" width="9.140625" style="30"/>
    <col min="3349" max="3349" width="8.85546875" style="30" customWidth="1"/>
    <col min="3350" max="3598" width="9.140625" style="30"/>
    <col min="3599" max="3600" width="18.7109375" style="30" customWidth="1"/>
    <col min="3601" max="3601" width="23.42578125" style="30" customWidth="1"/>
    <col min="3602" max="3604" width="9.140625" style="30"/>
    <col min="3605" max="3605" width="8.85546875" style="30" customWidth="1"/>
    <col min="3606" max="3854" width="9.140625" style="30"/>
    <col min="3855" max="3856" width="18.7109375" style="30" customWidth="1"/>
    <col min="3857" max="3857" width="23.42578125" style="30" customWidth="1"/>
    <col min="3858" max="3860" width="9.140625" style="30"/>
    <col min="3861" max="3861" width="8.85546875" style="30" customWidth="1"/>
    <col min="3862" max="4110" width="9.140625" style="30"/>
    <col min="4111" max="4112" width="18.7109375" style="30" customWidth="1"/>
    <col min="4113" max="4113" width="23.42578125" style="30" customWidth="1"/>
    <col min="4114" max="4116" width="9.140625" style="30"/>
    <col min="4117" max="4117" width="8.85546875" style="30" customWidth="1"/>
    <col min="4118" max="4366" width="9.140625" style="30"/>
    <col min="4367" max="4368" width="18.7109375" style="30" customWidth="1"/>
    <col min="4369" max="4369" width="23.42578125" style="30" customWidth="1"/>
    <col min="4370" max="4372" width="9.140625" style="30"/>
    <col min="4373" max="4373" width="8.85546875" style="30" customWidth="1"/>
    <col min="4374" max="4622" width="9.140625" style="30"/>
    <col min="4623" max="4624" width="18.7109375" style="30" customWidth="1"/>
    <col min="4625" max="4625" width="23.42578125" style="30" customWidth="1"/>
    <col min="4626" max="4628" width="9.140625" style="30"/>
    <col min="4629" max="4629" width="8.85546875" style="30" customWidth="1"/>
    <col min="4630" max="4878" width="9.140625" style="30"/>
    <col min="4879" max="4880" width="18.7109375" style="30" customWidth="1"/>
    <col min="4881" max="4881" width="23.42578125" style="30" customWidth="1"/>
    <col min="4882" max="4884" width="9.140625" style="30"/>
    <col min="4885" max="4885" width="8.85546875" style="30" customWidth="1"/>
    <col min="4886" max="5134" width="9.140625" style="30"/>
    <col min="5135" max="5136" width="18.7109375" style="30" customWidth="1"/>
    <col min="5137" max="5137" width="23.42578125" style="30" customWidth="1"/>
    <col min="5138" max="5140" width="9.140625" style="30"/>
    <col min="5141" max="5141" width="8.85546875" style="30" customWidth="1"/>
    <col min="5142" max="5390" width="9.140625" style="30"/>
    <col min="5391" max="5392" width="18.7109375" style="30" customWidth="1"/>
    <col min="5393" max="5393" width="23.42578125" style="30" customWidth="1"/>
    <col min="5394" max="5396" width="9.140625" style="30"/>
    <col min="5397" max="5397" width="8.85546875" style="30" customWidth="1"/>
    <col min="5398" max="5646" width="9.140625" style="30"/>
    <col min="5647" max="5648" width="18.7109375" style="30" customWidth="1"/>
    <col min="5649" max="5649" width="23.42578125" style="30" customWidth="1"/>
    <col min="5650" max="5652" width="9.140625" style="30"/>
    <col min="5653" max="5653" width="8.85546875" style="30" customWidth="1"/>
    <col min="5654" max="5902" width="9.140625" style="30"/>
    <col min="5903" max="5904" width="18.7109375" style="30" customWidth="1"/>
    <col min="5905" max="5905" width="23.42578125" style="30" customWidth="1"/>
    <col min="5906" max="5908" width="9.140625" style="30"/>
    <col min="5909" max="5909" width="8.85546875" style="30" customWidth="1"/>
    <col min="5910" max="6158" width="9.140625" style="30"/>
    <col min="6159" max="6160" width="18.7109375" style="30" customWidth="1"/>
    <col min="6161" max="6161" width="23.42578125" style="30" customWidth="1"/>
    <col min="6162" max="6164" width="9.140625" style="30"/>
    <col min="6165" max="6165" width="8.85546875" style="30" customWidth="1"/>
    <col min="6166" max="6414" width="9.140625" style="30"/>
    <col min="6415" max="6416" width="18.7109375" style="30" customWidth="1"/>
    <col min="6417" max="6417" width="23.42578125" style="30" customWidth="1"/>
    <col min="6418" max="6420" width="9.140625" style="30"/>
    <col min="6421" max="6421" width="8.85546875" style="30" customWidth="1"/>
    <col min="6422" max="6670" width="9.140625" style="30"/>
    <col min="6671" max="6672" width="18.7109375" style="30" customWidth="1"/>
    <col min="6673" max="6673" width="23.42578125" style="30" customWidth="1"/>
    <col min="6674" max="6676" width="9.140625" style="30"/>
    <col min="6677" max="6677" width="8.85546875" style="30" customWidth="1"/>
    <col min="6678" max="6926" width="9.140625" style="30"/>
    <col min="6927" max="6928" width="18.7109375" style="30" customWidth="1"/>
    <col min="6929" max="6929" width="23.42578125" style="30" customWidth="1"/>
    <col min="6930" max="6932" width="9.140625" style="30"/>
    <col min="6933" max="6933" width="8.85546875" style="30" customWidth="1"/>
    <col min="6934" max="7182" width="9.140625" style="30"/>
    <col min="7183" max="7184" width="18.7109375" style="30" customWidth="1"/>
    <col min="7185" max="7185" width="23.42578125" style="30" customWidth="1"/>
    <col min="7186" max="7188" width="9.140625" style="30"/>
    <col min="7189" max="7189" width="8.85546875" style="30" customWidth="1"/>
    <col min="7190" max="7438" width="9.140625" style="30"/>
    <col min="7439" max="7440" width="18.7109375" style="30" customWidth="1"/>
    <col min="7441" max="7441" width="23.42578125" style="30" customWidth="1"/>
    <col min="7442" max="7444" width="9.140625" style="30"/>
    <col min="7445" max="7445" width="8.85546875" style="30" customWidth="1"/>
    <col min="7446" max="7694" width="9.140625" style="30"/>
    <col min="7695" max="7696" width="18.7109375" style="30" customWidth="1"/>
    <col min="7697" max="7697" width="23.42578125" style="30" customWidth="1"/>
    <col min="7698" max="7700" width="9.140625" style="30"/>
    <col min="7701" max="7701" width="8.85546875" style="30" customWidth="1"/>
    <col min="7702" max="7950" width="9.140625" style="30"/>
    <col min="7951" max="7952" width="18.7109375" style="30" customWidth="1"/>
    <col min="7953" max="7953" width="23.42578125" style="30" customWidth="1"/>
    <col min="7954" max="7956" width="9.140625" style="30"/>
    <col min="7957" max="7957" width="8.85546875" style="30" customWidth="1"/>
    <col min="7958" max="8206" width="9.140625" style="30"/>
    <col min="8207" max="8208" width="18.7109375" style="30" customWidth="1"/>
    <col min="8209" max="8209" width="23.42578125" style="30" customWidth="1"/>
    <col min="8210" max="8212" width="9.140625" style="30"/>
    <col min="8213" max="8213" width="8.85546875" style="30" customWidth="1"/>
    <col min="8214" max="8462" width="9.140625" style="30"/>
    <col min="8463" max="8464" width="18.7109375" style="30" customWidth="1"/>
    <col min="8465" max="8465" width="23.42578125" style="30" customWidth="1"/>
    <col min="8466" max="8468" width="9.140625" style="30"/>
    <col min="8469" max="8469" width="8.85546875" style="30" customWidth="1"/>
    <col min="8470" max="8718" width="9.140625" style="30"/>
    <col min="8719" max="8720" width="18.7109375" style="30" customWidth="1"/>
    <col min="8721" max="8721" width="23.42578125" style="30" customWidth="1"/>
    <col min="8722" max="8724" width="9.140625" style="30"/>
    <col min="8725" max="8725" width="8.85546875" style="30" customWidth="1"/>
    <col min="8726" max="8974" width="9.140625" style="30"/>
    <col min="8975" max="8976" width="18.7109375" style="30" customWidth="1"/>
    <col min="8977" max="8977" width="23.42578125" style="30" customWidth="1"/>
    <col min="8978" max="8980" width="9.140625" style="30"/>
    <col min="8981" max="8981" width="8.85546875" style="30" customWidth="1"/>
    <col min="8982" max="9230" width="9.140625" style="30"/>
    <col min="9231" max="9232" width="18.7109375" style="30" customWidth="1"/>
    <col min="9233" max="9233" width="23.42578125" style="30" customWidth="1"/>
    <col min="9234" max="9236" width="9.140625" style="30"/>
    <col min="9237" max="9237" width="8.85546875" style="30" customWidth="1"/>
    <col min="9238" max="9486" width="9.140625" style="30"/>
    <col min="9487" max="9488" width="18.7109375" style="30" customWidth="1"/>
    <col min="9489" max="9489" width="23.42578125" style="30" customWidth="1"/>
    <col min="9490" max="9492" width="9.140625" style="30"/>
    <col min="9493" max="9493" width="8.85546875" style="30" customWidth="1"/>
    <col min="9494" max="9742" width="9.140625" style="30"/>
    <col min="9743" max="9744" width="18.7109375" style="30" customWidth="1"/>
    <col min="9745" max="9745" width="23.42578125" style="30" customWidth="1"/>
    <col min="9746" max="9748" width="9.140625" style="30"/>
    <col min="9749" max="9749" width="8.85546875" style="30" customWidth="1"/>
    <col min="9750" max="9998" width="9.140625" style="30"/>
    <col min="9999" max="10000" width="18.7109375" style="30" customWidth="1"/>
    <col min="10001" max="10001" width="23.42578125" style="30" customWidth="1"/>
    <col min="10002" max="10004" width="9.140625" style="30"/>
    <col min="10005" max="10005" width="8.85546875" style="30" customWidth="1"/>
    <col min="10006" max="10254" width="9.140625" style="30"/>
    <col min="10255" max="10256" width="18.7109375" style="30" customWidth="1"/>
    <col min="10257" max="10257" width="23.42578125" style="30" customWidth="1"/>
    <col min="10258" max="10260" width="9.140625" style="30"/>
    <col min="10261" max="10261" width="8.85546875" style="30" customWidth="1"/>
    <col min="10262" max="10510" width="9.140625" style="30"/>
    <col min="10511" max="10512" width="18.7109375" style="30" customWidth="1"/>
    <col min="10513" max="10513" width="23.42578125" style="30" customWidth="1"/>
    <col min="10514" max="10516" width="9.140625" style="30"/>
    <col min="10517" max="10517" width="8.85546875" style="30" customWidth="1"/>
    <col min="10518" max="10766" width="9.140625" style="30"/>
    <col min="10767" max="10768" width="18.7109375" style="30" customWidth="1"/>
    <col min="10769" max="10769" width="23.42578125" style="30" customWidth="1"/>
    <col min="10770" max="10772" width="9.140625" style="30"/>
    <col min="10773" max="10773" width="8.85546875" style="30" customWidth="1"/>
    <col min="10774" max="11022" width="9.140625" style="30"/>
    <col min="11023" max="11024" width="18.7109375" style="30" customWidth="1"/>
    <col min="11025" max="11025" width="23.42578125" style="30" customWidth="1"/>
    <col min="11026" max="11028" width="9.140625" style="30"/>
    <col min="11029" max="11029" width="8.85546875" style="30" customWidth="1"/>
    <col min="11030" max="11278" width="9.140625" style="30"/>
    <col min="11279" max="11280" width="18.7109375" style="30" customWidth="1"/>
    <col min="11281" max="11281" width="23.42578125" style="30" customWidth="1"/>
    <col min="11282" max="11284" width="9.140625" style="30"/>
    <col min="11285" max="11285" width="8.85546875" style="30" customWidth="1"/>
    <col min="11286" max="11534" width="9.140625" style="30"/>
    <col min="11535" max="11536" width="18.7109375" style="30" customWidth="1"/>
    <col min="11537" max="11537" width="23.42578125" style="30" customWidth="1"/>
    <col min="11538" max="11540" width="9.140625" style="30"/>
    <col min="11541" max="11541" width="8.85546875" style="30" customWidth="1"/>
    <col min="11542" max="11790" width="9.140625" style="30"/>
    <col min="11791" max="11792" width="18.7109375" style="30" customWidth="1"/>
    <col min="11793" max="11793" width="23.42578125" style="30" customWidth="1"/>
    <col min="11794" max="11796" width="9.140625" style="30"/>
    <col min="11797" max="11797" width="8.85546875" style="30" customWidth="1"/>
    <col min="11798" max="12046" width="9.140625" style="30"/>
    <col min="12047" max="12048" width="18.7109375" style="30" customWidth="1"/>
    <col min="12049" max="12049" width="23.42578125" style="30" customWidth="1"/>
    <col min="12050" max="12052" width="9.140625" style="30"/>
    <col min="12053" max="12053" width="8.85546875" style="30" customWidth="1"/>
    <col min="12054" max="12302" width="9.140625" style="30"/>
    <col min="12303" max="12304" width="18.7109375" style="30" customWidth="1"/>
    <col min="12305" max="12305" width="23.42578125" style="30" customWidth="1"/>
    <col min="12306" max="12308" width="9.140625" style="30"/>
    <col min="12309" max="12309" width="8.85546875" style="30" customWidth="1"/>
    <col min="12310" max="12558" width="9.140625" style="30"/>
    <col min="12559" max="12560" width="18.7109375" style="30" customWidth="1"/>
    <col min="12561" max="12561" width="23.42578125" style="30" customWidth="1"/>
    <col min="12562" max="12564" width="9.140625" style="30"/>
    <col min="12565" max="12565" width="8.85546875" style="30" customWidth="1"/>
    <col min="12566" max="12814" width="9.140625" style="30"/>
    <col min="12815" max="12816" width="18.7109375" style="30" customWidth="1"/>
    <col min="12817" max="12817" width="23.42578125" style="30" customWidth="1"/>
    <col min="12818" max="12820" width="9.140625" style="30"/>
    <col min="12821" max="12821" width="8.85546875" style="30" customWidth="1"/>
    <col min="12822" max="13070" width="9.140625" style="30"/>
    <col min="13071" max="13072" width="18.7109375" style="30" customWidth="1"/>
    <col min="13073" max="13073" width="23.42578125" style="30" customWidth="1"/>
    <col min="13074" max="13076" width="9.140625" style="30"/>
    <col min="13077" max="13077" width="8.85546875" style="30" customWidth="1"/>
    <col min="13078" max="13326" width="9.140625" style="30"/>
    <col min="13327" max="13328" width="18.7109375" style="30" customWidth="1"/>
    <col min="13329" max="13329" width="23.42578125" style="30" customWidth="1"/>
    <col min="13330" max="13332" width="9.140625" style="30"/>
    <col min="13333" max="13333" width="8.85546875" style="30" customWidth="1"/>
    <col min="13334" max="13582" width="9.140625" style="30"/>
    <col min="13583" max="13584" width="18.7109375" style="30" customWidth="1"/>
    <col min="13585" max="13585" width="23.42578125" style="30" customWidth="1"/>
    <col min="13586" max="13588" width="9.140625" style="30"/>
    <col min="13589" max="13589" width="8.85546875" style="30" customWidth="1"/>
    <col min="13590" max="13838" width="9.140625" style="30"/>
    <col min="13839" max="13840" width="18.7109375" style="30" customWidth="1"/>
    <col min="13841" max="13841" width="23.42578125" style="30" customWidth="1"/>
    <col min="13842" max="13844" width="9.140625" style="30"/>
    <col min="13845" max="13845" width="8.85546875" style="30" customWidth="1"/>
    <col min="13846" max="14094" width="9.140625" style="30"/>
    <col min="14095" max="14096" width="18.7109375" style="30" customWidth="1"/>
    <col min="14097" max="14097" width="23.42578125" style="30" customWidth="1"/>
    <col min="14098" max="14100" width="9.140625" style="30"/>
    <col min="14101" max="14101" width="8.85546875" style="30" customWidth="1"/>
    <col min="14102" max="14350" width="9.140625" style="30"/>
    <col min="14351" max="14352" width="18.7109375" style="30" customWidth="1"/>
    <col min="14353" max="14353" width="23.42578125" style="30" customWidth="1"/>
    <col min="14354" max="14356" width="9.140625" style="30"/>
    <col min="14357" max="14357" width="8.85546875" style="30" customWidth="1"/>
    <col min="14358" max="14606" width="9.140625" style="30"/>
    <col min="14607" max="14608" width="18.7109375" style="30" customWidth="1"/>
    <col min="14609" max="14609" width="23.42578125" style="30" customWidth="1"/>
    <col min="14610" max="14612" width="9.140625" style="30"/>
    <col min="14613" max="14613" width="8.85546875" style="30" customWidth="1"/>
    <col min="14614" max="14862" width="9.140625" style="30"/>
    <col min="14863" max="14864" width="18.7109375" style="30" customWidth="1"/>
    <col min="14865" max="14865" width="23.42578125" style="30" customWidth="1"/>
    <col min="14866" max="14868" width="9.140625" style="30"/>
    <col min="14869" max="14869" width="8.85546875" style="30" customWidth="1"/>
    <col min="14870" max="15118" width="9.140625" style="30"/>
    <col min="15119" max="15120" width="18.7109375" style="30" customWidth="1"/>
    <col min="15121" max="15121" width="23.42578125" style="30" customWidth="1"/>
    <col min="15122" max="15124" width="9.140625" style="30"/>
    <col min="15125" max="15125" width="8.85546875" style="30" customWidth="1"/>
    <col min="15126" max="15374" width="9.140625" style="30"/>
    <col min="15375" max="15376" width="18.7109375" style="30" customWidth="1"/>
    <col min="15377" max="15377" width="23.42578125" style="30" customWidth="1"/>
    <col min="15378" max="15380" width="9.140625" style="30"/>
    <col min="15381" max="15381" width="8.85546875" style="30" customWidth="1"/>
    <col min="15382" max="15630" width="9.140625" style="30"/>
    <col min="15631" max="15632" width="18.7109375" style="30" customWidth="1"/>
    <col min="15633" max="15633" width="23.42578125" style="30" customWidth="1"/>
    <col min="15634" max="15636" width="9.140625" style="30"/>
    <col min="15637" max="15637" width="8.85546875" style="30" customWidth="1"/>
    <col min="15638" max="15886" width="9.140625" style="30"/>
    <col min="15887" max="15888" width="18.7109375" style="30" customWidth="1"/>
    <col min="15889" max="15889" width="23.42578125" style="30" customWidth="1"/>
    <col min="15890" max="15892" width="9.140625" style="30"/>
    <col min="15893" max="15893" width="8.85546875" style="30" customWidth="1"/>
    <col min="15894" max="16142" width="9.140625" style="30"/>
    <col min="16143" max="16144" width="18.7109375" style="30" customWidth="1"/>
    <col min="16145" max="16145" width="23.42578125" style="30" customWidth="1"/>
    <col min="16146" max="16148" width="9.140625" style="30"/>
    <col min="16149" max="16149" width="8.85546875" style="30" customWidth="1"/>
    <col min="16150" max="16384" width="9.140625" style="30"/>
  </cols>
  <sheetData>
    <row r="1" spans="1:21" ht="13.5" thickTop="1" x14ac:dyDescent="0.2">
      <c r="A1" s="48" t="s">
        <v>135</v>
      </c>
      <c r="B1" s="47"/>
      <c r="C1" s="47"/>
      <c r="D1" s="46"/>
      <c r="E1" s="47"/>
      <c r="F1" s="45"/>
      <c r="G1" s="120" t="s">
        <v>126</v>
      </c>
      <c r="H1" s="121"/>
      <c r="I1" s="122"/>
      <c r="J1" s="123" t="s">
        <v>127</v>
      </c>
      <c r="K1" s="121"/>
      <c r="L1" s="124"/>
    </row>
    <row r="2" spans="1:21" ht="38.25" x14ac:dyDescent="0.2">
      <c r="A2" s="44" t="s">
        <v>124</v>
      </c>
      <c r="B2" s="43" t="s">
        <v>123</v>
      </c>
      <c r="C2" s="50" t="s">
        <v>122</v>
      </c>
      <c r="D2" s="51" t="s">
        <v>121</v>
      </c>
      <c r="E2" s="52" t="s">
        <v>120</v>
      </c>
      <c r="F2" s="53" t="s">
        <v>125</v>
      </c>
      <c r="G2" s="42" t="s">
        <v>119</v>
      </c>
      <c r="H2" s="41" t="s">
        <v>118</v>
      </c>
      <c r="I2" s="41" t="s">
        <v>117</v>
      </c>
      <c r="J2" s="42" t="s">
        <v>119</v>
      </c>
      <c r="K2" s="41" t="s">
        <v>118</v>
      </c>
      <c r="L2" s="41" t="s">
        <v>117</v>
      </c>
      <c r="M2" s="54"/>
      <c r="P2" s="50" t="s">
        <v>122</v>
      </c>
      <c r="R2" s="55" t="s">
        <v>115</v>
      </c>
      <c r="S2" s="56" t="s">
        <v>114</v>
      </c>
      <c r="T2" s="56" t="s">
        <v>113</v>
      </c>
      <c r="U2" s="40" t="s">
        <v>112</v>
      </c>
    </row>
    <row r="3" spans="1:21" x14ac:dyDescent="0.2">
      <c r="A3" s="36" t="s">
        <v>109</v>
      </c>
      <c r="B3" s="37">
        <v>30510</v>
      </c>
      <c r="C3" s="57">
        <v>6</v>
      </c>
      <c r="D3" s="58">
        <v>41.57</v>
      </c>
      <c r="E3" s="39"/>
      <c r="F3" s="38"/>
      <c r="G3" s="59">
        <v>1</v>
      </c>
      <c r="H3" s="57">
        <v>5</v>
      </c>
      <c r="I3" s="58" t="s">
        <v>116</v>
      </c>
      <c r="J3" s="60">
        <v>0.15</v>
      </c>
      <c r="K3" s="57">
        <v>41.42</v>
      </c>
      <c r="L3" s="61" t="s">
        <v>116</v>
      </c>
      <c r="M3" s="36" t="s">
        <v>105</v>
      </c>
      <c r="N3" s="31" t="s">
        <v>104</v>
      </c>
      <c r="O3" s="30" t="s">
        <v>136</v>
      </c>
      <c r="P3" s="57">
        <v>5</v>
      </c>
      <c r="Q3" s="30" t="str">
        <f>CONCATENATE(N3," ","(",P3,"/",S3,"/",T3,")")</f>
        <v>Netherlands (5/5/0)</v>
      </c>
      <c r="R3" s="59" t="s">
        <v>116</v>
      </c>
      <c r="S3" s="57">
        <v>5</v>
      </c>
      <c r="T3" s="58">
        <v>0</v>
      </c>
      <c r="U3" s="30" t="e">
        <f t="shared" ref="U3:U16" si="0">+S3/R3</f>
        <v>#VALUE!</v>
      </c>
    </row>
    <row r="4" spans="1:21" x14ac:dyDescent="0.2">
      <c r="A4" s="36" t="s">
        <v>91</v>
      </c>
      <c r="B4" s="37">
        <v>110910</v>
      </c>
      <c r="C4" s="57">
        <v>15</v>
      </c>
      <c r="D4" s="58">
        <v>108.947</v>
      </c>
      <c r="E4" s="39"/>
      <c r="F4" s="38"/>
      <c r="G4" s="59">
        <v>11</v>
      </c>
      <c r="H4" s="57" t="s">
        <v>116</v>
      </c>
      <c r="I4" s="58">
        <v>4</v>
      </c>
      <c r="J4" s="60">
        <v>88.227000000000004</v>
      </c>
      <c r="K4" s="57" t="s">
        <v>116</v>
      </c>
      <c r="L4" s="61">
        <v>20.72</v>
      </c>
      <c r="M4" s="36" t="s">
        <v>101</v>
      </c>
      <c r="N4" s="31" t="s">
        <v>100</v>
      </c>
      <c r="O4" s="30" t="s">
        <v>137</v>
      </c>
      <c r="P4" s="57">
        <v>2</v>
      </c>
      <c r="Q4" s="30" t="str">
        <f t="shared" ref="Q4:Q18" si="1">CONCATENATE(N4," ","(",P4,"/",S4,"/",T4,")")</f>
        <v>Romania (2/2/0)</v>
      </c>
      <c r="R4" s="59" t="s">
        <v>116</v>
      </c>
      <c r="S4" s="57">
        <v>2</v>
      </c>
      <c r="T4" s="58">
        <v>0</v>
      </c>
      <c r="U4" s="30" t="e">
        <f t="shared" si="0"/>
        <v>#VALUE!</v>
      </c>
    </row>
    <row r="5" spans="1:21" x14ac:dyDescent="0.2">
      <c r="A5" s="36" t="s">
        <v>103</v>
      </c>
      <c r="B5" s="37">
        <v>357021</v>
      </c>
      <c r="C5" s="57">
        <v>5</v>
      </c>
      <c r="D5" s="58">
        <v>814.34100000000001</v>
      </c>
      <c r="E5" s="39"/>
      <c r="F5" s="38"/>
      <c r="G5" s="59">
        <v>2</v>
      </c>
      <c r="H5" s="57">
        <v>3</v>
      </c>
      <c r="I5" s="58" t="s">
        <v>116</v>
      </c>
      <c r="J5" s="60">
        <v>224.19800000000001</v>
      </c>
      <c r="K5" s="57">
        <v>590.14300000000003</v>
      </c>
      <c r="L5" s="61" t="s">
        <v>116</v>
      </c>
      <c r="M5" s="36" t="s">
        <v>111</v>
      </c>
      <c r="N5" s="31" t="s">
        <v>110</v>
      </c>
      <c r="O5" s="30" t="s">
        <v>138</v>
      </c>
      <c r="P5" s="57">
        <v>21</v>
      </c>
      <c r="Q5" s="30" t="str">
        <f t="shared" si="1"/>
        <v>Sweden (21/21/0)</v>
      </c>
      <c r="R5" s="59" t="s">
        <v>116</v>
      </c>
      <c r="S5" s="57">
        <v>21</v>
      </c>
      <c r="T5" s="58">
        <v>0</v>
      </c>
      <c r="U5" s="30" t="e">
        <f t="shared" si="0"/>
        <v>#VALUE!</v>
      </c>
    </row>
    <row r="6" spans="1:21" x14ac:dyDescent="0.2">
      <c r="A6" s="36" t="s">
        <v>73</v>
      </c>
      <c r="B6" s="37">
        <v>131940</v>
      </c>
      <c r="C6" s="57">
        <v>29</v>
      </c>
      <c r="D6" s="58">
        <v>1129.4059</v>
      </c>
      <c r="E6" s="39"/>
      <c r="F6" s="38"/>
      <c r="G6" s="59" t="s">
        <v>116</v>
      </c>
      <c r="H6" s="57" t="s">
        <v>116</v>
      </c>
      <c r="I6" s="58">
        <v>29</v>
      </c>
      <c r="J6" s="60" t="s">
        <v>116</v>
      </c>
      <c r="K6" s="57" t="s">
        <v>116</v>
      </c>
      <c r="L6" s="61">
        <v>1129.4059</v>
      </c>
      <c r="M6" s="36" t="s">
        <v>109</v>
      </c>
      <c r="N6" s="31" t="s">
        <v>139</v>
      </c>
      <c r="O6" s="30" t="s">
        <v>140</v>
      </c>
      <c r="P6" s="57">
        <v>6</v>
      </c>
      <c r="Q6" s="30" t="str">
        <f t="shared" si="1"/>
        <v>Belgium Flandres (6/5/0)</v>
      </c>
      <c r="R6" s="59">
        <v>1</v>
      </c>
      <c r="S6" s="57">
        <v>5</v>
      </c>
      <c r="T6" s="58">
        <v>0</v>
      </c>
      <c r="U6" s="30">
        <f t="shared" si="0"/>
        <v>5</v>
      </c>
    </row>
    <row r="7" spans="1:21" x14ac:dyDescent="0.2">
      <c r="A7" s="36" t="s">
        <v>93</v>
      </c>
      <c r="B7" s="37">
        <v>504782</v>
      </c>
      <c r="C7" s="57">
        <v>201</v>
      </c>
      <c r="D7" s="58">
        <v>2839.5661759999998</v>
      </c>
      <c r="E7" s="39">
        <v>4</v>
      </c>
      <c r="F7" s="38"/>
      <c r="G7" s="59">
        <v>125</v>
      </c>
      <c r="H7" s="57">
        <v>16</v>
      </c>
      <c r="I7" s="58">
        <v>60</v>
      </c>
      <c r="J7" s="60">
        <v>606.956323</v>
      </c>
      <c r="K7" s="57">
        <v>205.498287</v>
      </c>
      <c r="L7" s="61">
        <v>2027.111566</v>
      </c>
      <c r="M7" s="36" t="s">
        <v>103</v>
      </c>
      <c r="N7" s="31" t="s">
        <v>102</v>
      </c>
      <c r="O7" s="30" t="s">
        <v>141</v>
      </c>
      <c r="P7" s="57">
        <v>5</v>
      </c>
      <c r="Q7" s="30" t="str">
        <f t="shared" si="1"/>
        <v>Germany (5/3/0)</v>
      </c>
      <c r="R7" s="59">
        <v>2</v>
      </c>
      <c r="S7" s="57">
        <v>3</v>
      </c>
      <c r="T7" s="58">
        <v>0</v>
      </c>
      <c r="U7" s="30">
        <f t="shared" si="0"/>
        <v>1.5</v>
      </c>
    </row>
    <row r="8" spans="1:21" x14ac:dyDescent="0.2">
      <c r="A8" s="36" t="s">
        <v>107</v>
      </c>
      <c r="B8" s="37">
        <v>547030</v>
      </c>
      <c r="C8" s="57">
        <v>96</v>
      </c>
      <c r="D8" s="58">
        <v>2839.5787999999998</v>
      </c>
      <c r="E8" s="39"/>
      <c r="F8" s="38"/>
      <c r="G8" s="59">
        <v>37</v>
      </c>
      <c r="H8" s="57">
        <v>38</v>
      </c>
      <c r="I8" s="58">
        <v>21</v>
      </c>
      <c r="J8" s="60">
        <v>640.71910000000003</v>
      </c>
      <c r="K8" s="57">
        <v>1261.6612</v>
      </c>
      <c r="L8" s="61">
        <v>937.19849999999997</v>
      </c>
      <c r="M8" s="36" t="s">
        <v>107</v>
      </c>
      <c r="N8" s="31" t="s">
        <v>106</v>
      </c>
      <c r="O8" s="30" t="s">
        <v>142</v>
      </c>
      <c r="P8" s="57">
        <v>96</v>
      </c>
      <c r="Q8" s="30" t="str">
        <f t="shared" si="1"/>
        <v>France (96/38/21)</v>
      </c>
      <c r="R8" s="59">
        <v>37</v>
      </c>
      <c r="S8" s="57">
        <v>38</v>
      </c>
      <c r="T8" s="58">
        <v>21</v>
      </c>
      <c r="U8" s="30">
        <f t="shared" si="0"/>
        <v>1.027027027027027</v>
      </c>
    </row>
    <row r="9" spans="1:21" x14ac:dyDescent="0.2">
      <c r="A9" s="36" t="s">
        <v>77</v>
      </c>
      <c r="B9" s="37">
        <v>70280</v>
      </c>
      <c r="C9" s="57">
        <v>190</v>
      </c>
      <c r="D9" s="58">
        <v>1067.6417899999999</v>
      </c>
      <c r="E9" s="39"/>
      <c r="F9" s="38"/>
      <c r="G9" s="59">
        <v>13</v>
      </c>
      <c r="H9" s="57">
        <v>6</v>
      </c>
      <c r="I9" s="58">
        <v>171</v>
      </c>
      <c r="J9" s="60">
        <v>162.5701</v>
      </c>
      <c r="K9" s="57">
        <v>201.57855000000001</v>
      </c>
      <c r="L9" s="61">
        <v>703.49314000000004</v>
      </c>
      <c r="M9" s="36" t="s">
        <v>77</v>
      </c>
      <c r="N9" s="31" t="s">
        <v>76</v>
      </c>
      <c r="O9" s="30" t="s">
        <v>143</v>
      </c>
      <c r="P9" s="57">
        <v>190</v>
      </c>
      <c r="Q9" s="30" t="str">
        <f t="shared" si="1"/>
        <v>Ireland (190/6/171)</v>
      </c>
      <c r="R9" s="59">
        <v>13</v>
      </c>
      <c r="S9" s="57">
        <v>6</v>
      </c>
      <c r="T9" s="58">
        <v>171</v>
      </c>
      <c r="U9" s="30">
        <f t="shared" si="0"/>
        <v>0.46153846153846156</v>
      </c>
    </row>
    <row r="10" spans="1:21" x14ac:dyDescent="0.2">
      <c r="A10" s="36" t="s">
        <v>97</v>
      </c>
      <c r="B10" s="37">
        <v>301230</v>
      </c>
      <c r="C10" s="57">
        <v>181</v>
      </c>
      <c r="D10" s="58">
        <v>1137.400648</v>
      </c>
      <c r="E10" s="39">
        <v>70</v>
      </c>
      <c r="F10" s="38">
        <v>91.253234000000006</v>
      </c>
      <c r="G10" s="59">
        <v>34</v>
      </c>
      <c r="H10" s="57">
        <v>4</v>
      </c>
      <c r="I10" s="58">
        <v>143</v>
      </c>
      <c r="J10" s="60">
        <v>363.72002400000002</v>
      </c>
      <c r="K10" s="57">
        <v>8.8388190000000009</v>
      </c>
      <c r="L10" s="61">
        <v>764.84180500000002</v>
      </c>
      <c r="M10" s="36" t="s">
        <v>87</v>
      </c>
      <c r="N10" s="31" t="s">
        <v>86</v>
      </c>
      <c r="O10" s="30" t="s">
        <v>144</v>
      </c>
      <c r="P10" s="57">
        <v>4</v>
      </c>
      <c r="Q10" s="30" t="str">
        <f t="shared" si="1"/>
        <v>Lithuania (4/1/0)</v>
      </c>
      <c r="R10" s="59">
        <v>3</v>
      </c>
      <c r="S10" s="57">
        <v>1</v>
      </c>
      <c r="T10" s="58">
        <v>0</v>
      </c>
      <c r="U10" s="30">
        <f t="shared" si="0"/>
        <v>0.33333333333333331</v>
      </c>
    </row>
    <row r="11" spans="1:21" x14ac:dyDescent="0.2">
      <c r="A11" s="36" t="s">
        <v>87</v>
      </c>
      <c r="B11" s="37">
        <v>65200</v>
      </c>
      <c r="C11" s="57">
        <v>4</v>
      </c>
      <c r="D11" s="58">
        <v>515.1</v>
      </c>
      <c r="E11" s="39"/>
      <c r="F11" s="38"/>
      <c r="G11" s="59">
        <v>3</v>
      </c>
      <c r="H11" s="57">
        <v>1</v>
      </c>
      <c r="I11" s="58" t="s">
        <v>116</v>
      </c>
      <c r="J11" s="60">
        <v>508.5</v>
      </c>
      <c r="K11" s="57">
        <v>6.6</v>
      </c>
      <c r="L11" s="61" t="s">
        <v>116</v>
      </c>
      <c r="M11" s="36" t="s">
        <v>89</v>
      </c>
      <c r="N11" s="31" t="s">
        <v>88</v>
      </c>
      <c r="O11" s="30" t="s">
        <v>145</v>
      </c>
      <c r="P11" s="57">
        <v>192</v>
      </c>
      <c r="Q11" s="30" t="str">
        <f t="shared" si="1"/>
        <v>United Kingdom (192/16/83)</v>
      </c>
      <c r="R11" s="59">
        <v>93</v>
      </c>
      <c r="S11" s="57">
        <v>16</v>
      </c>
      <c r="T11" s="58">
        <v>83</v>
      </c>
      <c r="U11" s="30">
        <f t="shared" si="0"/>
        <v>0.17204301075268819</v>
      </c>
    </row>
    <row r="12" spans="1:21" x14ac:dyDescent="0.2">
      <c r="A12" s="36" t="s">
        <v>75</v>
      </c>
      <c r="B12" s="37">
        <v>64589</v>
      </c>
      <c r="C12" s="57">
        <v>1</v>
      </c>
      <c r="D12" s="58">
        <v>934.25800000000004</v>
      </c>
      <c r="E12" s="39"/>
      <c r="F12" s="38"/>
      <c r="G12" s="59">
        <v>1</v>
      </c>
      <c r="H12" s="57" t="s">
        <v>116</v>
      </c>
      <c r="I12" s="58" t="s">
        <v>116</v>
      </c>
      <c r="J12" s="60">
        <v>934.25800000000004</v>
      </c>
      <c r="K12" s="57" t="s">
        <v>116</v>
      </c>
      <c r="L12" s="61" t="s">
        <v>116</v>
      </c>
      <c r="M12" s="36" t="s">
        <v>93</v>
      </c>
      <c r="N12" s="31" t="s">
        <v>92</v>
      </c>
      <c r="O12" s="30" t="s">
        <v>146</v>
      </c>
      <c r="P12" s="57">
        <v>201</v>
      </c>
      <c r="Q12" s="30" t="str">
        <f t="shared" si="1"/>
        <v>Spain (201/16/60)</v>
      </c>
      <c r="R12" s="59">
        <v>125</v>
      </c>
      <c r="S12" s="57">
        <v>16</v>
      </c>
      <c r="T12" s="58">
        <v>60</v>
      </c>
      <c r="U12" s="30">
        <f t="shared" si="0"/>
        <v>0.128</v>
      </c>
    </row>
    <row r="13" spans="1:21" x14ac:dyDescent="0.2">
      <c r="A13" s="36" t="s">
        <v>105</v>
      </c>
      <c r="B13" s="37">
        <v>41526</v>
      </c>
      <c r="C13" s="57">
        <v>5</v>
      </c>
      <c r="D13" s="58">
        <v>683.8</v>
      </c>
      <c r="E13" s="39"/>
      <c r="F13" s="38"/>
      <c r="G13" s="59" t="s">
        <v>116</v>
      </c>
      <c r="H13" s="57">
        <v>5</v>
      </c>
      <c r="I13" s="58" t="s">
        <v>116</v>
      </c>
      <c r="J13" s="60" t="s">
        <v>116</v>
      </c>
      <c r="K13" s="57">
        <v>683.8</v>
      </c>
      <c r="L13" s="61" t="s">
        <v>116</v>
      </c>
      <c r="M13" s="36" t="s">
        <v>97</v>
      </c>
      <c r="N13" s="31" t="s">
        <v>96</v>
      </c>
      <c r="O13" s="30" t="s">
        <v>147</v>
      </c>
      <c r="P13" s="57">
        <v>181</v>
      </c>
      <c r="Q13" s="30" t="str">
        <f t="shared" si="1"/>
        <v>Italy (181/4/143)</v>
      </c>
      <c r="R13" s="59">
        <v>34</v>
      </c>
      <c r="S13" s="57">
        <v>4</v>
      </c>
      <c r="T13" s="58">
        <v>143</v>
      </c>
      <c r="U13" s="30">
        <f t="shared" si="0"/>
        <v>0.11764705882352941</v>
      </c>
    </row>
    <row r="14" spans="1:21" x14ac:dyDescent="0.2">
      <c r="A14" s="36" t="s">
        <v>95</v>
      </c>
      <c r="B14" s="37">
        <v>312685</v>
      </c>
      <c r="C14" s="57">
        <v>9</v>
      </c>
      <c r="D14" s="58">
        <v>1935.50143</v>
      </c>
      <c r="E14" s="39"/>
      <c r="F14" s="38"/>
      <c r="G14" s="59" t="s">
        <v>116</v>
      </c>
      <c r="H14" s="57" t="s">
        <v>116</v>
      </c>
      <c r="I14" s="58">
        <v>9</v>
      </c>
      <c r="J14" s="60" t="s">
        <v>116</v>
      </c>
      <c r="K14" s="57" t="s">
        <v>116</v>
      </c>
      <c r="L14" s="61">
        <v>1935.50143</v>
      </c>
      <c r="M14" s="36" t="s">
        <v>79</v>
      </c>
      <c r="N14" s="31" t="s">
        <v>78</v>
      </c>
      <c r="O14" s="30" t="s">
        <v>148</v>
      </c>
      <c r="P14" s="57">
        <v>53</v>
      </c>
      <c r="Q14" s="30" t="str">
        <f t="shared" si="1"/>
        <v>Portugal (53/3/24)</v>
      </c>
      <c r="R14" s="59">
        <v>26</v>
      </c>
      <c r="S14" s="57">
        <v>3</v>
      </c>
      <c r="T14" s="58">
        <v>24</v>
      </c>
      <c r="U14" s="30">
        <f t="shared" si="0"/>
        <v>0.11538461538461539</v>
      </c>
    </row>
    <row r="15" spans="1:21" x14ac:dyDescent="0.2">
      <c r="A15" s="36" t="s">
        <v>79</v>
      </c>
      <c r="B15" s="37">
        <v>92391</v>
      </c>
      <c r="C15" s="57">
        <v>53</v>
      </c>
      <c r="D15" s="58">
        <v>812.51770299999998</v>
      </c>
      <c r="E15" s="39"/>
      <c r="F15" s="38"/>
      <c r="G15" s="59">
        <v>26</v>
      </c>
      <c r="H15" s="57">
        <v>3</v>
      </c>
      <c r="I15" s="58">
        <v>24</v>
      </c>
      <c r="J15" s="60">
        <v>311.067385</v>
      </c>
      <c r="K15" s="57">
        <v>80.119335000000007</v>
      </c>
      <c r="L15" s="61">
        <v>421.330983</v>
      </c>
      <c r="M15" s="36" t="s">
        <v>91</v>
      </c>
      <c r="N15" s="31" t="s">
        <v>90</v>
      </c>
      <c r="O15" s="30" t="s">
        <v>149</v>
      </c>
      <c r="P15" s="57">
        <v>15</v>
      </c>
      <c r="Q15" s="30" t="str">
        <f t="shared" si="1"/>
        <v>Bulgaria (15/0/4)</v>
      </c>
      <c r="R15" s="59">
        <v>11</v>
      </c>
      <c r="S15" s="57">
        <v>0</v>
      </c>
      <c r="T15" s="58">
        <v>4</v>
      </c>
      <c r="U15" s="30">
        <f t="shared" si="0"/>
        <v>0</v>
      </c>
    </row>
    <row r="16" spans="1:21" x14ac:dyDescent="0.2">
      <c r="A16" s="36" t="s">
        <v>101</v>
      </c>
      <c r="B16" s="37">
        <v>237500</v>
      </c>
      <c r="C16" s="57">
        <v>2</v>
      </c>
      <c r="D16" s="58">
        <v>781.37</v>
      </c>
      <c r="E16" s="39"/>
      <c r="F16" s="38"/>
      <c r="G16" s="59" t="s">
        <v>116</v>
      </c>
      <c r="H16" s="57">
        <v>2</v>
      </c>
      <c r="I16" s="58" t="s">
        <v>116</v>
      </c>
      <c r="J16" s="60" t="s">
        <v>116</v>
      </c>
      <c r="K16" s="57">
        <v>781.37</v>
      </c>
      <c r="L16" s="61" t="s">
        <v>116</v>
      </c>
      <c r="M16" s="36" t="s">
        <v>75</v>
      </c>
      <c r="N16" s="31" t="s">
        <v>74</v>
      </c>
      <c r="O16" s="30" t="s">
        <v>150</v>
      </c>
      <c r="P16" s="57">
        <v>1</v>
      </c>
      <c r="Q16" s="30" t="str">
        <f t="shared" si="1"/>
        <v>Latvia (1/0/0)</v>
      </c>
      <c r="R16" s="59">
        <v>1</v>
      </c>
      <c r="S16" s="57">
        <v>0</v>
      </c>
      <c r="T16" s="58">
        <v>0</v>
      </c>
      <c r="U16" s="30">
        <f t="shared" si="0"/>
        <v>0</v>
      </c>
    </row>
    <row r="17" spans="1:21" x14ac:dyDescent="0.2">
      <c r="A17" s="36" t="s">
        <v>111</v>
      </c>
      <c r="B17" s="37">
        <v>449964</v>
      </c>
      <c r="C17" s="57">
        <v>21</v>
      </c>
      <c r="D17" s="58">
        <v>180.42100600000001</v>
      </c>
      <c r="E17" s="39"/>
      <c r="F17" s="38"/>
      <c r="G17" s="59" t="s">
        <v>116</v>
      </c>
      <c r="H17" s="57">
        <v>21</v>
      </c>
      <c r="I17" s="58" t="s">
        <v>116</v>
      </c>
      <c r="J17" s="60" t="s">
        <v>116</v>
      </c>
      <c r="K17" s="57">
        <v>180.42100600000001</v>
      </c>
      <c r="L17" s="61" t="s">
        <v>116</v>
      </c>
      <c r="M17" s="36" t="s">
        <v>73</v>
      </c>
      <c r="N17" s="31" t="s">
        <v>72</v>
      </c>
      <c r="O17" s="30" t="s">
        <v>151</v>
      </c>
      <c r="P17" s="57">
        <v>29</v>
      </c>
      <c r="Q17" s="30" t="str">
        <f t="shared" si="1"/>
        <v>Greece (29/?/29)</v>
      </c>
      <c r="R17" s="59"/>
      <c r="S17" s="62" t="s">
        <v>69</v>
      </c>
      <c r="T17" s="58">
        <v>29</v>
      </c>
      <c r="U17" s="30">
        <v>-1</v>
      </c>
    </row>
    <row r="18" spans="1:21" ht="13.5" thickBot="1" x14ac:dyDescent="0.25">
      <c r="A18" s="32" t="s">
        <v>89</v>
      </c>
      <c r="B18" s="34">
        <v>244820</v>
      </c>
      <c r="C18" s="63">
        <v>192</v>
      </c>
      <c r="D18" s="64">
        <v>3715.671828</v>
      </c>
      <c r="E18" s="35"/>
      <c r="F18" s="33"/>
      <c r="G18" s="65">
        <v>93</v>
      </c>
      <c r="H18" s="63">
        <v>16</v>
      </c>
      <c r="I18" s="64">
        <v>83</v>
      </c>
      <c r="J18" s="66">
        <v>2506.2346080000002</v>
      </c>
      <c r="K18" s="63">
        <v>816.79043000000001</v>
      </c>
      <c r="L18" s="67">
        <v>392.64679000000001</v>
      </c>
      <c r="M18" s="32" t="s">
        <v>95</v>
      </c>
      <c r="N18" s="31" t="s">
        <v>94</v>
      </c>
      <c r="O18" s="30" t="s">
        <v>152</v>
      </c>
      <c r="P18" s="63">
        <v>9</v>
      </c>
      <c r="Q18" s="30" t="str">
        <f t="shared" si="1"/>
        <v>Poland (9/?/9)</v>
      </c>
      <c r="R18" s="65" t="s">
        <v>116</v>
      </c>
      <c r="S18" s="68" t="s">
        <v>69</v>
      </c>
      <c r="T18" s="64">
        <v>9</v>
      </c>
      <c r="U18" s="30">
        <v>-1</v>
      </c>
    </row>
    <row r="19" spans="1:21" ht="13.5" thickTop="1" x14ac:dyDescent="0.2">
      <c r="B19" s="49">
        <f>SUM(B3:B18)</f>
        <v>3562378</v>
      </c>
      <c r="C19" s="30">
        <f>SUM(C3:C18)</f>
        <v>1010</v>
      </c>
      <c r="D19" s="30">
        <f>SUM(D3:D18)</f>
        <v>19537.091281000001</v>
      </c>
      <c r="E19" s="30">
        <f>SUM(E3:E18)</f>
        <v>74</v>
      </c>
      <c r="F19" s="30">
        <f t="shared" ref="F19:L19" si="2">SUM(F3:F18)</f>
        <v>91.253234000000006</v>
      </c>
      <c r="G19" s="30">
        <f t="shared" si="2"/>
        <v>346</v>
      </c>
      <c r="H19" s="30">
        <f t="shared" si="2"/>
        <v>120</v>
      </c>
      <c r="I19" s="30">
        <f t="shared" si="2"/>
        <v>544</v>
      </c>
      <c r="J19" s="30">
        <f t="shared" si="2"/>
        <v>6346.6005400000004</v>
      </c>
      <c r="K19" s="30">
        <f t="shared" si="2"/>
        <v>4858.2406270000001</v>
      </c>
      <c r="L19" s="30">
        <f t="shared" si="2"/>
        <v>8332.2501140000004</v>
      </c>
    </row>
    <row r="21" spans="1:21" ht="13.5" customHeight="1" x14ac:dyDescent="0.2">
      <c r="A21" s="30" t="str">
        <f>CONCATENATE(A1," ","(",I21,")")</f>
        <v>Transitional (1010)</v>
      </c>
      <c r="I21" s="30">
        <f>+G19+H19+I19</f>
        <v>1010</v>
      </c>
    </row>
  </sheetData>
  <mergeCells count="2">
    <mergeCell ref="G1:I1"/>
    <mergeCell ref="J1:L1"/>
  </mergeCells>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52" workbookViewId="0">
      <selection activeCell="L21" sqref="L21"/>
    </sheetView>
  </sheetViews>
  <sheetFormatPr defaultRowHeight="12.75" x14ac:dyDescent="0.2"/>
  <cols>
    <col min="1" max="13" width="9.140625" style="30"/>
    <col min="14" max="14" width="17.140625" style="30" customWidth="1"/>
    <col min="15" max="17" width="21.7109375" style="30" customWidth="1"/>
    <col min="18" max="20" width="9.140625" style="30"/>
    <col min="21" max="21" width="11.42578125" style="30" bestFit="1" customWidth="1"/>
    <col min="22" max="269" width="9.140625" style="30"/>
    <col min="270" max="270" width="17.140625" style="30" customWidth="1"/>
    <col min="271" max="273" width="21.7109375" style="30" customWidth="1"/>
    <col min="274" max="276" width="9.140625" style="30"/>
    <col min="277" max="277" width="11.42578125" style="30" bestFit="1" customWidth="1"/>
    <col min="278" max="525" width="9.140625" style="30"/>
    <col min="526" max="526" width="17.140625" style="30" customWidth="1"/>
    <col min="527" max="529" width="21.7109375" style="30" customWidth="1"/>
    <col min="530" max="532" width="9.140625" style="30"/>
    <col min="533" max="533" width="11.42578125" style="30" bestFit="1" customWidth="1"/>
    <col min="534" max="781" width="9.140625" style="30"/>
    <col min="782" max="782" width="17.140625" style="30" customWidth="1"/>
    <col min="783" max="785" width="21.7109375" style="30" customWidth="1"/>
    <col min="786" max="788" width="9.140625" style="30"/>
    <col min="789" max="789" width="11.42578125" style="30" bestFit="1" customWidth="1"/>
    <col min="790" max="1037" width="9.140625" style="30"/>
    <col min="1038" max="1038" width="17.140625" style="30" customWidth="1"/>
    <col min="1039" max="1041" width="21.7109375" style="30" customWidth="1"/>
    <col min="1042" max="1044" width="9.140625" style="30"/>
    <col min="1045" max="1045" width="11.42578125" style="30" bestFit="1" customWidth="1"/>
    <col min="1046" max="1293" width="9.140625" style="30"/>
    <col min="1294" max="1294" width="17.140625" style="30" customWidth="1"/>
    <col min="1295" max="1297" width="21.7109375" style="30" customWidth="1"/>
    <col min="1298" max="1300" width="9.140625" style="30"/>
    <col min="1301" max="1301" width="11.42578125" style="30" bestFit="1" customWidth="1"/>
    <col min="1302" max="1549" width="9.140625" style="30"/>
    <col min="1550" max="1550" width="17.140625" style="30" customWidth="1"/>
    <col min="1551" max="1553" width="21.7109375" style="30" customWidth="1"/>
    <col min="1554" max="1556" width="9.140625" style="30"/>
    <col min="1557" max="1557" width="11.42578125" style="30" bestFit="1" customWidth="1"/>
    <col min="1558" max="1805" width="9.140625" style="30"/>
    <col min="1806" max="1806" width="17.140625" style="30" customWidth="1"/>
    <col min="1807" max="1809" width="21.7109375" style="30" customWidth="1"/>
    <col min="1810" max="1812" width="9.140625" style="30"/>
    <col min="1813" max="1813" width="11.42578125" style="30" bestFit="1" customWidth="1"/>
    <col min="1814" max="2061" width="9.140625" style="30"/>
    <col min="2062" max="2062" width="17.140625" style="30" customWidth="1"/>
    <col min="2063" max="2065" width="21.7109375" style="30" customWidth="1"/>
    <col min="2066" max="2068" width="9.140625" style="30"/>
    <col min="2069" max="2069" width="11.42578125" style="30" bestFit="1" customWidth="1"/>
    <col min="2070" max="2317" width="9.140625" style="30"/>
    <col min="2318" max="2318" width="17.140625" style="30" customWidth="1"/>
    <col min="2319" max="2321" width="21.7109375" style="30" customWidth="1"/>
    <col min="2322" max="2324" width="9.140625" style="30"/>
    <col min="2325" max="2325" width="11.42578125" style="30" bestFit="1" customWidth="1"/>
    <col min="2326" max="2573" width="9.140625" style="30"/>
    <col min="2574" max="2574" width="17.140625" style="30" customWidth="1"/>
    <col min="2575" max="2577" width="21.7109375" style="30" customWidth="1"/>
    <col min="2578" max="2580" width="9.140625" style="30"/>
    <col min="2581" max="2581" width="11.42578125" style="30" bestFit="1" customWidth="1"/>
    <col min="2582" max="2829" width="9.140625" style="30"/>
    <col min="2830" max="2830" width="17.140625" style="30" customWidth="1"/>
    <col min="2831" max="2833" width="21.7109375" style="30" customWidth="1"/>
    <col min="2834" max="2836" width="9.140625" style="30"/>
    <col min="2837" max="2837" width="11.42578125" style="30" bestFit="1" customWidth="1"/>
    <col min="2838" max="3085" width="9.140625" style="30"/>
    <col min="3086" max="3086" width="17.140625" style="30" customWidth="1"/>
    <col min="3087" max="3089" width="21.7109375" style="30" customWidth="1"/>
    <col min="3090" max="3092" width="9.140625" style="30"/>
    <col min="3093" max="3093" width="11.42578125" style="30" bestFit="1" customWidth="1"/>
    <col min="3094" max="3341" width="9.140625" style="30"/>
    <col min="3342" max="3342" width="17.140625" style="30" customWidth="1"/>
    <col min="3343" max="3345" width="21.7109375" style="30" customWidth="1"/>
    <col min="3346" max="3348" width="9.140625" style="30"/>
    <col min="3349" max="3349" width="11.42578125" style="30" bestFit="1" customWidth="1"/>
    <col min="3350" max="3597" width="9.140625" style="30"/>
    <col min="3598" max="3598" width="17.140625" style="30" customWidth="1"/>
    <col min="3599" max="3601" width="21.7109375" style="30" customWidth="1"/>
    <col min="3602" max="3604" width="9.140625" style="30"/>
    <col min="3605" max="3605" width="11.42578125" style="30" bestFit="1" customWidth="1"/>
    <col min="3606" max="3853" width="9.140625" style="30"/>
    <col min="3854" max="3854" width="17.140625" style="30" customWidth="1"/>
    <col min="3855" max="3857" width="21.7109375" style="30" customWidth="1"/>
    <col min="3858" max="3860" width="9.140625" style="30"/>
    <col min="3861" max="3861" width="11.42578125" style="30" bestFit="1" customWidth="1"/>
    <col min="3862" max="4109" width="9.140625" style="30"/>
    <col min="4110" max="4110" width="17.140625" style="30" customWidth="1"/>
    <col min="4111" max="4113" width="21.7109375" style="30" customWidth="1"/>
    <col min="4114" max="4116" width="9.140625" style="30"/>
    <col min="4117" max="4117" width="11.42578125" style="30" bestFit="1" customWidth="1"/>
    <col min="4118" max="4365" width="9.140625" style="30"/>
    <col min="4366" max="4366" width="17.140625" style="30" customWidth="1"/>
    <col min="4367" max="4369" width="21.7109375" style="30" customWidth="1"/>
    <col min="4370" max="4372" width="9.140625" style="30"/>
    <col min="4373" max="4373" width="11.42578125" style="30" bestFit="1" customWidth="1"/>
    <col min="4374" max="4621" width="9.140625" style="30"/>
    <col min="4622" max="4622" width="17.140625" style="30" customWidth="1"/>
    <col min="4623" max="4625" width="21.7109375" style="30" customWidth="1"/>
    <col min="4626" max="4628" width="9.140625" style="30"/>
    <col min="4629" max="4629" width="11.42578125" style="30" bestFit="1" customWidth="1"/>
    <col min="4630" max="4877" width="9.140625" style="30"/>
    <col min="4878" max="4878" width="17.140625" style="30" customWidth="1"/>
    <col min="4879" max="4881" width="21.7109375" style="30" customWidth="1"/>
    <col min="4882" max="4884" width="9.140625" style="30"/>
    <col min="4885" max="4885" width="11.42578125" style="30" bestFit="1" customWidth="1"/>
    <col min="4886" max="5133" width="9.140625" style="30"/>
    <col min="5134" max="5134" width="17.140625" style="30" customWidth="1"/>
    <col min="5135" max="5137" width="21.7109375" style="30" customWidth="1"/>
    <col min="5138" max="5140" width="9.140625" style="30"/>
    <col min="5141" max="5141" width="11.42578125" style="30" bestFit="1" customWidth="1"/>
    <col min="5142" max="5389" width="9.140625" style="30"/>
    <col min="5390" max="5390" width="17.140625" style="30" customWidth="1"/>
    <col min="5391" max="5393" width="21.7109375" style="30" customWidth="1"/>
    <col min="5394" max="5396" width="9.140625" style="30"/>
    <col min="5397" max="5397" width="11.42578125" style="30" bestFit="1" customWidth="1"/>
    <col min="5398" max="5645" width="9.140625" style="30"/>
    <col min="5646" max="5646" width="17.140625" style="30" customWidth="1"/>
    <col min="5647" max="5649" width="21.7109375" style="30" customWidth="1"/>
    <col min="5650" max="5652" width="9.140625" style="30"/>
    <col min="5653" max="5653" width="11.42578125" style="30" bestFit="1" customWidth="1"/>
    <col min="5654" max="5901" width="9.140625" style="30"/>
    <col min="5902" max="5902" width="17.140625" style="30" customWidth="1"/>
    <col min="5903" max="5905" width="21.7109375" style="30" customWidth="1"/>
    <col min="5906" max="5908" width="9.140625" style="30"/>
    <col min="5909" max="5909" width="11.42578125" style="30" bestFit="1" customWidth="1"/>
    <col min="5910" max="6157" width="9.140625" style="30"/>
    <col min="6158" max="6158" width="17.140625" style="30" customWidth="1"/>
    <col min="6159" max="6161" width="21.7109375" style="30" customWidth="1"/>
    <col min="6162" max="6164" width="9.140625" style="30"/>
    <col min="6165" max="6165" width="11.42578125" style="30" bestFit="1" customWidth="1"/>
    <col min="6166" max="6413" width="9.140625" style="30"/>
    <col min="6414" max="6414" width="17.140625" style="30" customWidth="1"/>
    <col min="6415" max="6417" width="21.7109375" style="30" customWidth="1"/>
    <col min="6418" max="6420" width="9.140625" style="30"/>
    <col min="6421" max="6421" width="11.42578125" style="30" bestFit="1" customWidth="1"/>
    <col min="6422" max="6669" width="9.140625" style="30"/>
    <col min="6670" max="6670" width="17.140625" style="30" customWidth="1"/>
    <col min="6671" max="6673" width="21.7109375" style="30" customWidth="1"/>
    <col min="6674" max="6676" width="9.140625" style="30"/>
    <col min="6677" max="6677" width="11.42578125" style="30" bestFit="1" customWidth="1"/>
    <col min="6678" max="6925" width="9.140625" style="30"/>
    <col min="6926" max="6926" width="17.140625" style="30" customWidth="1"/>
    <col min="6927" max="6929" width="21.7109375" style="30" customWidth="1"/>
    <col min="6930" max="6932" width="9.140625" style="30"/>
    <col min="6933" max="6933" width="11.42578125" style="30" bestFit="1" customWidth="1"/>
    <col min="6934" max="7181" width="9.140625" style="30"/>
    <col min="7182" max="7182" width="17.140625" style="30" customWidth="1"/>
    <col min="7183" max="7185" width="21.7109375" style="30" customWidth="1"/>
    <col min="7186" max="7188" width="9.140625" style="30"/>
    <col min="7189" max="7189" width="11.42578125" style="30" bestFit="1" customWidth="1"/>
    <col min="7190" max="7437" width="9.140625" style="30"/>
    <col min="7438" max="7438" width="17.140625" style="30" customWidth="1"/>
    <col min="7439" max="7441" width="21.7109375" style="30" customWidth="1"/>
    <col min="7442" max="7444" width="9.140625" style="30"/>
    <col min="7445" max="7445" width="11.42578125" style="30" bestFit="1" customWidth="1"/>
    <col min="7446" max="7693" width="9.140625" style="30"/>
    <col min="7694" max="7694" width="17.140625" style="30" customWidth="1"/>
    <col min="7695" max="7697" width="21.7109375" style="30" customWidth="1"/>
    <col min="7698" max="7700" width="9.140625" style="30"/>
    <col min="7701" max="7701" width="11.42578125" style="30" bestFit="1" customWidth="1"/>
    <col min="7702" max="7949" width="9.140625" style="30"/>
    <col min="7950" max="7950" width="17.140625" style="30" customWidth="1"/>
    <col min="7951" max="7953" width="21.7109375" style="30" customWidth="1"/>
    <col min="7954" max="7956" width="9.140625" style="30"/>
    <col min="7957" max="7957" width="11.42578125" style="30" bestFit="1" customWidth="1"/>
    <col min="7958" max="8205" width="9.140625" style="30"/>
    <col min="8206" max="8206" width="17.140625" style="30" customWidth="1"/>
    <col min="8207" max="8209" width="21.7109375" style="30" customWidth="1"/>
    <col min="8210" max="8212" width="9.140625" style="30"/>
    <col min="8213" max="8213" width="11.42578125" style="30" bestFit="1" customWidth="1"/>
    <col min="8214" max="8461" width="9.140625" style="30"/>
    <col min="8462" max="8462" width="17.140625" style="30" customWidth="1"/>
    <col min="8463" max="8465" width="21.7109375" style="30" customWidth="1"/>
    <col min="8466" max="8468" width="9.140625" style="30"/>
    <col min="8469" max="8469" width="11.42578125" style="30" bestFit="1" customWidth="1"/>
    <col min="8470" max="8717" width="9.140625" style="30"/>
    <col min="8718" max="8718" width="17.140625" style="30" customWidth="1"/>
    <col min="8719" max="8721" width="21.7109375" style="30" customWidth="1"/>
    <col min="8722" max="8724" width="9.140625" style="30"/>
    <col min="8725" max="8725" width="11.42578125" style="30" bestFit="1" customWidth="1"/>
    <col min="8726" max="8973" width="9.140625" style="30"/>
    <col min="8974" max="8974" width="17.140625" style="30" customWidth="1"/>
    <col min="8975" max="8977" width="21.7109375" style="30" customWidth="1"/>
    <col min="8978" max="8980" width="9.140625" style="30"/>
    <col min="8981" max="8981" width="11.42578125" style="30" bestFit="1" customWidth="1"/>
    <col min="8982" max="9229" width="9.140625" style="30"/>
    <col min="9230" max="9230" width="17.140625" style="30" customWidth="1"/>
    <col min="9231" max="9233" width="21.7109375" style="30" customWidth="1"/>
    <col min="9234" max="9236" width="9.140625" style="30"/>
    <col min="9237" max="9237" width="11.42578125" style="30" bestFit="1" customWidth="1"/>
    <col min="9238" max="9485" width="9.140625" style="30"/>
    <col min="9486" max="9486" width="17.140625" style="30" customWidth="1"/>
    <col min="9487" max="9489" width="21.7109375" style="30" customWidth="1"/>
    <col min="9490" max="9492" width="9.140625" style="30"/>
    <col min="9493" max="9493" width="11.42578125" style="30" bestFit="1" customWidth="1"/>
    <col min="9494" max="9741" width="9.140625" style="30"/>
    <col min="9742" max="9742" width="17.140625" style="30" customWidth="1"/>
    <col min="9743" max="9745" width="21.7109375" style="30" customWidth="1"/>
    <col min="9746" max="9748" width="9.140625" style="30"/>
    <col min="9749" max="9749" width="11.42578125" style="30" bestFit="1" customWidth="1"/>
    <col min="9750" max="9997" width="9.140625" style="30"/>
    <col min="9998" max="9998" width="17.140625" style="30" customWidth="1"/>
    <col min="9999" max="10001" width="21.7109375" style="30" customWidth="1"/>
    <col min="10002" max="10004" width="9.140625" style="30"/>
    <col min="10005" max="10005" width="11.42578125" style="30" bestFit="1" customWidth="1"/>
    <col min="10006" max="10253" width="9.140625" style="30"/>
    <col min="10254" max="10254" width="17.140625" style="30" customWidth="1"/>
    <col min="10255" max="10257" width="21.7109375" style="30" customWidth="1"/>
    <col min="10258" max="10260" width="9.140625" style="30"/>
    <col min="10261" max="10261" width="11.42578125" style="30" bestFit="1" customWidth="1"/>
    <col min="10262" max="10509" width="9.140625" style="30"/>
    <col min="10510" max="10510" width="17.140625" style="30" customWidth="1"/>
    <col min="10511" max="10513" width="21.7109375" style="30" customWidth="1"/>
    <col min="10514" max="10516" width="9.140625" style="30"/>
    <col min="10517" max="10517" width="11.42578125" style="30" bestFit="1" customWidth="1"/>
    <col min="10518" max="10765" width="9.140625" style="30"/>
    <col min="10766" max="10766" width="17.140625" style="30" customWidth="1"/>
    <col min="10767" max="10769" width="21.7109375" style="30" customWidth="1"/>
    <col min="10770" max="10772" width="9.140625" style="30"/>
    <col min="10773" max="10773" width="11.42578125" style="30" bestFit="1" customWidth="1"/>
    <col min="10774" max="11021" width="9.140625" style="30"/>
    <col min="11022" max="11022" width="17.140625" style="30" customWidth="1"/>
    <col min="11023" max="11025" width="21.7109375" style="30" customWidth="1"/>
    <col min="11026" max="11028" width="9.140625" style="30"/>
    <col min="11029" max="11029" width="11.42578125" style="30" bestFit="1" customWidth="1"/>
    <col min="11030" max="11277" width="9.140625" style="30"/>
    <col min="11278" max="11278" width="17.140625" style="30" customWidth="1"/>
    <col min="11279" max="11281" width="21.7109375" style="30" customWidth="1"/>
    <col min="11282" max="11284" width="9.140625" style="30"/>
    <col min="11285" max="11285" width="11.42578125" style="30" bestFit="1" customWidth="1"/>
    <col min="11286" max="11533" width="9.140625" style="30"/>
    <col min="11534" max="11534" width="17.140625" style="30" customWidth="1"/>
    <col min="11535" max="11537" width="21.7109375" style="30" customWidth="1"/>
    <col min="11538" max="11540" width="9.140625" style="30"/>
    <col min="11541" max="11541" width="11.42578125" style="30" bestFit="1" customWidth="1"/>
    <col min="11542" max="11789" width="9.140625" style="30"/>
    <col min="11790" max="11790" width="17.140625" style="30" customWidth="1"/>
    <col min="11791" max="11793" width="21.7109375" style="30" customWidth="1"/>
    <col min="11794" max="11796" width="9.140625" style="30"/>
    <col min="11797" max="11797" width="11.42578125" style="30" bestFit="1" customWidth="1"/>
    <col min="11798" max="12045" width="9.140625" style="30"/>
    <col min="12046" max="12046" width="17.140625" style="30" customWidth="1"/>
    <col min="12047" max="12049" width="21.7109375" style="30" customWidth="1"/>
    <col min="12050" max="12052" width="9.140625" style="30"/>
    <col min="12053" max="12053" width="11.42578125" style="30" bestFit="1" customWidth="1"/>
    <col min="12054" max="12301" width="9.140625" style="30"/>
    <col min="12302" max="12302" width="17.140625" style="30" customWidth="1"/>
    <col min="12303" max="12305" width="21.7109375" style="30" customWidth="1"/>
    <col min="12306" max="12308" width="9.140625" style="30"/>
    <col min="12309" max="12309" width="11.42578125" style="30" bestFit="1" customWidth="1"/>
    <col min="12310" max="12557" width="9.140625" style="30"/>
    <col min="12558" max="12558" width="17.140625" style="30" customWidth="1"/>
    <col min="12559" max="12561" width="21.7109375" style="30" customWidth="1"/>
    <col min="12562" max="12564" width="9.140625" style="30"/>
    <col min="12565" max="12565" width="11.42578125" style="30" bestFit="1" customWidth="1"/>
    <col min="12566" max="12813" width="9.140625" style="30"/>
    <col min="12814" max="12814" width="17.140625" style="30" customWidth="1"/>
    <col min="12815" max="12817" width="21.7109375" style="30" customWidth="1"/>
    <col min="12818" max="12820" width="9.140625" style="30"/>
    <col min="12821" max="12821" width="11.42578125" style="30" bestFit="1" customWidth="1"/>
    <col min="12822" max="13069" width="9.140625" style="30"/>
    <col min="13070" max="13070" width="17.140625" style="30" customWidth="1"/>
    <col min="13071" max="13073" width="21.7109375" style="30" customWidth="1"/>
    <col min="13074" max="13076" width="9.140625" style="30"/>
    <col min="13077" max="13077" width="11.42578125" style="30" bestFit="1" customWidth="1"/>
    <col min="13078" max="13325" width="9.140625" style="30"/>
    <col min="13326" max="13326" width="17.140625" style="30" customWidth="1"/>
    <col min="13327" max="13329" width="21.7109375" style="30" customWidth="1"/>
    <col min="13330" max="13332" width="9.140625" style="30"/>
    <col min="13333" max="13333" width="11.42578125" style="30" bestFit="1" customWidth="1"/>
    <col min="13334" max="13581" width="9.140625" style="30"/>
    <col min="13582" max="13582" width="17.140625" style="30" customWidth="1"/>
    <col min="13583" max="13585" width="21.7109375" style="30" customWidth="1"/>
    <col min="13586" max="13588" width="9.140625" style="30"/>
    <col min="13589" max="13589" width="11.42578125" style="30" bestFit="1" customWidth="1"/>
    <col min="13590" max="13837" width="9.140625" style="30"/>
    <col min="13838" max="13838" width="17.140625" style="30" customWidth="1"/>
    <col min="13839" max="13841" width="21.7109375" style="30" customWidth="1"/>
    <col min="13842" max="13844" width="9.140625" style="30"/>
    <col min="13845" max="13845" width="11.42578125" style="30" bestFit="1" customWidth="1"/>
    <col min="13846" max="14093" width="9.140625" style="30"/>
    <col min="14094" max="14094" width="17.140625" style="30" customWidth="1"/>
    <col min="14095" max="14097" width="21.7109375" style="30" customWidth="1"/>
    <col min="14098" max="14100" width="9.140625" style="30"/>
    <col min="14101" max="14101" width="11.42578125" style="30" bestFit="1" customWidth="1"/>
    <col min="14102" max="14349" width="9.140625" style="30"/>
    <col min="14350" max="14350" width="17.140625" style="30" customWidth="1"/>
    <col min="14351" max="14353" width="21.7109375" style="30" customWidth="1"/>
    <col min="14354" max="14356" width="9.140625" style="30"/>
    <col min="14357" max="14357" width="11.42578125" style="30" bestFit="1" customWidth="1"/>
    <col min="14358" max="14605" width="9.140625" style="30"/>
    <col min="14606" max="14606" width="17.140625" style="30" customWidth="1"/>
    <col min="14607" max="14609" width="21.7109375" style="30" customWidth="1"/>
    <col min="14610" max="14612" width="9.140625" style="30"/>
    <col min="14613" max="14613" width="11.42578125" style="30" bestFit="1" customWidth="1"/>
    <col min="14614" max="14861" width="9.140625" style="30"/>
    <col min="14862" max="14862" width="17.140625" style="30" customWidth="1"/>
    <col min="14863" max="14865" width="21.7109375" style="30" customWidth="1"/>
    <col min="14866" max="14868" width="9.140625" style="30"/>
    <col min="14869" max="14869" width="11.42578125" style="30" bestFit="1" customWidth="1"/>
    <col min="14870" max="15117" width="9.140625" style="30"/>
    <col min="15118" max="15118" width="17.140625" style="30" customWidth="1"/>
    <col min="15119" max="15121" width="21.7109375" style="30" customWidth="1"/>
    <col min="15122" max="15124" width="9.140625" style="30"/>
    <col min="15125" max="15125" width="11.42578125" style="30" bestFit="1" customWidth="1"/>
    <col min="15126" max="15373" width="9.140625" style="30"/>
    <col min="15374" max="15374" width="17.140625" style="30" customWidth="1"/>
    <col min="15375" max="15377" width="21.7109375" style="30" customWidth="1"/>
    <col min="15378" max="15380" width="9.140625" style="30"/>
    <col min="15381" max="15381" width="11.42578125" style="30" bestFit="1" customWidth="1"/>
    <col min="15382" max="15629" width="9.140625" style="30"/>
    <col min="15630" max="15630" width="17.140625" style="30" customWidth="1"/>
    <col min="15631" max="15633" width="21.7109375" style="30" customWidth="1"/>
    <col min="15634" max="15636" width="9.140625" style="30"/>
    <col min="15637" max="15637" width="11.42578125" style="30" bestFit="1" customWidth="1"/>
    <col min="15638" max="15885" width="9.140625" style="30"/>
    <col min="15886" max="15886" width="17.140625" style="30" customWidth="1"/>
    <col min="15887" max="15889" width="21.7109375" style="30" customWidth="1"/>
    <col min="15890" max="15892" width="9.140625" style="30"/>
    <col min="15893" max="15893" width="11.42578125" style="30" bestFit="1" customWidth="1"/>
    <col min="15894" max="16141" width="9.140625" style="30"/>
    <col min="16142" max="16142" width="17.140625" style="30" customWidth="1"/>
    <col min="16143" max="16145" width="21.7109375" style="30" customWidth="1"/>
    <col min="16146" max="16148" width="9.140625" style="30"/>
    <col min="16149" max="16149" width="11.42578125" style="30" bestFit="1" customWidth="1"/>
    <col min="16150" max="16384" width="9.140625" style="30"/>
  </cols>
  <sheetData>
    <row r="1" spans="1:21" ht="13.5" thickTop="1" x14ac:dyDescent="0.2">
      <c r="A1" s="48" t="s">
        <v>153</v>
      </c>
      <c r="B1" s="47"/>
      <c r="C1" s="47"/>
      <c r="D1" s="46"/>
      <c r="E1" s="47"/>
      <c r="F1" s="45"/>
      <c r="G1" s="120" t="s">
        <v>126</v>
      </c>
      <c r="H1" s="121"/>
      <c r="I1" s="122"/>
      <c r="J1" s="123" t="s">
        <v>128</v>
      </c>
      <c r="K1" s="121"/>
      <c r="L1" s="124"/>
    </row>
    <row r="2" spans="1:21" ht="38.25" x14ac:dyDescent="0.2">
      <c r="A2" s="44" t="s">
        <v>124</v>
      </c>
      <c r="B2" s="43" t="s">
        <v>123</v>
      </c>
      <c r="C2" s="69" t="s">
        <v>122</v>
      </c>
      <c r="D2" s="70" t="s">
        <v>121</v>
      </c>
      <c r="E2" s="52" t="s">
        <v>120</v>
      </c>
      <c r="F2" s="53" t="s">
        <v>125</v>
      </c>
      <c r="G2" s="42" t="s">
        <v>119</v>
      </c>
      <c r="H2" s="41" t="s">
        <v>118</v>
      </c>
      <c r="I2" s="41" t="s">
        <v>117</v>
      </c>
      <c r="J2" s="42" t="s">
        <v>119</v>
      </c>
      <c r="K2" s="41" t="s">
        <v>118</v>
      </c>
      <c r="L2" s="41" t="s">
        <v>117</v>
      </c>
      <c r="P2" s="69" t="s">
        <v>122</v>
      </c>
      <c r="R2" s="55" t="s">
        <v>115</v>
      </c>
      <c r="S2" s="56" t="s">
        <v>114</v>
      </c>
      <c r="T2" s="56" t="s">
        <v>113</v>
      </c>
      <c r="U2" s="40" t="s">
        <v>112</v>
      </c>
    </row>
    <row r="3" spans="1:21" x14ac:dyDescent="0.2">
      <c r="A3" s="36" t="s">
        <v>109</v>
      </c>
      <c r="B3" s="37">
        <v>30510</v>
      </c>
      <c r="C3" s="71">
        <v>2</v>
      </c>
      <c r="D3" s="72">
        <v>1429.45</v>
      </c>
      <c r="E3" s="39"/>
      <c r="F3" s="38"/>
      <c r="G3" s="73" t="s">
        <v>116</v>
      </c>
      <c r="H3" s="71">
        <v>1</v>
      </c>
      <c r="I3" s="72">
        <v>1</v>
      </c>
      <c r="J3" s="74" t="s">
        <v>116</v>
      </c>
      <c r="K3" s="71">
        <v>1428</v>
      </c>
      <c r="L3" s="75">
        <v>1.45</v>
      </c>
      <c r="M3" s="36" t="s">
        <v>109</v>
      </c>
      <c r="N3" s="31" t="s">
        <v>108</v>
      </c>
      <c r="O3" s="30" t="s">
        <v>154</v>
      </c>
      <c r="P3" s="71">
        <v>2</v>
      </c>
      <c r="Q3" s="30" t="str">
        <f>CONCATENATE(N3," ","(",P3,"/",S3,"/",T3,")")</f>
        <v>Belgium Flanders (2/1/1)</v>
      </c>
      <c r="R3" s="73">
        <v>0</v>
      </c>
      <c r="S3" s="71">
        <v>1</v>
      </c>
      <c r="T3" s="72">
        <v>1</v>
      </c>
      <c r="U3" s="30" t="e">
        <f t="shared" ref="U3:U19" si="0">+S3/R3</f>
        <v>#DIV/0!</v>
      </c>
    </row>
    <row r="4" spans="1:21" x14ac:dyDescent="0.2">
      <c r="A4" s="36" t="s">
        <v>91</v>
      </c>
      <c r="B4" s="37">
        <v>110910</v>
      </c>
      <c r="C4" s="71">
        <v>13</v>
      </c>
      <c r="D4" s="72">
        <v>1428.076</v>
      </c>
      <c r="E4" s="39"/>
      <c r="F4" s="38"/>
      <c r="G4" s="73" t="s">
        <v>116</v>
      </c>
      <c r="H4" s="71" t="s">
        <v>116</v>
      </c>
      <c r="I4" s="72">
        <v>13</v>
      </c>
      <c r="J4" s="74" t="s">
        <v>116</v>
      </c>
      <c r="K4" s="71" t="s">
        <v>116</v>
      </c>
      <c r="L4" s="75">
        <v>1428.076</v>
      </c>
      <c r="M4" s="36" t="s">
        <v>81</v>
      </c>
      <c r="N4" s="31" t="s">
        <v>80</v>
      </c>
      <c r="O4" s="30" t="s">
        <v>155</v>
      </c>
      <c r="P4" s="71">
        <v>162</v>
      </c>
      <c r="Q4" s="30" t="str">
        <f t="shared" ref="Q4:Q23" si="1">CONCATENATE(N4," ","(",P4,"/",S4,"/",T4,")")</f>
        <v>Denmark (162/25/137)</v>
      </c>
      <c r="R4" s="73">
        <v>0</v>
      </c>
      <c r="S4" s="71">
        <v>25</v>
      </c>
      <c r="T4" s="72">
        <v>137</v>
      </c>
      <c r="U4" s="30" t="e">
        <f t="shared" si="0"/>
        <v>#DIV/0!</v>
      </c>
    </row>
    <row r="5" spans="1:21" x14ac:dyDescent="0.2">
      <c r="A5" s="36" t="s">
        <v>99</v>
      </c>
      <c r="B5" s="37">
        <v>9250</v>
      </c>
      <c r="C5" s="71">
        <v>26</v>
      </c>
      <c r="D5" s="72">
        <v>864.98</v>
      </c>
      <c r="E5" s="39"/>
      <c r="F5" s="38"/>
      <c r="G5" s="73">
        <v>26</v>
      </c>
      <c r="H5" s="71" t="s">
        <v>116</v>
      </c>
      <c r="I5" s="72" t="s">
        <v>116</v>
      </c>
      <c r="J5" s="74">
        <v>864.98</v>
      </c>
      <c r="K5" s="71" t="s">
        <v>116</v>
      </c>
      <c r="L5" s="75" t="s">
        <v>116</v>
      </c>
      <c r="M5" s="36" t="s">
        <v>101</v>
      </c>
      <c r="N5" s="31" t="s">
        <v>100</v>
      </c>
      <c r="O5" s="30" t="s">
        <v>156</v>
      </c>
      <c r="P5" s="71">
        <v>4</v>
      </c>
      <c r="Q5" s="30" t="str">
        <f t="shared" si="1"/>
        <v>Romania (4/4/0)</v>
      </c>
      <c r="R5" s="73">
        <v>0</v>
      </c>
      <c r="S5" s="71">
        <v>4</v>
      </c>
      <c r="T5" s="72">
        <v>0</v>
      </c>
      <c r="U5" s="30" t="e">
        <f t="shared" si="0"/>
        <v>#DIV/0!</v>
      </c>
    </row>
    <row r="6" spans="1:21" x14ac:dyDescent="0.2">
      <c r="A6" s="36" t="s">
        <v>103</v>
      </c>
      <c r="B6" s="37">
        <v>357021</v>
      </c>
      <c r="C6" s="71">
        <v>74</v>
      </c>
      <c r="D6" s="72">
        <v>22843.379000000001</v>
      </c>
      <c r="E6" s="39"/>
      <c r="F6" s="38"/>
      <c r="G6" s="73">
        <v>73</v>
      </c>
      <c r="H6" s="71">
        <v>1</v>
      </c>
      <c r="I6" s="72" t="s">
        <v>116</v>
      </c>
      <c r="J6" s="74">
        <v>22717.615000000002</v>
      </c>
      <c r="K6" s="71">
        <v>125.764</v>
      </c>
      <c r="L6" s="75" t="s">
        <v>116</v>
      </c>
      <c r="M6" s="36" t="s">
        <v>111</v>
      </c>
      <c r="N6" s="31" t="s">
        <v>110</v>
      </c>
      <c r="O6" s="30" t="s">
        <v>157</v>
      </c>
      <c r="P6" s="71">
        <v>602</v>
      </c>
      <c r="Q6" s="30" t="str">
        <f t="shared" si="1"/>
        <v>Sweden (602/602/0)</v>
      </c>
      <c r="R6" s="73">
        <v>0</v>
      </c>
      <c r="S6" s="71">
        <v>602</v>
      </c>
      <c r="T6" s="72">
        <v>0</v>
      </c>
      <c r="U6" s="30" t="e">
        <f t="shared" si="0"/>
        <v>#DIV/0!</v>
      </c>
    </row>
    <row r="7" spans="1:21" x14ac:dyDescent="0.2">
      <c r="A7" s="36" t="s">
        <v>81</v>
      </c>
      <c r="B7" s="37">
        <v>43094</v>
      </c>
      <c r="C7" s="71">
        <v>162</v>
      </c>
      <c r="D7" s="72">
        <v>40874.584666000002</v>
      </c>
      <c r="E7" s="39"/>
      <c r="F7" s="38"/>
      <c r="G7" s="73" t="s">
        <v>116</v>
      </c>
      <c r="H7" s="71">
        <v>25</v>
      </c>
      <c r="I7" s="72">
        <v>137</v>
      </c>
      <c r="J7" s="74" t="s">
        <v>116</v>
      </c>
      <c r="K7" s="71">
        <v>4433.0207959999998</v>
      </c>
      <c r="L7" s="75">
        <v>36441.563869999998</v>
      </c>
      <c r="M7" s="36" t="s">
        <v>105</v>
      </c>
      <c r="N7" s="31" t="s">
        <v>104</v>
      </c>
      <c r="O7" s="30" t="s">
        <v>158</v>
      </c>
      <c r="P7" s="71">
        <v>15</v>
      </c>
      <c r="Q7" s="30" t="str">
        <f t="shared" si="1"/>
        <v>Netherlands (15/14/0)</v>
      </c>
      <c r="R7" s="73">
        <v>1</v>
      </c>
      <c r="S7" s="71">
        <v>14</v>
      </c>
      <c r="T7" s="72">
        <v>0</v>
      </c>
      <c r="U7" s="30">
        <f t="shared" si="0"/>
        <v>14</v>
      </c>
    </row>
    <row r="8" spans="1:21" x14ac:dyDescent="0.2">
      <c r="A8" s="36" t="s">
        <v>85</v>
      </c>
      <c r="B8" s="37">
        <v>45226</v>
      </c>
      <c r="C8" s="71">
        <v>16</v>
      </c>
      <c r="D8" s="72">
        <v>14501.46</v>
      </c>
      <c r="E8" s="39"/>
      <c r="F8" s="38"/>
      <c r="G8" s="73">
        <v>16</v>
      </c>
      <c r="H8" s="71" t="s">
        <v>116</v>
      </c>
      <c r="I8" s="72" t="s">
        <v>116</v>
      </c>
      <c r="J8" s="74">
        <v>14501.46</v>
      </c>
      <c r="K8" s="71" t="s">
        <v>116</v>
      </c>
      <c r="L8" s="75" t="s">
        <v>116</v>
      </c>
      <c r="M8" s="36" t="s">
        <v>77</v>
      </c>
      <c r="N8" s="31" t="s">
        <v>76</v>
      </c>
      <c r="O8" s="30" t="s">
        <v>159</v>
      </c>
      <c r="P8" s="71">
        <v>111</v>
      </c>
      <c r="Q8" s="30" t="str">
        <f t="shared" si="1"/>
        <v>Ireland (111/3/99)</v>
      </c>
      <c r="R8" s="73">
        <v>9</v>
      </c>
      <c r="S8" s="71">
        <v>3</v>
      </c>
      <c r="T8" s="72">
        <v>99</v>
      </c>
      <c r="U8" s="30">
        <f t="shared" si="0"/>
        <v>0.33333333333333331</v>
      </c>
    </row>
    <row r="9" spans="1:21" x14ac:dyDescent="0.2">
      <c r="A9" s="36" t="s">
        <v>73</v>
      </c>
      <c r="B9" s="37">
        <v>131940</v>
      </c>
      <c r="C9" s="71">
        <v>233</v>
      </c>
      <c r="D9" s="72">
        <v>38389.828500000003</v>
      </c>
      <c r="E9" s="39"/>
      <c r="F9" s="38"/>
      <c r="G9" s="73" t="s">
        <v>116</v>
      </c>
      <c r="H9" s="71" t="s">
        <v>116</v>
      </c>
      <c r="I9" s="72">
        <v>233</v>
      </c>
      <c r="J9" s="74" t="s">
        <v>116</v>
      </c>
      <c r="K9" s="71" t="s">
        <v>116</v>
      </c>
      <c r="L9" s="75">
        <v>38389.828500000003</v>
      </c>
      <c r="M9" s="36" t="s">
        <v>107</v>
      </c>
      <c r="N9" s="31" t="s">
        <v>106</v>
      </c>
      <c r="O9" s="30" t="s">
        <v>160</v>
      </c>
      <c r="P9" s="71">
        <v>164</v>
      </c>
      <c r="Q9" s="30" t="str">
        <f t="shared" si="1"/>
        <v>France (164/23/71)</v>
      </c>
      <c r="R9" s="73">
        <v>70</v>
      </c>
      <c r="S9" s="71">
        <v>23</v>
      </c>
      <c r="T9" s="72">
        <v>71</v>
      </c>
      <c r="U9" s="30">
        <f t="shared" si="0"/>
        <v>0.32857142857142857</v>
      </c>
    </row>
    <row r="10" spans="1:21" x14ac:dyDescent="0.2">
      <c r="A10" s="36" t="s">
        <v>93</v>
      </c>
      <c r="B10" s="37">
        <v>504782</v>
      </c>
      <c r="C10" s="71">
        <v>186</v>
      </c>
      <c r="D10" s="72">
        <v>1612157.8463689999</v>
      </c>
      <c r="E10" s="39">
        <v>1</v>
      </c>
      <c r="F10" s="38"/>
      <c r="G10" s="73">
        <v>140</v>
      </c>
      <c r="H10" s="71">
        <v>13</v>
      </c>
      <c r="I10" s="72">
        <v>33</v>
      </c>
      <c r="J10" s="74">
        <v>1591082.9260470001</v>
      </c>
      <c r="K10" s="71">
        <v>412.41932400000002</v>
      </c>
      <c r="L10" s="75">
        <v>20662.500998</v>
      </c>
      <c r="M10" s="36" t="s">
        <v>93</v>
      </c>
      <c r="N10" s="31" t="s">
        <v>92</v>
      </c>
      <c r="O10" s="30" t="s">
        <v>161</v>
      </c>
      <c r="P10" s="71">
        <v>186</v>
      </c>
      <c r="Q10" s="30" t="str">
        <f t="shared" si="1"/>
        <v>Spain (186/13/33)</v>
      </c>
      <c r="R10" s="73">
        <v>140</v>
      </c>
      <c r="S10" s="71">
        <v>13</v>
      </c>
      <c r="T10" s="72">
        <v>33</v>
      </c>
      <c r="U10" s="30">
        <f t="shared" si="0"/>
        <v>9.285714285714286E-2</v>
      </c>
    </row>
    <row r="11" spans="1:21" x14ac:dyDescent="0.2">
      <c r="A11" s="36" t="s">
        <v>83</v>
      </c>
      <c r="B11" s="37">
        <v>337030</v>
      </c>
      <c r="C11" s="71">
        <v>276</v>
      </c>
      <c r="D11" s="72">
        <v>32569.580999999998</v>
      </c>
      <c r="E11" s="39"/>
      <c r="F11" s="38"/>
      <c r="G11" s="73">
        <v>273</v>
      </c>
      <c r="H11" s="71" t="s">
        <v>116</v>
      </c>
      <c r="I11" s="72">
        <v>3</v>
      </c>
      <c r="J11" s="74">
        <v>32350.999</v>
      </c>
      <c r="K11" s="71" t="s">
        <v>116</v>
      </c>
      <c r="L11" s="75">
        <v>218.58199999999999</v>
      </c>
      <c r="M11" s="36" t="s">
        <v>79</v>
      </c>
      <c r="N11" s="31" t="s">
        <v>78</v>
      </c>
      <c r="O11" s="30" t="s">
        <v>162</v>
      </c>
      <c r="P11" s="71">
        <v>57</v>
      </c>
      <c r="Q11" s="30" t="str">
        <f t="shared" si="1"/>
        <v>Portugal (57/3/6)</v>
      </c>
      <c r="R11" s="73">
        <v>48</v>
      </c>
      <c r="S11" s="71">
        <v>3</v>
      </c>
      <c r="T11" s="72">
        <v>6</v>
      </c>
      <c r="U11" s="30">
        <f t="shared" si="0"/>
        <v>6.25E-2</v>
      </c>
    </row>
    <row r="12" spans="1:21" x14ac:dyDescent="0.2">
      <c r="A12" s="36" t="s">
        <v>107</v>
      </c>
      <c r="B12" s="37">
        <v>547030</v>
      </c>
      <c r="C12" s="71">
        <v>164</v>
      </c>
      <c r="D12" s="72">
        <v>26652.24092</v>
      </c>
      <c r="E12" s="39"/>
      <c r="F12" s="38"/>
      <c r="G12" s="73">
        <v>70</v>
      </c>
      <c r="H12" s="71">
        <v>23</v>
      </c>
      <c r="I12" s="72">
        <v>71</v>
      </c>
      <c r="J12" s="74">
        <v>11589.00532</v>
      </c>
      <c r="K12" s="71">
        <v>4559.1841100000001</v>
      </c>
      <c r="L12" s="75">
        <v>10504.05149</v>
      </c>
      <c r="M12" s="36" t="s">
        <v>103</v>
      </c>
      <c r="N12" s="31" t="s">
        <v>102</v>
      </c>
      <c r="O12" s="30" t="s">
        <v>163</v>
      </c>
      <c r="P12" s="71">
        <v>74</v>
      </c>
      <c r="Q12" s="30" t="str">
        <f t="shared" si="1"/>
        <v>Germany (74/1/0)</v>
      </c>
      <c r="R12" s="73">
        <v>73</v>
      </c>
      <c r="S12" s="71">
        <v>1</v>
      </c>
      <c r="T12" s="72">
        <v>0</v>
      </c>
      <c r="U12" s="30">
        <f t="shared" si="0"/>
        <v>1.3698630136986301E-2</v>
      </c>
    </row>
    <row r="13" spans="1:21" x14ac:dyDescent="0.2">
      <c r="A13" s="36" t="s">
        <v>77</v>
      </c>
      <c r="B13" s="37">
        <v>70280</v>
      </c>
      <c r="C13" s="71">
        <v>111</v>
      </c>
      <c r="D13" s="72">
        <v>13183.371069999999</v>
      </c>
      <c r="E13" s="39"/>
      <c r="F13" s="38"/>
      <c r="G13" s="73">
        <v>9</v>
      </c>
      <c r="H13" s="71">
        <v>3</v>
      </c>
      <c r="I13" s="72">
        <v>99</v>
      </c>
      <c r="J13" s="74">
        <v>1269.828</v>
      </c>
      <c r="K13" s="71">
        <v>80.416910000000001</v>
      </c>
      <c r="L13" s="75">
        <v>11833.12616</v>
      </c>
      <c r="M13" s="36" t="s">
        <v>89</v>
      </c>
      <c r="N13" s="31" t="s">
        <v>88</v>
      </c>
      <c r="O13" s="30" t="s">
        <v>164</v>
      </c>
      <c r="P13" s="71">
        <v>570</v>
      </c>
      <c r="Q13" s="30" t="str">
        <f t="shared" si="1"/>
        <v>United Kingdom (570/3/61)</v>
      </c>
      <c r="R13" s="73">
        <v>506</v>
      </c>
      <c r="S13" s="71">
        <v>3</v>
      </c>
      <c r="T13" s="72">
        <v>61</v>
      </c>
      <c r="U13" s="30">
        <f t="shared" si="0"/>
        <v>5.9288537549407111E-3</v>
      </c>
    </row>
    <row r="14" spans="1:21" x14ac:dyDescent="0.2">
      <c r="A14" s="36" t="s">
        <v>97</v>
      </c>
      <c r="B14" s="37">
        <v>301230</v>
      </c>
      <c r="C14" s="71">
        <v>489</v>
      </c>
      <c r="D14" s="72">
        <v>6609.2208430000001</v>
      </c>
      <c r="E14" s="39">
        <v>299</v>
      </c>
      <c r="F14" s="38">
        <v>34933.138800000001</v>
      </c>
      <c r="G14" s="73">
        <v>51</v>
      </c>
      <c r="H14" s="71" t="s">
        <v>116</v>
      </c>
      <c r="I14" s="72">
        <v>438</v>
      </c>
      <c r="J14" s="74">
        <v>1550.4676919999999</v>
      </c>
      <c r="K14" s="71" t="s">
        <v>116</v>
      </c>
      <c r="L14" s="75">
        <v>5058.7531509999999</v>
      </c>
      <c r="M14" s="36" t="s">
        <v>99</v>
      </c>
      <c r="N14" s="31" t="s">
        <v>98</v>
      </c>
      <c r="O14" s="30" t="s">
        <v>165</v>
      </c>
      <c r="P14" s="71">
        <v>26</v>
      </c>
      <c r="Q14" s="30" t="str">
        <f t="shared" si="1"/>
        <v>Cyprus (26/0/0)</v>
      </c>
      <c r="R14" s="73">
        <v>26</v>
      </c>
      <c r="S14" s="71">
        <v>0</v>
      </c>
      <c r="T14" s="72">
        <v>0</v>
      </c>
      <c r="U14" s="30">
        <f t="shared" si="0"/>
        <v>0</v>
      </c>
    </row>
    <row r="15" spans="1:21" x14ac:dyDescent="0.2">
      <c r="A15" s="36" t="s">
        <v>87</v>
      </c>
      <c r="B15" s="37">
        <v>65200</v>
      </c>
      <c r="C15" s="71">
        <v>2</v>
      </c>
      <c r="D15" s="72">
        <v>114.8</v>
      </c>
      <c r="E15" s="39"/>
      <c r="F15" s="38"/>
      <c r="G15" s="73">
        <v>2</v>
      </c>
      <c r="H15" s="71" t="s">
        <v>116</v>
      </c>
      <c r="I15" s="72" t="s">
        <v>116</v>
      </c>
      <c r="J15" s="74">
        <v>114.8</v>
      </c>
      <c r="K15" s="71" t="s">
        <v>116</v>
      </c>
      <c r="L15" s="75" t="s">
        <v>116</v>
      </c>
      <c r="M15" s="36" t="s">
        <v>85</v>
      </c>
      <c r="N15" s="31" t="s">
        <v>84</v>
      </c>
      <c r="O15" s="30" t="s">
        <v>166</v>
      </c>
      <c r="P15" s="71">
        <v>16</v>
      </c>
      <c r="Q15" s="30" t="str">
        <f t="shared" si="1"/>
        <v>Estonia (16/0/0)</v>
      </c>
      <c r="R15" s="73">
        <v>16</v>
      </c>
      <c r="S15" s="71">
        <v>0</v>
      </c>
      <c r="T15" s="72">
        <v>0</v>
      </c>
      <c r="U15" s="30">
        <f t="shared" si="0"/>
        <v>0</v>
      </c>
    </row>
    <row r="16" spans="1:21" x14ac:dyDescent="0.2">
      <c r="A16" s="36" t="s">
        <v>75</v>
      </c>
      <c r="B16" s="37">
        <v>64589</v>
      </c>
      <c r="C16" s="71">
        <v>6</v>
      </c>
      <c r="D16" s="72">
        <v>1283.1700679999999</v>
      </c>
      <c r="E16" s="39"/>
      <c r="F16" s="38"/>
      <c r="G16" s="73">
        <v>6</v>
      </c>
      <c r="H16" s="71" t="s">
        <v>116</v>
      </c>
      <c r="I16" s="72" t="s">
        <v>116</v>
      </c>
      <c r="J16" s="74">
        <v>1283.1700679999999</v>
      </c>
      <c r="K16" s="71" t="s">
        <v>116</v>
      </c>
      <c r="L16" s="75" t="s">
        <v>116</v>
      </c>
      <c r="M16" s="36" t="s">
        <v>83</v>
      </c>
      <c r="N16" s="31" t="s">
        <v>82</v>
      </c>
      <c r="O16" s="30" t="s">
        <v>167</v>
      </c>
      <c r="P16" s="71">
        <v>276</v>
      </c>
      <c r="Q16" s="30" t="str">
        <f t="shared" si="1"/>
        <v>Finland (276/0/3)</v>
      </c>
      <c r="R16" s="73">
        <v>273</v>
      </c>
      <c r="S16" s="71">
        <v>0</v>
      </c>
      <c r="T16" s="72">
        <v>3</v>
      </c>
      <c r="U16" s="30">
        <f t="shared" si="0"/>
        <v>0</v>
      </c>
    </row>
    <row r="17" spans="1:21" x14ac:dyDescent="0.2">
      <c r="A17" s="36" t="s">
        <v>71</v>
      </c>
      <c r="B17" s="76">
        <v>714</v>
      </c>
      <c r="C17" s="71">
        <v>9</v>
      </c>
      <c r="D17" s="72">
        <v>397.9</v>
      </c>
      <c r="E17" s="39"/>
      <c r="F17" s="38"/>
      <c r="G17" s="73" t="s">
        <v>116</v>
      </c>
      <c r="H17" s="71" t="s">
        <v>116</v>
      </c>
      <c r="I17" s="72">
        <v>9</v>
      </c>
      <c r="J17" s="74" t="s">
        <v>116</v>
      </c>
      <c r="K17" s="71" t="s">
        <v>116</v>
      </c>
      <c r="L17" s="75">
        <v>397.9</v>
      </c>
      <c r="M17" s="36" t="s">
        <v>97</v>
      </c>
      <c r="N17" s="31" t="s">
        <v>96</v>
      </c>
      <c r="O17" s="30" t="s">
        <v>168</v>
      </c>
      <c r="P17" s="71">
        <v>489</v>
      </c>
      <c r="Q17" s="30" t="str">
        <f t="shared" si="1"/>
        <v>Italy (489/0/438)</v>
      </c>
      <c r="R17" s="73">
        <v>51</v>
      </c>
      <c r="S17" s="71">
        <v>0</v>
      </c>
      <c r="T17" s="72">
        <v>438</v>
      </c>
      <c r="U17" s="30">
        <f t="shared" si="0"/>
        <v>0</v>
      </c>
    </row>
    <row r="18" spans="1:21" x14ac:dyDescent="0.2">
      <c r="A18" s="36" t="s">
        <v>105</v>
      </c>
      <c r="B18" s="37">
        <v>41526</v>
      </c>
      <c r="C18" s="71">
        <v>15</v>
      </c>
      <c r="D18" s="72">
        <v>11889.42</v>
      </c>
      <c r="E18" s="39"/>
      <c r="F18" s="38"/>
      <c r="G18" s="73">
        <v>1</v>
      </c>
      <c r="H18" s="71">
        <v>14</v>
      </c>
      <c r="I18" s="72" t="s">
        <v>116</v>
      </c>
      <c r="J18" s="74">
        <v>548.91</v>
      </c>
      <c r="K18" s="71">
        <v>11340.51</v>
      </c>
      <c r="L18" s="75" t="s">
        <v>116</v>
      </c>
      <c r="M18" s="36" t="s">
        <v>87</v>
      </c>
      <c r="N18" s="31" t="s">
        <v>86</v>
      </c>
      <c r="O18" s="30" t="s">
        <v>169</v>
      </c>
      <c r="P18" s="71">
        <v>2</v>
      </c>
      <c r="Q18" s="30" t="str">
        <f t="shared" si="1"/>
        <v>Lithuania (2/0/0)</v>
      </c>
      <c r="R18" s="73">
        <v>2</v>
      </c>
      <c r="S18" s="71">
        <v>0</v>
      </c>
      <c r="T18" s="72">
        <v>0</v>
      </c>
      <c r="U18" s="30">
        <f t="shared" si="0"/>
        <v>0</v>
      </c>
    </row>
    <row r="19" spans="1:21" x14ac:dyDescent="0.2">
      <c r="A19" s="36" t="s">
        <v>95</v>
      </c>
      <c r="B19" s="37">
        <v>312685</v>
      </c>
      <c r="C19" s="71">
        <v>10</v>
      </c>
      <c r="D19" s="72">
        <v>665.92229999999995</v>
      </c>
      <c r="E19" s="39"/>
      <c r="F19" s="38"/>
      <c r="G19" s="73" t="s">
        <v>116</v>
      </c>
      <c r="H19" s="71" t="s">
        <v>116</v>
      </c>
      <c r="I19" s="72">
        <v>10</v>
      </c>
      <c r="J19" s="74" t="s">
        <v>116</v>
      </c>
      <c r="K19" s="71" t="s">
        <v>116</v>
      </c>
      <c r="L19" s="75">
        <v>665.92229999999995</v>
      </c>
      <c r="M19" s="36" t="s">
        <v>75</v>
      </c>
      <c r="N19" s="31" t="s">
        <v>74</v>
      </c>
      <c r="O19" s="30" t="s">
        <v>170</v>
      </c>
      <c r="P19" s="71">
        <v>6</v>
      </c>
      <c r="Q19" s="30" t="str">
        <f t="shared" si="1"/>
        <v>Latvia (6/0/0)</v>
      </c>
      <c r="R19" s="73">
        <v>6</v>
      </c>
      <c r="S19" s="71">
        <v>0</v>
      </c>
      <c r="T19" s="72">
        <v>0</v>
      </c>
      <c r="U19" s="30">
        <f t="shared" si="0"/>
        <v>0</v>
      </c>
    </row>
    <row r="20" spans="1:21" x14ac:dyDescent="0.2">
      <c r="A20" s="36" t="s">
        <v>79</v>
      </c>
      <c r="B20" s="37">
        <v>92391</v>
      </c>
      <c r="C20" s="71">
        <v>57</v>
      </c>
      <c r="D20" s="72">
        <v>15689.733102</v>
      </c>
      <c r="E20" s="39"/>
      <c r="F20" s="38"/>
      <c r="G20" s="73">
        <v>48</v>
      </c>
      <c r="H20" s="71">
        <v>3</v>
      </c>
      <c r="I20" s="72">
        <v>6</v>
      </c>
      <c r="J20" s="74">
        <v>12115.954089000001</v>
      </c>
      <c r="K20" s="71">
        <v>422.43520000000001</v>
      </c>
      <c r="L20" s="75">
        <v>3151.343813</v>
      </c>
      <c r="M20" s="36" t="s">
        <v>91</v>
      </c>
      <c r="N20" s="31" t="s">
        <v>90</v>
      </c>
      <c r="O20" s="30" t="s">
        <v>171</v>
      </c>
      <c r="P20" s="71">
        <v>13</v>
      </c>
      <c r="Q20" s="30" t="str">
        <f t="shared" si="1"/>
        <v>Bulgaria (13/0/13)</v>
      </c>
      <c r="R20" s="73">
        <v>0</v>
      </c>
      <c r="S20" s="71">
        <v>0</v>
      </c>
      <c r="T20" s="72">
        <v>13</v>
      </c>
      <c r="U20" s="30">
        <v>-1</v>
      </c>
    </row>
    <row r="21" spans="1:21" x14ac:dyDescent="0.2">
      <c r="A21" s="36" t="s">
        <v>101</v>
      </c>
      <c r="B21" s="37">
        <v>237500</v>
      </c>
      <c r="C21" s="71">
        <v>4</v>
      </c>
      <c r="D21" s="72">
        <v>571.79999999999995</v>
      </c>
      <c r="E21" s="39"/>
      <c r="F21" s="38"/>
      <c r="G21" s="73" t="s">
        <v>116</v>
      </c>
      <c r="H21" s="71">
        <v>4</v>
      </c>
      <c r="I21" s="72" t="s">
        <v>116</v>
      </c>
      <c r="J21" s="74" t="s">
        <v>116</v>
      </c>
      <c r="K21" s="71">
        <v>571.79999999999995</v>
      </c>
      <c r="L21" s="75" t="s">
        <v>116</v>
      </c>
      <c r="M21" s="36" t="s">
        <v>73</v>
      </c>
      <c r="N21" s="31" t="s">
        <v>72</v>
      </c>
      <c r="O21" s="30" t="s">
        <v>172</v>
      </c>
      <c r="P21" s="71">
        <v>233</v>
      </c>
      <c r="Q21" s="30" t="str">
        <f t="shared" si="1"/>
        <v>Greece (233/0/233)</v>
      </c>
      <c r="R21" s="73">
        <v>0</v>
      </c>
      <c r="S21" s="71">
        <v>0</v>
      </c>
      <c r="T21" s="72">
        <v>233</v>
      </c>
      <c r="U21" s="30">
        <v>-1</v>
      </c>
    </row>
    <row r="22" spans="1:21" x14ac:dyDescent="0.2">
      <c r="A22" s="36" t="s">
        <v>111</v>
      </c>
      <c r="B22" s="37">
        <v>449964</v>
      </c>
      <c r="C22" s="71">
        <v>602</v>
      </c>
      <c r="D22" s="72">
        <v>34622.711173000003</v>
      </c>
      <c r="E22" s="39"/>
      <c r="F22" s="38"/>
      <c r="G22" s="73" t="s">
        <v>116</v>
      </c>
      <c r="H22" s="71">
        <v>602</v>
      </c>
      <c r="I22" s="72" t="s">
        <v>116</v>
      </c>
      <c r="J22" s="74" t="s">
        <v>116</v>
      </c>
      <c r="K22" s="71">
        <v>34622.711173000003</v>
      </c>
      <c r="L22" s="75" t="s">
        <v>116</v>
      </c>
      <c r="M22" s="36" t="s">
        <v>71</v>
      </c>
      <c r="N22" s="31" t="s">
        <v>70</v>
      </c>
      <c r="O22" s="30" t="s">
        <v>173</v>
      </c>
      <c r="P22" s="71">
        <v>9</v>
      </c>
      <c r="Q22" s="30" t="str">
        <f t="shared" si="1"/>
        <v>Malta (9/0/9)</v>
      </c>
      <c r="R22" s="73">
        <v>0</v>
      </c>
      <c r="S22" s="71">
        <v>0</v>
      </c>
      <c r="T22" s="72">
        <v>9</v>
      </c>
      <c r="U22" s="30">
        <v>-1</v>
      </c>
    </row>
    <row r="23" spans="1:21" ht="13.5" thickBot="1" x14ac:dyDescent="0.25">
      <c r="A23" s="32" t="s">
        <v>89</v>
      </c>
      <c r="B23" s="34">
        <v>244820</v>
      </c>
      <c r="C23" s="77">
        <v>570</v>
      </c>
      <c r="D23" s="78">
        <v>63399.476858000002</v>
      </c>
      <c r="E23" s="35"/>
      <c r="F23" s="33"/>
      <c r="G23" s="79">
        <v>506</v>
      </c>
      <c r="H23" s="77">
        <v>3</v>
      </c>
      <c r="I23" s="78">
        <v>61</v>
      </c>
      <c r="J23" s="80">
        <v>56430.259568000001</v>
      </c>
      <c r="K23" s="77">
        <v>694.85928000000001</v>
      </c>
      <c r="L23" s="81">
        <v>6274.3580099999999</v>
      </c>
      <c r="M23" s="32" t="s">
        <v>95</v>
      </c>
      <c r="N23" s="31" t="s">
        <v>94</v>
      </c>
      <c r="O23" s="30" t="s">
        <v>174</v>
      </c>
      <c r="P23" s="77">
        <v>10</v>
      </c>
      <c r="Q23" s="30" t="str">
        <f t="shared" si="1"/>
        <v>Poland (10/0/10)</v>
      </c>
      <c r="R23" s="79">
        <v>0</v>
      </c>
      <c r="S23" s="77">
        <v>0</v>
      </c>
      <c r="T23" s="78">
        <v>10</v>
      </c>
      <c r="U23" s="30">
        <v>-1</v>
      </c>
    </row>
    <row r="24" spans="1:21" ht="13.5" thickTop="1" x14ac:dyDescent="0.2">
      <c r="B24" s="49">
        <f>SUM(B3:B23)</f>
        <v>3997692</v>
      </c>
      <c r="C24" s="49">
        <f>SUM(C3:C23)</f>
        <v>3027</v>
      </c>
      <c r="D24" s="49">
        <f>SUM(D3:D23)</f>
        <v>1940138.9518690002</v>
      </c>
      <c r="E24" s="30">
        <f>SUM(E3:E23)</f>
        <v>300</v>
      </c>
      <c r="F24" s="30">
        <f t="shared" ref="F24:L24" si="2">SUM(F3:F23)</f>
        <v>34933.138800000001</v>
      </c>
      <c r="G24" s="30">
        <f t="shared" si="2"/>
        <v>1221</v>
      </c>
      <c r="H24" s="30">
        <f t="shared" si="2"/>
        <v>692</v>
      </c>
      <c r="I24" s="30">
        <f t="shared" si="2"/>
        <v>1114</v>
      </c>
      <c r="J24" s="30">
        <f t="shared" si="2"/>
        <v>1746420.374784</v>
      </c>
      <c r="K24" s="30">
        <f t="shared" si="2"/>
        <v>58691.120793000002</v>
      </c>
      <c r="L24" s="30">
        <f t="shared" si="2"/>
        <v>135027.45629199999</v>
      </c>
    </row>
    <row r="26" spans="1:21" x14ac:dyDescent="0.2">
      <c r="A26" s="30" t="str">
        <f>CONCATENATE(A1," ","(",I26,")")</f>
        <v>Coastal (3027)</v>
      </c>
      <c r="I26" s="30">
        <f>+G24+H24+I24</f>
        <v>3027</v>
      </c>
    </row>
  </sheetData>
  <mergeCells count="2">
    <mergeCell ref="G1:I1"/>
    <mergeCell ref="J1:L1"/>
  </mergeCell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1</vt:i4>
      </vt:variant>
    </vt:vector>
  </HeadingPairs>
  <TitlesOfParts>
    <vt:vector size="6" baseType="lpstr">
      <vt:lpstr>Metadata Fig5.5a_b</vt:lpstr>
      <vt:lpstr>Fig 5.5a TW data</vt:lpstr>
      <vt:lpstr>Fig 5.5b CW data</vt:lpstr>
      <vt:lpstr>Fig 5.5a</vt:lpstr>
      <vt:lpstr>Fig 5.5b</vt:lpstr>
      <vt:lpstr>'Metadata Fig5.5a_b'!Print_Area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dc:creator>
  <cp:lastModifiedBy>Mona Mandrup Poulsen</cp:lastModifiedBy>
  <dcterms:created xsi:type="dcterms:W3CDTF">2012-09-27T09:39:01Z</dcterms:created>
  <dcterms:modified xsi:type="dcterms:W3CDTF">2012-09-28T14:12:33Z</dcterms:modified>
</cp:coreProperties>
</file>