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ure 1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AH62" i="1" l="1"/>
  <c r="X62" i="1"/>
  <c r="AC51" i="1"/>
  <c r="AE47" i="1"/>
  <c r="AD47" i="1"/>
  <c r="AC47" i="1"/>
  <c r="AE46" i="1"/>
  <c r="AD46" i="1"/>
  <c r="AD61" i="1" s="1"/>
  <c r="AE45" i="1"/>
  <c r="AD45" i="1"/>
  <c r="AD60" i="1" s="1"/>
  <c r="AE44" i="1"/>
  <c r="AD44" i="1"/>
  <c r="AD59" i="1" s="1"/>
  <c r="AE43" i="1"/>
  <c r="AD43" i="1"/>
  <c r="AD58" i="1" s="1"/>
  <c r="AE42" i="1"/>
  <c r="AD42" i="1"/>
  <c r="AD57" i="1" s="1"/>
  <c r="AE41" i="1"/>
  <c r="AD41" i="1"/>
  <c r="AE40" i="1"/>
  <c r="AD40" i="1"/>
  <c r="AE39" i="1"/>
  <c r="AD39" i="1"/>
  <c r="AE38" i="1"/>
  <c r="AD38" i="1"/>
  <c r="AE37" i="1"/>
  <c r="AD37" i="1"/>
  <c r="AE36" i="1"/>
  <c r="AD36" i="1"/>
  <c r="AD32" i="1"/>
  <c r="AD62" i="1" s="1"/>
  <c r="AE28" i="1"/>
  <c r="AE27" i="1"/>
  <c r="AE26" i="1"/>
  <c r="AE25" i="1"/>
  <c r="AE24" i="1"/>
  <c r="AE23" i="1"/>
  <c r="AE22" i="1"/>
  <c r="AE21" i="1"/>
  <c r="F16" i="1"/>
  <c r="B16" i="1"/>
  <c r="H16" i="1" s="1"/>
  <c r="B15" i="1"/>
  <c r="B14" i="1"/>
  <c r="B13" i="1"/>
  <c r="B12" i="1"/>
  <c r="B11" i="1"/>
  <c r="B10" i="1"/>
  <c r="B9" i="1"/>
  <c r="B8" i="1"/>
  <c r="B7" i="1"/>
  <c r="B6" i="1"/>
  <c r="B5" i="1"/>
</calcChain>
</file>

<file path=xl/comments1.xml><?xml version="1.0" encoding="utf-8"?>
<comments xmlns="http://schemas.openxmlformats.org/spreadsheetml/2006/main">
  <authors>
    <author>Ryberg, Morten</author>
  </authors>
  <commentList>
    <comment ref="AC51" authorId="0">
      <text>
        <r>
          <rPr>
            <b/>
            <sz val="8"/>
            <color indexed="81"/>
            <rFont val="Tahoma"/>
            <charset val="1"/>
          </rPr>
          <t>Ryberg, Morten:</t>
        </r>
        <r>
          <rPr>
            <sz val="8"/>
            <color indexed="81"/>
            <rFont val="Tahoma"/>
            <charset val="1"/>
          </rPr>
          <t xml:space="preserve">
excl PT</t>
        </r>
      </text>
    </comment>
  </commentList>
</comments>
</file>

<file path=xl/sharedStrings.xml><?xml version="1.0" encoding="utf-8"?>
<sst xmlns="http://schemas.openxmlformats.org/spreadsheetml/2006/main" count="112" uniqueCount="42">
  <si>
    <t>Generation</t>
  </si>
  <si>
    <t>Recycling</t>
  </si>
  <si>
    <t>Recovery</t>
  </si>
  <si>
    <t>Incineration</t>
  </si>
  <si>
    <t>Landfilling</t>
  </si>
  <si>
    <t>GENERATION</t>
  </si>
  <si>
    <t>Austria</t>
  </si>
  <si>
    <t>Belgium</t>
  </si>
  <si>
    <t>Denmark</t>
  </si>
  <si>
    <t>Finland</t>
  </si>
  <si>
    <t>France</t>
  </si>
  <si>
    <t>Germany</t>
  </si>
  <si>
    <t>Greece</t>
  </si>
  <si>
    <t>Ireland</t>
  </si>
  <si>
    <t>Italy</t>
  </si>
  <si>
    <t>Luxembourg</t>
  </si>
  <si>
    <t>Netherlands</t>
  </si>
  <si>
    <t>Portugal</t>
  </si>
  <si>
    <t>Spain</t>
  </si>
  <si>
    <t>Sweden</t>
  </si>
  <si>
    <t>United Kingdom</t>
  </si>
  <si>
    <t>Bulgaria</t>
  </si>
  <si>
    <t>Cyprus</t>
  </si>
  <si>
    <t>Czech Republic</t>
  </si>
  <si>
    <t>Estonia</t>
  </si>
  <si>
    <t>Hungary</t>
  </si>
  <si>
    <t>Latvia</t>
  </si>
  <si>
    <t>Lithuania</t>
  </si>
  <si>
    <t>Malta</t>
  </si>
  <si>
    <t>Poland</t>
  </si>
  <si>
    <t>Romania</t>
  </si>
  <si>
    <t>Slovakia</t>
  </si>
  <si>
    <t>Slovenia</t>
  </si>
  <si>
    <t>EU15</t>
  </si>
  <si>
    <t>EU12</t>
  </si>
  <si>
    <t>EU-27</t>
  </si>
  <si>
    <t>Norway</t>
  </si>
  <si>
    <t>Switzerland</t>
  </si>
  <si>
    <t>Croatia</t>
  </si>
  <si>
    <t>POPULATION</t>
  </si>
  <si>
    <t>GENERATION PER CAPITA</t>
  </si>
  <si>
    <t>Fig. 1: Packaging waste generation (kg per capita by country)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</si>
</sst>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13" x14ac:knownFonts="1">
    <font>
      <sz val="10"/>
      <name val="Arial"/>
    </font>
    <font>
      <sz val="10"/>
      <name val="Arial"/>
    </font>
    <font>
      <b/>
      <sz val="10"/>
      <color indexed="10"/>
      <name val="Arial"/>
      <family val="2"/>
    </font>
    <font>
      <sz val="8"/>
      <color indexed="63"/>
      <name val="Verdana"/>
      <family val="2"/>
    </font>
    <font>
      <sz val="11"/>
      <name val="Arial"/>
      <charset val="238"/>
    </font>
    <font>
      <sz val="10"/>
      <color indexed="57"/>
      <name val="Arial"/>
    </font>
    <font>
      <sz val="10"/>
      <color indexed="48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charset val="1"/>
    </font>
    <font>
      <sz val="8"/>
      <color indexed="81"/>
      <name val="Tahoma"/>
      <charset val="1"/>
    </font>
    <font>
      <sz val="10"/>
      <name val="Arial"/>
      <charset val="20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7" fillId="0" borderId="0"/>
    <xf numFmtId="0" fontId="11" fillId="0" borderId="0"/>
    <xf numFmtId="0" fontId="7" fillId="0" borderId="0"/>
    <xf numFmtId="0" fontId="7" fillId="0" borderId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2" fillId="0" borderId="0"/>
    <xf numFmtId="0" fontId="12" fillId="0" borderId="0"/>
    <xf numFmtId="0" fontId="7" fillId="0" borderId="0"/>
    <xf numFmtId="0" fontId="12" fillId="0" borderId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1" fillId="0" borderId="0" xfId="0" applyFont="1"/>
    <xf numFmtId="9" fontId="1" fillId="0" borderId="0" xfId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" fillId="0" borderId="0" xfId="2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left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3" applyFont="1" applyFill="1" applyAlignment="1">
      <alignment horizontal="center"/>
    </xf>
    <xf numFmtId="0" fontId="1" fillId="0" borderId="0" xfId="4" applyFont="1" applyFill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0" borderId="0" xfId="2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8" fillId="0" borderId="0" xfId="0" applyFont="1"/>
    <xf numFmtId="10" fontId="0" fillId="0" borderId="0" xfId="0" applyNumberFormat="1" applyAlignment="1">
      <alignment horizontal="center"/>
    </xf>
  </cellXfs>
  <cellStyles count="24">
    <cellStyle name="Format 1" xfId="5"/>
    <cellStyle name="Format 1 2" xfId="6"/>
    <cellStyle name="Format 1 3" xfId="7"/>
    <cellStyle name="Komma 2" xfId="8"/>
    <cellStyle name="Komma 2 2" xfId="9"/>
    <cellStyle name="Komma 2 3" xfId="10"/>
    <cellStyle name="Komma 3" xfId="11"/>
    <cellStyle name="Komma 4" xfId="12"/>
    <cellStyle name="Normal" xfId="0" builtinId="0"/>
    <cellStyle name="Normal 2" xfId="2"/>
    <cellStyle name="Normal 2 2" xfId="13"/>
    <cellStyle name="Normal 2 3" xfId="14"/>
    <cellStyle name="Normal 3" xfId="3"/>
    <cellStyle name="Normal 3 2" xfId="4"/>
    <cellStyle name="Normal 3 3" xfId="15"/>
    <cellStyle name="Normal 4" xfId="16"/>
    <cellStyle name="Normal 5" xfId="17"/>
    <cellStyle name="Normal 6" xfId="18"/>
    <cellStyle name="Percent" xfId="1" builtinId="5"/>
    <cellStyle name="Procent 2" xfId="19"/>
    <cellStyle name="Procent 2 2" xfId="20"/>
    <cellStyle name="Procent 2 3" xfId="21"/>
    <cellStyle name="Procent 3" xfId="22"/>
    <cellStyle name="Procent 4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967911430389723E-2"/>
          <c:y val="5.3571532372915842E-2"/>
          <c:w val="0.9029271104673493"/>
          <c:h val="0.71825535996279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1'!$A$51</c:f>
              <c:strCache>
                <c:ptCount val="1"/>
                <c:pt idx="0">
                  <c:v>1997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1'!$B$50:$AH$50</c:f>
              <c:strCache>
                <c:ptCount val="33"/>
                <c:pt idx="0">
                  <c:v>Austria</c:v>
                </c:pt>
                <c:pt idx="1">
                  <c:v>Belgium</c:v>
                </c:pt>
                <c:pt idx="2">
                  <c:v>Denmark</c:v>
                </c:pt>
                <c:pt idx="3">
                  <c:v>Finland</c:v>
                </c:pt>
                <c:pt idx="4">
                  <c:v>France</c:v>
                </c:pt>
                <c:pt idx="5">
                  <c:v>Germany</c:v>
                </c:pt>
                <c:pt idx="6">
                  <c:v>Greece</c:v>
                </c:pt>
                <c:pt idx="7">
                  <c:v>Ireland</c:v>
                </c:pt>
                <c:pt idx="8">
                  <c:v>Italy</c:v>
                </c:pt>
                <c:pt idx="9">
                  <c:v>Luxembourg</c:v>
                </c:pt>
                <c:pt idx="10">
                  <c:v>Netherlands</c:v>
                </c:pt>
                <c:pt idx="11">
                  <c:v>Portugal</c:v>
                </c:pt>
                <c:pt idx="12">
                  <c:v>Spain</c:v>
                </c:pt>
                <c:pt idx="13">
                  <c:v>Sweden</c:v>
                </c:pt>
                <c:pt idx="14">
                  <c:v>United Kingdom</c:v>
                </c:pt>
                <c:pt idx="15">
                  <c:v>Bulgaria</c:v>
                </c:pt>
                <c:pt idx="16">
                  <c:v>Cyprus</c:v>
                </c:pt>
                <c:pt idx="17">
                  <c:v>Czech Republic</c:v>
                </c:pt>
                <c:pt idx="18">
                  <c:v>Estonia</c:v>
                </c:pt>
                <c:pt idx="19">
                  <c:v>Hungary</c:v>
                </c:pt>
                <c:pt idx="20">
                  <c:v>Latvia</c:v>
                </c:pt>
                <c:pt idx="21">
                  <c:v>Lithuania</c:v>
                </c:pt>
                <c:pt idx="22">
                  <c:v>Malta</c:v>
                </c:pt>
                <c:pt idx="23">
                  <c:v>Poland</c:v>
                </c:pt>
                <c:pt idx="24">
                  <c:v>Romania</c:v>
                </c:pt>
                <c:pt idx="25">
                  <c:v>Slovakia</c:v>
                </c:pt>
                <c:pt idx="26">
                  <c:v>Slovenia</c:v>
                </c:pt>
                <c:pt idx="27">
                  <c:v>EU15</c:v>
                </c:pt>
                <c:pt idx="28">
                  <c:v>EU12</c:v>
                </c:pt>
                <c:pt idx="29">
                  <c:v>EU-27</c:v>
                </c:pt>
                <c:pt idx="30">
                  <c:v>Norway</c:v>
                </c:pt>
                <c:pt idx="31">
                  <c:v>Switzerland</c:v>
                </c:pt>
                <c:pt idx="32">
                  <c:v>Croatia</c:v>
                </c:pt>
              </c:strCache>
            </c:strRef>
          </c:cat>
          <c:val>
            <c:numRef>
              <c:f>'Figure 1'!$B$51:$AH$51</c:f>
              <c:numCache>
                <c:formatCode>0.0</c:formatCode>
                <c:ptCount val="33"/>
                <c:pt idx="0">
                  <c:v>138.4</c:v>
                </c:pt>
                <c:pt idx="1">
                  <c:v>133.19999999999999</c:v>
                </c:pt>
                <c:pt idx="2">
                  <c:v>171.6</c:v>
                </c:pt>
                <c:pt idx="3">
                  <c:v>81.400000000000006</c:v>
                </c:pt>
                <c:pt idx="4">
                  <c:v>185</c:v>
                </c:pt>
                <c:pt idx="5">
                  <c:v>167.2</c:v>
                </c:pt>
                <c:pt idx="6">
                  <c:v>66</c:v>
                </c:pt>
                <c:pt idx="7">
                  <c:v>163.9</c:v>
                </c:pt>
                <c:pt idx="8">
                  <c:v>167.5</c:v>
                </c:pt>
                <c:pt idx="9">
                  <c:v>182.4</c:v>
                </c:pt>
                <c:pt idx="10">
                  <c:v>175.8</c:v>
                </c:pt>
                <c:pt idx="12">
                  <c:v>147.4</c:v>
                </c:pt>
                <c:pt idx="13">
                  <c:v>104.4</c:v>
                </c:pt>
                <c:pt idx="14">
                  <c:v>171.5</c:v>
                </c:pt>
                <c:pt idx="27">
                  <c:v>158.48277941689722</c:v>
                </c:pt>
                <c:pt idx="29">
                  <c:v>125.90208092974004</c:v>
                </c:pt>
              </c:numCache>
            </c:numRef>
          </c:val>
        </c:ser>
        <c:ser>
          <c:idx val="1"/>
          <c:order val="1"/>
          <c:tx>
            <c:strRef>
              <c:f>'Figure 1'!$A$52</c:f>
              <c:strCache>
                <c:ptCount val="1"/>
                <c:pt idx="0">
                  <c:v>1998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1'!$B$50:$AH$50</c:f>
              <c:strCache>
                <c:ptCount val="33"/>
                <c:pt idx="0">
                  <c:v>Austria</c:v>
                </c:pt>
                <c:pt idx="1">
                  <c:v>Belgium</c:v>
                </c:pt>
                <c:pt idx="2">
                  <c:v>Denmark</c:v>
                </c:pt>
                <c:pt idx="3">
                  <c:v>Finland</c:v>
                </c:pt>
                <c:pt idx="4">
                  <c:v>France</c:v>
                </c:pt>
                <c:pt idx="5">
                  <c:v>Germany</c:v>
                </c:pt>
                <c:pt idx="6">
                  <c:v>Greece</c:v>
                </c:pt>
                <c:pt idx="7">
                  <c:v>Ireland</c:v>
                </c:pt>
                <c:pt idx="8">
                  <c:v>Italy</c:v>
                </c:pt>
                <c:pt idx="9">
                  <c:v>Luxembourg</c:v>
                </c:pt>
                <c:pt idx="10">
                  <c:v>Netherlands</c:v>
                </c:pt>
                <c:pt idx="11">
                  <c:v>Portugal</c:v>
                </c:pt>
                <c:pt idx="12">
                  <c:v>Spain</c:v>
                </c:pt>
                <c:pt idx="13">
                  <c:v>Sweden</c:v>
                </c:pt>
                <c:pt idx="14">
                  <c:v>United Kingdom</c:v>
                </c:pt>
                <c:pt idx="15">
                  <c:v>Bulgaria</c:v>
                </c:pt>
                <c:pt idx="16">
                  <c:v>Cyprus</c:v>
                </c:pt>
                <c:pt idx="17">
                  <c:v>Czech Republic</c:v>
                </c:pt>
                <c:pt idx="18">
                  <c:v>Estonia</c:v>
                </c:pt>
                <c:pt idx="19">
                  <c:v>Hungary</c:v>
                </c:pt>
                <c:pt idx="20">
                  <c:v>Latvia</c:v>
                </c:pt>
                <c:pt idx="21">
                  <c:v>Lithuania</c:v>
                </c:pt>
                <c:pt idx="22">
                  <c:v>Malta</c:v>
                </c:pt>
                <c:pt idx="23">
                  <c:v>Poland</c:v>
                </c:pt>
                <c:pt idx="24">
                  <c:v>Romania</c:v>
                </c:pt>
                <c:pt idx="25">
                  <c:v>Slovakia</c:v>
                </c:pt>
                <c:pt idx="26">
                  <c:v>Slovenia</c:v>
                </c:pt>
                <c:pt idx="27">
                  <c:v>EU15</c:v>
                </c:pt>
                <c:pt idx="28">
                  <c:v>EU12</c:v>
                </c:pt>
                <c:pt idx="29">
                  <c:v>EU-27</c:v>
                </c:pt>
                <c:pt idx="30">
                  <c:v>Norway</c:v>
                </c:pt>
                <c:pt idx="31">
                  <c:v>Switzerland</c:v>
                </c:pt>
                <c:pt idx="32">
                  <c:v>Croatia</c:v>
                </c:pt>
              </c:strCache>
            </c:strRef>
          </c:cat>
          <c:val>
            <c:numRef>
              <c:f>'Figure 1'!$B$52:$AH$52</c:f>
              <c:numCache>
                <c:formatCode>0.0</c:formatCode>
                <c:ptCount val="33"/>
                <c:pt idx="0">
                  <c:v>139.80000000000001</c:v>
                </c:pt>
                <c:pt idx="1">
                  <c:v>139.80000000000001</c:v>
                </c:pt>
                <c:pt idx="2">
                  <c:v>158</c:v>
                </c:pt>
                <c:pt idx="3">
                  <c:v>82.3</c:v>
                </c:pt>
                <c:pt idx="4">
                  <c:v>193.9</c:v>
                </c:pt>
                <c:pt idx="5">
                  <c:v>171.7</c:v>
                </c:pt>
                <c:pt idx="6">
                  <c:v>73.400000000000006</c:v>
                </c:pt>
                <c:pt idx="7">
                  <c:v>183.9</c:v>
                </c:pt>
                <c:pt idx="8">
                  <c:v>190.6</c:v>
                </c:pt>
                <c:pt idx="9">
                  <c:v>182.5</c:v>
                </c:pt>
                <c:pt idx="10">
                  <c:v>160.80000000000001</c:v>
                </c:pt>
                <c:pt idx="11">
                  <c:v>101.2</c:v>
                </c:pt>
                <c:pt idx="12">
                  <c:v>159.1</c:v>
                </c:pt>
                <c:pt idx="13">
                  <c:v>107.9</c:v>
                </c:pt>
                <c:pt idx="14">
                  <c:v>175.1</c:v>
                </c:pt>
                <c:pt idx="27">
                  <c:v>167.8</c:v>
                </c:pt>
                <c:pt idx="29">
                  <c:v>131.40934048834859</c:v>
                </c:pt>
              </c:numCache>
            </c:numRef>
          </c:val>
        </c:ser>
        <c:ser>
          <c:idx val="2"/>
          <c:order val="2"/>
          <c:tx>
            <c:strRef>
              <c:f>'Figure 1'!$A$53</c:f>
              <c:strCache>
                <c:ptCount val="1"/>
                <c:pt idx="0">
                  <c:v>1999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1'!$B$50:$AH$50</c:f>
              <c:strCache>
                <c:ptCount val="33"/>
                <c:pt idx="0">
                  <c:v>Austria</c:v>
                </c:pt>
                <c:pt idx="1">
                  <c:v>Belgium</c:v>
                </c:pt>
                <c:pt idx="2">
                  <c:v>Denmark</c:v>
                </c:pt>
                <c:pt idx="3">
                  <c:v>Finland</c:v>
                </c:pt>
                <c:pt idx="4">
                  <c:v>France</c:v>
                </c:pt>
                <c:pt idx="5">
                  <c:v>Germany</c:v>
                </c:pt>
                <c:pt idx="6">
                  <c:v>Greece</c:v>
                </c:pt>
                <c:pt idx="7">
                  <c:v>Ireland</c:v>
                </c:pt>
                <c:pt idx="8">
                  <c:v>Italy</c:v>
                </c:pt>
                <c:pt idx="9">
                  <c:v>Luxembourg</c:v>
                </c:pt>
                <c:pt idx="10">
                  <c:v>Netherlands</c:v>
                </c:pt>
                <c:pt idx="11">
                  <c:v>Portugal</c:v>
                </c:pt>
                <c:pt idx="12">
                  <c:v>Spain</c:v>
                </c:pt>
                <c:pt idx="13">
                  <c:v>Sweden</c:v>
                </c:pt>
                <c:pt idx="14">
                  <c:v>United Kingdom</c:v>
                </c:pt>
                <c:pt idx="15">
                  <c:v>Bulgaria</c:v>
                </c:pt>
                <c:pt idx="16">
                  <c:v>Cyprus</c:v>
                </c:pt>
                <c:pt idx="17">
                  <c:v>Czech Republic</c:v>
                </c:pt>
                <c:pt idx="18">
                  <c:v>Estonia</c:v>
                </c:pt>
                <c:pt idx="19">
                  <c:v>Hungary</c:v>
                </c:pt>
                <c:pt idx="20">
                  <c:v>Latvia</c:v>
                </c:pt>
                <c:pt idx="21">
                  <c:v>Lithuania</c:v>
                </c:pt>
                <c:pt idx="22">
                  <c:v>Malta</c:v>
                </c:pt>
                <c:pt idx="23">
                  <c:v>Poland</c:v>
                </c:pt>
                <c:pt idx="24">
                  <c:v>Romania</c:v>
                </c:pt>
                <c:pt idx="25">
                  <c:v>Slovakia</c:v>
                </c:pt>
                <c:pt idx="26">
                  <c:v>Slovenia</c:v>
                </c:pt>
                <c:pt idx="27">
                  <c:v>EU15</c:v>
                </c:pt>
                <c:pt idx="28">
                  <c:v>EU12</c:v>
                </c:pt>
                <c:pt idx="29">
                  <c:v>EU-27</c:v>
                </c:pt>
                <c:pt idx="30">
                  <c:v>Norway</c:v>
                </c:pt>
                <c:pt idx="31">
                  <c:v>Switzerland</c:v>
                </c:pt>
                <c:pt idx="32">
                  <c:v>Croatia</c:v>
                </c:pt>
              </c:strCache>
            </c:strRef>
          </c:cat>
          <c:val>
            <c:numRef>
              <c:f>'Figure 1'!$B$53:$AH$53</c:f>
              <c:numCache>
                <c:formatCode>0.0</c:formatCode>
                <c:ptCount val="33"/>
                <c:pt idx="0">
                  <c:v>141.4</c:v>
                </c:pt>
                <c:pt idx="1">
                  <c:v>144.5</c:v>
                </c:pt>
                <c:pt idx="2">
                  <c:v>159</c:v>
                </c:pt>
                <c:pt idx="3">
                  <c:v>85.7</c:v>
                </c:pt>
                <c:pt idx="4">
                  <c:v>198.8</c:v>
                </c:pt>
                <c:pt idx="5">
                  <c:v>178.2</c:v>
                </c:pt>
                <c:pt idx="6">
                  <c:v>78.599999999999994</c:v>
                </c:pt>
                <c:pt idx="7">
                  <c:v>187.5</c:v>
                </c:pt>
                <c:pt idx="8">
                  <c:v>195.4</c:v>
                </c:pt>
                <c:pt idx="9">
                  <c:v>182.4</c:v>
                </c:pt>
                <c:pt idx="10">
                  <c:v>164</c:v>
                </c:pt>
                <c:pt idx="11">
                  <c:v>119.1</c:v>
                </c:pt>
                <c:pt idx="12">
                  <c:v>156.30000000000001</c:v>
                </c:pt>
                <c:pt idx="13">
                  <c:v>109.7</c:v>
                </c:pt>
                <c:pt idx="14">
                  <c:v>156.80000000000001</c:v>
                </c:pt>
                <c:pt idx="27">
                  <c:v>168.6</c:v>
                </c:pt>
                <c:pt idx="29">
                  <c:v>132.22277304110855</c:v>
                </c:pt>
              </c:numCache>
            </c:numRef>
          </c:val>
        </c:ser>
        <c:ser>
          <c:idx val="3"/>
          <c:order val="3"/>
          <c:tx>
            <c:strRef>
              <c:f>'Figure 1'!$A$54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1'!$B$50:$AH$50</c:f>
              <c:strCache>
                <c:ptCount val="33"/>
                <c:pt idx="0">
                  <c:v>Austria</c:v>
                </c:pt>
                <c:pt idx="1">
                  <c:v>Belgium</c:v>
                </c:pt>
                <c:pt idx="2">
                  <c:v>Denmark</c:v>
                </c:pt>
                <c:pt idx="3">
                  <c:v>Finland</c:v>
                </c:pt>
                <c:pt idx="4">
                  <c:v>France</c:v>
                </c:pt>
                <c:pt idx="5">
                  <c:v>Germany</c:v>
                </c:pt>
                <c:pt idx="6">
                  <c:v>Greece</c:v>
                </c:pt>
                <c:pt idx="7">
                  <c:v>Ireland</c:v>
                </c:pt>
                <c:pt idx="8">
                  <c:v>Italy</c:v>
                </c:pt>
                <c:pt idx="9">
                  <c:v>Luxembourg</c:v>
                </c:pt>
                <c:pt idx="10">
                  <c:v>Netherlands</c:v>
                </c:pt>
                <c:pt idx="11">
                  <c:v>Portugal</c:v>
                </c:pt>
                <c:pt idx="12">
                  <c:v>Spain</c:v>
                </c:pt>
                <c:pt idx="13">
                  <c:v>Sweden</c:v>
                </c:pt>
                <c:pt idx="14">
                  <c:v>United Kingdom</c:v>
                </c:pt>
                <c:pt idx="15">
                  <c:v>Bulgaria</c:v>
                </c:pt>
                <c:pt idx="16">
                  <c:v>Cyprus</c:v>
                </c:pt>
                <c:pt idx="17">
                  <c:v>Czech Republic</c:v>
                </c:pt>
                <c:pt idx="18">
                  <c:v>Estonia</c:v>
                </c:pt>
                <c:pt idx="19">
                  <c:v>Hungary</c:v>
                </c:pt>
                <c:pt idx="20">
                  <c:v>Latvia</c:v>
                </c:pt>
                <c:pt idx="21">
                  <c:v>Lithuania</c:v>
                </c:pt>
                <c:pt idx="22">
                  <c:v>Malta</c:v>
                </c:pt>
                <c:pt idx="23">
                  <c:v>Poland</c:v>
                </c:pt>
                <c:pt idx="24">
                  <c:v>Romania</c:v>
                </c:pt>
                <c:pt idx="25">
                  <c:v>Slovakia</c:v>
                </c:pt>
                <c:pt idx="26">
                  <c:v>Slovenia</c:v>
                </c:pt>
                <c:pt idx="27">
                  <c:v>EU15</c:v>
                </c:pt>
                <c:pt idx="28">
                  <c:v>EU12</c:v>
                </c:pt>
                <c:pt idx="29">
                  <c:v>EU-27</c:v>
                </c:pt>
                <c:pt idx="30">
                  <c:v>Norway</c:v>
                </c:pt>
                <c:pt idx="31">
                  <c:v>Switzerland</c:v>
                </c:pt>
                <c:pt idx="32">
                  <c:v>Croatia</c:v>
                </c:pt>
              </c:strCache>
            </c:strRef>
          </c:cat>
          <c:val>
            <c:numRef>
              <c:f>'Figure 1'!$B$54:$AH$54</c:f>
              <c:numCache>
                <c:formatCode>0.0</c:formatCode>
                <c:ptCount val="33"/>
                <c:pt idx="0">
                  <c:v>146</c:v>
                </c:pt>
                <c:pt idx="1">
                  <c:v>146</c:v>
                </c:pt>
                <c:pt idx="2">
                  <c:v>159.6</c:v>
                </c:pt>
                <c:pt idx="3">
                  <c:v>85.5</c:v>
                </c:pt>
                <c:pt idx="4">
                  <c:v>205.7</c:v>
                </c:pt>
                <c:pt idx="5">
                  <c:v>183.9</c:v>
                </c:pt>
                <c:pt idx="6">
                  <c:v>85.6</c:v>
                </c:pt>
                <c:pt idx="7">
                  <c:v>209</c:v>
                </c:pt>
                <c:pt idx="8">
                  <c:v>196.1</c:v>
                </c:pt>
                <c:pt idx="9">
                  <c:v>182.7</c:v>
                </c:pt>
                <c:pt idx="10">
                  <c:v>182.3</c:v>
                </c:pt>
                <c:pt idx="11">
                  <c:v>122.1</c:v>
                </c:pt>
                <c:pt idx="12">
                  <c:v>164.6</c:v>
                </c:pt>
                <c:pt idx="13">
                  <c:v>110.1</c:v>
                </c:pt>
                <c:pt idx="14">
                  <c:v>155.9</c:v>
                </c:pt>
                <c:pt idx="27">
                  <c:v>173.3</c:v>
                </c:pt>
                <c:pt idx="29">
                  <c:v>136.18644454502245</c:v>
                </c:pt>
                <c:pt idx="31">
                  <c:v>174</c:v>
                </c:pt>
              </c:numCache>
            </c:numRef>
          </c:val>
        </c:ser>
        <c:ser>
          <c:idx val="4"/>
          <c:order val="4"/>
          <c:tx>
            <c:strRef>
              <c:f>'Figure 1'!$A$55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1'!$B$50:$AH$50</c:f>
              <c:strCache>
                <c:ptCount val="33"/>
                <c:pt idx="0">
                  <c:v>Austria</c:v>
                </c:pt>
                <c:pt idx="1">
                  <c:v>Belgium</c:v>
                </c:pt>
                <c:pt idx="2">
                  <c:v>Denmark</c:v>
                </c:pt>
                <c:pt idx="3">
                  <c:v>Finland</c:v>
                </c:pt>
                <c:pt idx="4">
                  <c:v>France</c:v>
                </c:pt>
                <c:pt idx="5">
                  <c:v>Germany</c:v>
                </c:pt>
                <c:pt idx="6">
                  <c:v>Greece</c:v>
                </c:pt>
                <c:pt idx="7">
                  <c:v>Ireland</c:v>
                </c:pt>
                <c:pt idx="8">
                  <c:v>Italy</c:v>
                </c:pt>
                <c:pt idx="9">
                  <c:v>Luxembourg</c:v>
                </c:pt>
                <c:pt idx="10">
                  <c:v>Netherlands</c:v>
                </c:pt>
                <c:pt idx="11">
                  <c:v>Portugal</c:v>
                </c:pt>
                <c:pt idx="12">
                  <c:v>Spain</c:v>
                </c:pt>
                <c:pt idx="13">
                  <c:v>Sweden</c:v>
                </c:pt>
                <c:pt idx="14">
                  <c:v>United Kingdom</c:v>
                </c:pt>
                <c:pt idx="15">
                  <c:v>Bulgaria</c:v>
                </c:pt>
                <c:pt idx="16">
                  <c:v>Cyprus</c:v>
                </c:pt>
                <c:pt idx="17">
                  <c:v>Czech Republic</c:v>
                </c:pt>
                <c:pt idx="18">
                  <c:v>Estonia</c:v>
                </c:pt>
                <c:pt idx="19">
                  <c:v>Hungary</c:v>
                </c:pt>
                <c:pt idx="20">
                  <c:v>Latvia</c:v>
                </c:pt>
                <c:pt idx="21">
                  <c:v>Lithuania</c:v>
                </c:pt>
                <c:pt idx="22">
                  <c:v>Malta</c:v>
                </c:pt>
                <c:pt idx="23">
                  <c:v>Poland</c:v>
                </c:pt>
                <c:pt idx="24">
                  <c:v>Romania</c:v>
                </c:pt>
                <c:pt idx="25">
                  <c:v>Slovakia</c:v>
                </c:pt>
                <c:pt idx="26">
                  <c:v>Slovenia</c:v>
                </c:pt>
                <c:pt idx="27">
                  <c:v>EU15</c:v>
                </c:pt>
                <c:pt idx="28">
                  <c:v>EU12</c:v>
                </c:pt>
                <c:pt idx="29">
                  <c:v>EU-27</c:v>
                </c:pt>
                <c:pt idx="30">
                  <c:v>Norway</c:v>
                </c:pt>
                <c:pt idx="31">
                  <c:v>Switzerland</c:v>
                </c:pt>
                <c:pt idx="32">
                  <c:v>Croatia</c:v>
                </c:pt>
              </c:strCache>
            </c:strRef>
          </c:cat>
          <c:val>
            <c:numRef>
              <c:f>'Figure 1'!$B$55:$AH$55</c:f>
              <c:numCache>
                <c:formatCode>0.0</c:formatCode>
                <c:ptCount val="33"/>
                <c:pt idx="0">
                  <c:v>136.4</c:v>
                </c:pt>
                <c:pt idx="1">
                  <c:v>138.4</c:v>
                </c:pt>
                <c:pt idx="2">
                  <c:v>161.30000000000001</c:v>
                </c:pt>
                <c:pt idx="3">
                  <c:v>88.1</c:v>
                </c:pt>
                <c:pt idx="4">
                  <c:v>201.6</c:v>
                </c:pt>
                <c:pt idx="5">
                  <c:v>182.4</c:v>
                </c:pt>
                <c:pt idx="6">
                  <c:v>89</c:v>
                </c:pt>
                <c:pt idx="7">
                  <c:v>212.2</c:v>
                </c:pt>
                <c:pt idx="8">
                  <c:v>197.7</c:v>
                </c:pt>
                <c:pt idx="9">
                  <c:v>179.9</c:v>
                </c:pt>
                <c:pt idx="10">
                  <c:v>186</c:v>
                </c:pt>
                <c:pt idx="11">
                  <c:v>124.9</c:v>
                </c:pt>
                <c:pt idx="12">
                  <c:v>146.1</c:v>
                </c:pt>
                <c:pt idx="13">
                  <c:v>113.6</c:v>
                </c:pt>
                <c:pt idx="14">
                  <c:v>157.6</c:v>
                </c:pt>
                <c:pt idx="27">
                  <c:v>170.8</c:v>
                </c:pt>
                <c:pt idx="29">
                  <c:v>134.70417522974725</c:v>
                </c:pt>
                <c:pt idx="31">
                  <c:v>173</c:v>
                </c:pt>
              </c:numCache>
            </c:numRef>
          </c:val>
        </c:ser>
        <c:ser>
          <c:idx val="5"/>
          <c:order val="5"/>
          <c:tx>
            <c:strRef>
              <c:f>'Figure 1'!$A$56</c:f>
              <c:strCache>
                <c:ptCount val="1"/>
                <c:pt idx="0">
                  <c:v>2002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1'!$B$50:$AH$50</c:f>
              <c:strCache>
                <c:ptCount val="33"/>
                <c:pt idx="0">
                  <c:v>Austria</c:v>
                </c:pt>
                <c:pt idx="1">
                  <c:v>Belgium</c:v>
                </c:pt>
                <c:pt idx="2">
                  <c:v>Denmark</c:v>
                </c:pt>
                <c:pt idx="3">
                  <c:v>Finland</c:v>
                </c:pt>
                <c:pt idx="4">
                  <c:v>France</c:v>
                </c:pt>
                <c:pt idx="5">
                  <c:v>Germany</c:v>
                </c:pt>
                <c:pt idx="6">
                  <c:v>Greece</c:v>
                </c:pt>
                <c:pt idx="7">
                  <c:v>Ireland</c:v>
                </c:pt>
                <c:pt idx="8">
                  <c:v>Italy</c:v>
                </c:pt>
                <c:pt idx="9">
                  <c:v>Luxembourg</c:v>
                </c:pt>
                <c:pt idx="10">
                  <c:v>Netherlands</c:v>
                </c:pt>
                <c:pt idx="11">
                  <c:v>Portugal</c:v>
                </c:pt>
                <c:pt idx="12">
                  <c:v>Spain</c:v>
                </c:pt>
                <c:pt idx="13">
                  <c:v>Sweden</c:v>
                </c:pt>
                <c:pt idx="14">
                  <c:v>United Kingdom</c:v>
                </c:pt>
                <c:pt idx="15">
                  <c:v>Bulgaria</c:v>
                </c:pt>
                <c:pt idx="16">
                  <c:v>Cyprus</c:v>
                </c:pt>
                <c:pt idx="17">
                  <c:v>Czech Republic</c:v>
                </c:pt>
                <c:pt idx="18">
                  <c:v>Estonia</c:v>
                </c:pt>
                <c:pt idx="19">
                  <c:v>Hungary</c:v>
                </c:pt>
                <c:pt idx="20">
                  <c:v>Latvia</c:v>
                </c:pt>
                <c:pt idx="21">
                  <c:v>Lithuania</c:v>
                </c:pt>
                <c:pt idx="22">
                  <c:v>Malta</c:v>
                </c:pt>
                <c:pt idx="23">
                  <c:v>Poland</c:v>
                </c:pt>
                <c:pt idx="24">
                  <c:v>Romania</c:v>
                </c:pt>
                <c:pt idx="25">
                  <c:v>Slovakia</c:v>
                </c:pt>
                <c:pt idx="26">
                  <c:v>Slovenia</c:v>
                </c:pt>
                <c:pt idx="27">
                  <c:v>EU15</c:v>
                </c:pt>
                <c:pt idx="28">
                  <c:v>EU12</c:v>
                </c:pt>
                <c:pt idx="29">
                  <c:v>EU-27</c:v>
                </c:pt>
                <c:pt idx="30">
                  <c:v>Norway</c:v>
                </c:pt>
                <c:pt idx="31">
                  <c:v>Switzerland</c:v>
                </c:pt>
                <c:pt idx="32">
                  <c:v>Croatia</c:v>
                </c:pt>
              </c:strCache>
            </c:strRef>
          </c:cat>
          <c:val>
            <c:numRef>
              <c:f>'Figure 1'!$B$56:$AH$56</c:f>
              <c:numCache>
                <c:formatCode>0.0</c:formatCode>
                <c:ptCount val="33"/>
                <c:pt idx="0">
                  <c:v>131</c:v>
                </c:pt>
                <c:pt idx="1">
                  <c:v>144.19999999999999</c:v>
                </c:pt>
                <c:pt idx="2">
                  <c:v>159.4</c:v>
                </c:pt>
                <c:pt idx="3">
                  <c:v>86.8</c:v>
                </c:pt>
                <c:pt idx="4">
                  <c:v>199.1</c:v>
                </c:pt>
                <c:pt idx="5">
                  <c:v>187.1</c:v>
                </c:pt>
                <c:pt idx="6">
                  <c:v>90.5</c:v>
                </c:pt>
                <c:pt idx="7">
                  <c:v>216.1</c:v>
                </c:pt>
                <c:pt idx="8">
                  <c:v>198.9</c:v>
                </c:pt>
                <c:pt idx="9">
                  <c:v>190.4</c:v>
                </c:pt>
                <c:pt idx="10">
                  <c:v>193</c:v>
                </c:pt>
                <c:pt idx="11">
                  <c:v>125.2</c:v>
                </c:pt>
                <c:pt idx="12">
                  <c:v>154.30000000000001</c:v>
                </c:pt>
                <c:pt idx="13">
                  <c:v>115.3</c:v>
                </c:pt>
                <c:pt idx="14">
                  <c:v>166.8</c:v>
                </c:pt>
                <c:pt idx="27">
                  <c:v>174.4</c:v>
                </c:pt>
                <c:pt idx="29">
                  <c:v>137.91130106858225</c:v>
                </c:pt>
                <c:pt idx="31">
                  <c:v>170</c:v>
                </c:pt>
              </c:numCache>
            </c:numRef>
          </c:val>
        </c:ser>
        <c:ser>
          <c:idx val="6"/>
          <c:order val="6"/>
          <c:tx>
            <c:strRef>
              <c:f>'Figure 1'!$A$57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1'!$B$50:$AH$50</c:f>
              <c:strCache>
                <c:ptCount val="33"/>
                <c:pt idx="0">
                  <c:v>Austria</c:v>
                </c:pt>
                <c:pt idx="1">
                  <c:v>Belgium</c:v>
                </c:pt>
                <c:pt idx="2">
                  <c:v>Denmark</c:v>
                </c:pt>
                <c:pt idx="3">
                  <c:v>Finland</c:v>
                </c:pt>
                <c:pt idx="4">
                  <c:v>France</c:v>
                </c:pt>
                <c:pt idx="5">
                  <c:v>Germany</c:v>
                </c:pt>
                <c:pt idx="6">
                  <c:v>Greece</c:v>
                </c:pt>
                <c:pt idx="7">
                  <c:v>Ireland</c:v>
                </c:pt>
                <c:pt idx="8">
                  <c:v>Italy</c:v>
                </c:pt>
                <c:pt idx="9">
                  <c:v>Luxembourg</c:v>
                </c:pt>
                <c:pt idx="10">
                  <c:v>Netherlands</c:v>
                </c:pt>
                <c:pt idx="11">
                  <c:v>Portugal</c:v>
                </c:pt>
                <c:pt idx="12">
                  <c:v>Spain</c:v>
                </c:pt>
                <c:pt idx="13">
                  <c:v>Sweden</c:v>
                </c:pt>
                <c:pt idx="14">
                  <c:v>United Kingdom</c:v>
                </c:pt>
                <c:pt idx="15">
                  <c:v>Bulgaria</c:v>
                </c:pt>
                <c:pt idx="16">
                  <c:v>Cyprus</c:v>
                </c:pt>
                <c:pt idx="17">
                  <c:v>Czech Republic</c:v>
                </c:pt>
                <c:pt idx="18">
                  <c:v>Estonia</c:v>
                </c:pt>
                <c:pt idx="19">
                  <c:v>Hungary</c:v>
                </c:pt>
                <c:pt idx="20">
                  <c:v>Latvia</c:v>
                </c:pt>
                <c:pt idx="21">
                  <c:v>Lithuania</c:v>
                </c:pt>
                <c:pt idx="22">
                  <c:v>Malta</c:v>
                </c:pt>
                <c:pt idx="23">
                  <c:v>Poland</c:v>
                </c:pt>
                <c:pt idx="24">
                  <c:v>Romania</c:v>
                </c:pt>
                <c:pt idx="25">
                  <c:v>Slovakia</c:v>
                </c:pt>
                <c:pt idx="26">
                  <c:v>Slovenia</c:v>
                </c:pt>
                <c:pt idx="27">
                  <c:v>EU15</c:v>
                </c:pt>
                <c:pt idx="28">
                  <c:v>EU12</c:v>
                </c:pt>
                <c:pt idx="29">
                  <c:v>EU-27</c:v>
                </c:pt>
                <c:pt idx="30">
                  <c:v>Norway</c:v>
                </c:pt>
                <c:pt idx="31">
                  <c:v>Switzerland</c:v>
                </c:pt>
                <c:pt idx="32">
                  <c:v>Croatia</c:v>
                </c:pt>
              </c:strCache>
            </c:strRef>
          </c:cat>
          <c:val>
            <c:numRef>
              <c:f>'Figure 1'!$B$57:$AH$57</c:f>
              <c:numCache>
                <c:formatCode>0.0</c:formatCode>
                <c:ptCount val="33"/>
                <c:pt idx="0">
                  <c:v>142.80000000000001</c:v>
                </c:pt>
                <c:pt idx="1">
                  <c:v>156.5</c:v>
                </c:pt>
                <c:pt idx="2">
                  <c:v>177.5</c:v>
                </c:pt>
                <c:pt idx="3">
                  <c:v>118.2</c:v>
                </c:pt>
                <c:pt idx="4">
                  <c:v>198.7</c:v>
                </c:pt>
                <c:pt idx="5">
                  <c:v>187.4</c:v>
                </c:pt>
                <c:pt idx="6">
                  <c:v>92</c:v>
                </c:pt>
                <c:pt idx="7">
                  <c:v>205.1</c:v>
                </c:pt>
                <c:pt idx="8">
                  <c:v>200.3</c:v>
                </c:pt>
                <c:pt idx="9">
                  <c:v>194.3</c:v>
                </c:pt>
                <c:pt idx="10">
                  <c:v>209.2</c:v>
                </c:pt>
                <c:pt idx="11">
                  <c:v>134.69999999999999</c:v>
                </c:pt>
                <c:pt idx="12">
                  <c:v>175.6</c:v>
                </c:pt>
                <c:pt idx="13">
                  <c:v>158.80000000000001</c:v>
                </c:pt>
                <c:pt idx="14">
                  <c:v>168.9</c:v>
                </c:pt>
                <c:pt idx="17">
                  <c:v>70.599999999999994</c:v>
                </c:pt>
                <c:pt idx="25">
                  <c:v>76.8</c:v>
                </c:pt>
                <c:pt idx="27">
                  <c:v>180.4</c:v>
                </c:pt>
                <c:pt idx="28">
                  <c:v>10.925830085113839</c:v>
                </c:pt>
                <c:pt idx="29">
                  <c:v>145.52544972096138</c:v>
                </c:pt>
                <c:pt idx="31">
                  <c:v>172</c:v>
                </c:pt>
              </c:numCache>
            </c:numRef>
          </c:val>
        </c:ser>
        <c:ser>
          <c:idx val="7"/>
          <c:order val="7"/>
          <c:tx>
            <c:strRef>
              <c:f>'Figure 1'!$A$58</c:f>
              <c:strCache>
                <c:ptCount val="1"/>
                <c:pt idx="0">
                  <c:v>2004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1'!$B$50:$AH$50</c:f>
              <c:strCache>
                <c:ptCount val="33"/>
                <c:pt idx="0">
                  <c:v>Austria</c:v>
                </c:pt>
                <c:pt idx="1">
                  <c:v>Belgium</c:v>
                </c:pt>
                <c:pt idx="2">
                  <c:v>Denmark</c:v>
                </c:pt>
                <c:pt idx="3">
                  <c:v>Finland</c:v>
                </c:pt>
                <c:pt idx="4">
                  <c:v>France</c:v>
                </c:pt>
                <c:pt idx="5">
                  <c:v>Germany</c:v>
                </c:pt>
                <c:pt idx="6">
                  <c:v>Greece</c:v>
                </c:pt>
                <c:pt idx="7">
                  <c:v>Ireland</c:v>
                </c:pt>
                <c:pt idx="8">
                  <c:v>Italy</c:v>
                </c:pt>
                <c:pt idx="9">
                  <c:v>Luxembourg</c:v>
                </c:pt>
                <c:pt idx="10">
                  <c:v>Netherlands</c:v>
                </c:pt>
                <c:pt idx="11">
                  <c:v>Portugal</c:v>
                </c:pt>
                <c:pt idx="12">
                  <c:v>Spain</c:v>
                </c:pt>
                <c:pt idx="13">
                  <c:v>Sweden</c:v>
                </c:pt>
                <c:pt idx="14">
                  <c:v>United Kingdom</c:v>
                </c:pt>
                <c:pt idx="15">
                  <c:v>Bulgaria</c:v>
                </c:pt>
                <c:pt idx="16">
                  <c:v>Cyprus</c:v>
                </c:pt>
                <c:pt idx="17">
                  <c:v>Czech Republic</c:v>
                </c:pt>
                <c:pt idx="18">
                  <c:v>Estonia</c:v>
                </c:pt>
                <c:pt idx="19">
                  <c:v>Hungary</c:v>
                </c:pt>
                <c:pt idx="20">
                  <c:v>Latvia</c:v>
                </c:pt>
                <c:pt idx="21">
                  <c:v>Lithuania</c:v>
                </c:pt>
                <c:pt idx="22">
                  <c:v>Malta</c:v>
                </c:pt>
                <c:pt idx="23">
                  <c:v>Poland</c:v>
                </c:pt>
                <c:pt idx="24">
                  <c:v>Romania</c:v>
                </c:pt>
                <c:pt idx="25">
                  <c:v>Slovakia</c:v>
                </c:pt>
                <c:pt idx="26">
                  <c:v>Slovenia</c:v>
                </c:pt>
                <c:pt idx="27">
                  <c:v>EU15</c:v>
                </c:pt>
                <c:pt idx="28">
                  <c:v>EU12</c:v>
                </c:pt>
                <c:pt idx="29">
                  <c:v>EU-27</c:v>
                </c:pt>
                <c:pt idx="30">
                  <c:v>Norway</c:v>
                </c:pt>
                <c:pt idx="31">
                  <c:v>Switzerland</c:v>
                </c:pt>
                <c:pt idx="32">
                  <c:v>Croatia</c:v>
                </c:pt>
              </c:strCache>
            </c:strRef>
          </c:cat>
          <c:val>
            <c:numRef>
              <c:f>'Figure 1'!$B$58:$AH$58</c:f>
              <c:numCache>
                <c:formatCode>0.0</c:formatCode>
                <c:ptCount val="33"/>
                <c:pt idx="0">
                  <c:v>134.80000000000001</c:v>
                </c:pt>
                <c:pt idx="1">
                  <c:v>156.6</c:v>
                </c:pt>
                <c:pt idx="2">
                  <c:v>175.6</c:v>
                </c:pt>
                <c:pt idx="3">
                  <c:v>124.2</c:v>
                </c:pt>
                <c:pt idx="4">
                  <c:v>198</c:v>
                </c:pt>
                <c:pt idx="5">
                  <c:v>188</c:v>
                </c:pt>
                <c:pt idx="6">
                  <c:v>93.8</c:v>
                </c:pt>
                <c:pt idx="7">
                  <c:v>209.1</c:v>
                </c:pt>
                <c:pt idx="8">
                  <c:v>206.1</c:v>
                </c:pt>
                <c:pt idx="9">
                  <c:v>203.7</c:v>
                </c:pt>
                <c:pt idx="10">
                  <c:v>197.4</c:v>
                </c:pt>
                <c:pt idx="11">
                  <c:v>136.19999999999999</c:v>
                </c:pt>
                <c:pt idx="12">
                  <c:v>174.4</c:v>
                </c:pt>
                <c:pt idx="13">
                  <c:v>164.5</c:v>
                </c:pt>
                <c:pt idx="14">
                  <c:v>170.9</c:v>
                </c:pt>
                <c:pt idx="16">
                  <c:v>196.1</c:v>
                </c:pt>
                <c:pt idx="17">
                  <c:v>76</c:v>
                </c:pt>
                <c:pt idx="18">
                  <c:v>97.4</c:v>
                </c:pt>
                <c:pt idx="19">
                  <c:v>80.599999999999994</c:v>
                </c:pt>
                <c:pt idx="20">
                  <c:v>102.3</c:v>
                </c:pt>
                <c:pt idx="21">
                  <c:v>68.099999999999994</c:v>
                </c:pt>
                <c:pt idx="22">
                  <c:v>102.7</c:v>
                </c:pt>
                <c:pt idx="23">
                  <c:v>89.4</c:v>
                </c:pt>
                <c:pt idx="24">
                  <c:v>0</c:v>
                </c:pt>
                <c:pt idx="25">
                  <c:v>68.8</c:v>
                </c:pt>
                <c:pt idx="26">
                  <c:v>80.900000000000006</c:v>
                </c:pt>
                <c:pt idx="27">
                  <c:v>181.2</c:v>
                </c:pt>
                <c:pt idx="28">
                  <c:v>59.453396606594495</c:v>
                </c:pt>
                <c:pt idx="29">
                  <c:v>157.14837034427353</c:v>
                </c:pt>
                <c:pt idx="31">
                  <c:v>173</c:v>
                </c:pt>
              </c:numCache>
            </c:numRef>
          </c:val>
        </c:ser>
        <c:ser>
          <c:idx val="8"/>
          <c:order val="8"/>
          <c:tx>
            <c:strRef>
              <c:f>'Figure 1'!$A$59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1'!$B$50:$AH$50</c:f>
              <c:strCache>
                <c:ptCount val="33"/>
                <c:pt idx="0">
                  <c:v>Austria</c:v>
                </c:pt>
                <c:pt idx="1">
                  <c:v>Belgium</c:v>
                </c:pt>
                <c:pt idx="2">
                  <c:v>Denmark</c:v>
                </c:pt>
                <c:pt idx="3">
                  <c:v>Finland</c:v>
                </c:pt>
                <c:pt idx="4">
                  <c:v>France</c:v>
                </c:pt>
                <c:pt idx="5">
                  <c:v>Germany</c:v>
                </c:pt>
                <c:pt idx="6">
                  <c:v>Greece</c:v>
                </c:pt>
                <c:pt idx="7">
                  <c:v>Ireland</c:v>
                </c:pt>
                <c:pt idx="8">
                  <c:v>Italy</c:v>
                </c:pt>
                <c:pt idx="9">
                  <c:v>Luxembourg</c:v>
                </c:pt>
                <c:pt idx="10">
                  <c:v>Netherlands</c:v>
                </c:pt>
                <c:pt idx="11">
                  <c:v>Portugal</c:v>
                </c:pt>
                <c:pt idx="12">
                  <c:v>Spain</c:v>
                </c:pt>
                <c:pt idx="13">
                  <c:v>Sweden</c:v>
                </c:pt>
                <c:pt idx="14">
                  <c:v>United Kingdom</c:v>
                </c:pt>
                <c:pt idx="15">
                  <c:v>Bulgaria</c:v>
                </c:pt>
                <c:pt idx="16">
                  <c:v>Cyprus</c:v>
                </c:pt>
                <c:pt idx="17">
                  <c:v>Czech Republic</c:v>
                </c:pt>
                <c:pt idx="18">
                  <c:v>Estonia</c:v>
                </c:pt>
                <c:pt idx="19">
                  <c:v>Hungary</c:v>
                </c:pt>
                <c:pt idx="20">
                  <c:v>Latvia</c:v>
                </c:pt>
                <c:pt idx="21">
                  <c:v>Lithuania</c:v>
                </c:pt>
                <c:pt idx="22">
                  <c:v>Malta</c:v>
                </c:pt>
                <c:pt idx="23">
                  <c:v>Poland</c:v>
                </c:pt>
                <c:pt idx="24">
                  <c:v>Romania</c:v>
                </c:pt>
                <c:pt idx="25">
                  <c:v>Slovakia</c:v>
                </c:pt>
                <c:pt idx="26">
                  <c:v>Slovenia</c:v>
                </c:pt>
                <c:pt idx="27">
                  <c:v>EU15</c:v>
                </c:pt>
                <c:pt idx="28">
                  <c:v>EU12</c:v>
                </c:pt>
                <c:pt idx="29">
                  <c:v>EU-27</c:v>
                </c:pt>
                <c:pt idx="30">
                  <c:v>Norway</c:v>
                </c:pt>
                <c:pt idx="31">
                  <c:v>Switzerland</c:v>
                </c:pt>
                <c:pt idx="32">
                  <c:v>Croatia</c:v>
                </c:pt>
              </c:strCache>
            </c:strRef>
          </c:cat>
          <c:val>
            <c:numRef>
              <c:f>'Figure 1'!$B$59:$AH$59</c:f>
              <c:numCache>
                <c:formatCode>0.0</c:formatCode>
                <c:ptCount val="33"/>
                <c:pt idx="0">
                  <c:v>135.1</c:v>
                </c:pt>
                <c:pt idx="1">
                  <c:v>158.4</c:v>
                </c:pt>
                <c:pt idx="2">
                  <c:v>181.4</c:v>
                </c:pt>
                <c:pt idx="3">
                  <c:v>131.30000000000001</c:v>
                </c:pt>
                <c:pt idx="4">
                  <c:v>196.2</c:v>
                </c:pt>
                <c:pt idx="5">
                  <c:v>187.6</c:v>
                </c:pt>
                <c:pt idx="6">
                  <c:v>95.6</c:v>
                </c:pt>
                <c:pt idx="7">
                  <c:v>222.4</c:v>
                </c:pt>
                <c:pt idx="8">
                  <c:v>203.9</c:v>
                </c:pt>
                <c:pt idx="9">
                  <c:v>212.5</c:v>
                </c:pt>
                <c:pt idx="10">
                  <c:v>205.2</c:v>
                </c:pt>
                <c:pt idx="11">
                  <c:v>142</c:v>
                </c:pt>
                <c:pt idx="12">
                  <c:v>179.7</c:v>
                </c:pt>
                <c:pt idx="13">
                  <c:v>167.5</c:v>
                </c:pt>
                <c:pt idx="14">
                  <c:v>170.7</c:v>
                </c:pt>
                <c:pt idx="15">
                  <c:v>67.2</c:v>
                </c:pt>
                <c:pt idx="16">
                  <c:v>162.4</c:v>
                </c:pt>
                <c:pt idx="17">
                  <c:v>82.8</c:v>
                </c:pt>
                <c:pt idx="18">
                  <c:v>101.9</c:v>
                </c:pt>
                <c:pt idx="19">
                  <c:v>84.6</c:v>
                </c:pt>
                <c:pt idx="20">
                  <c:v>114.7</c:v>
                </c:pt>
                <c:pt idx="21">
                  <c:v>77.3</c:v>
                </c:pt>
                <c:pt idx="22">
                  <c:v>104.8</c:v>
                </c:pt>
                <c:pt idx="23">
                  <c:v>91.9</c:v>
                </c:pt>
                <c:pt idx="24">
                  <c:v>52.7</c:v>
                </c:pt>
                <c:pt idx="25">
                  <c:v>64.400000000000006</c:v>
                </c:pt>
                <c:pt idx="26">
                  <c:v>84.3</c:v>
                </c:pt>
                <c:pt idx="27">
                  <c:v>182</c:v>
                </c:pt>
                <c:pt idx="28">
                  <c:v>77.755230032862116</c:v>
                </c:pt>
                <c:pt idx="29">
                  <c:v>160.4</c:v>
                </c:pt>
                <c:pt idx="31">
                  <c:v>169</c:v>
                </c:pt>
              </c:numCache>
            </c:numRef>
          </c:val>
        </c:ser>
        <c:ser>
          <c:idx val="9"/>
          <c:order val="9"/>
          <c:tx>
            <c:strRef>
              <c:f>'Figure 1'!$A$60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1'!$B$50:$AH$50</c:f>
              <c:strCache>
                <c:ptCount val="33"/>
                <c:pt idx="0">
                  <c:v>Austria</c:v>
                </c:pt>
                <c:pt idx="1">
                  <c:v>Belgium</c:v>
                </c:pt>
                <c:pt idx="2">
                  <c:v>Denmark</c:v>
                </c:pt>
                <c:pt idx="3">
                  <c:v>Finland</c:v>
                </c:pt>
                <c:pt idx="4">
                  <c:v>France</c:v>
                </c:pt>
                <c:pt idx="5">
                  <c:v>Germany</c:v>
                </c:pt>
                <c:pt idx="6">
                  <c:v>Greece</c:v>
                </c:pt>
                <c:pt idx="7">
                  <c:v>Ireland</c:v>
                </c:pt>
                <c:pt idx="8">
                  <c:v>Italy</c:v>
                </c:pt>
                <c:pt idx="9">
                  <c:v>Luxembourg</c:v>
                </c:pt>
                <c:pt idx="10">
                  <c:v>Netherlands</c:v>
                </c:pt>
                <c:pt idx="11">
                  <c:v>Portugal</c:v>
                </c:pt>
                <c:pt idx="12">
                  <c:v>Spain</c:v>
                </c:pt>
                <c:pt idx="13">
                  <c:v>Sweden</c:v>
                </c:pt>
                <c:pt idx="14">
                  <c:v>United Kingdom</c:v>
                </c:pt>
                <c:pt idx="15">
                  <c:v>Bulgaria</c:v>
                </c:pt>
                <c:pt idx="16">
                  <c:v>Cyprus</c:v>
                </c:pt>
                <c:pt idx="17">
                  <c:v>Czech Republic</c:v>
                </c:pt>
                <c:pt idx="18">
                  <c:v>Estonia</c:v>
                </c:pt>
                <c:pt idx="19">
                  <c:v>Hungary</c:v>
                </c:pt>
                <c:pt idx="20">
                  <c:v>Latvia</c:v>
                </c:pt>
                <c:pt idx="21">
                  <c:v>Lithuania</c:v>
                </c:pt>
                <c:pt idx="22">
                  <c:v>Malta</c:v>
                </c:pt>
                <c:pt idx="23">
                  <c:v>Poland</c:v>
                </c:pt>
                <c:pt idx="24">
                  <c:v>Romania</c:v>
                </c:pt>
                <c:pt idx="25">
                  <c:v>Slovakia</c:v>
                </c:pt>
                <c:pt idx="26">
                  <c:v>Slovenia</c:v>
                </c:pt>
                <c:pt idx="27">
                  <c:v>EU15</c:v>
                </c:pt>
                <c:pt idx="28">
                  <c:v>EU12</c:v>
                </c:pt>
                <c:pt idx="29">
                  <c:v>EU-27</c:v>
                </c:pt>
                <c:pt idx="30">
                  <c:v>Norway</c:v>
                </c:pt>
                <c:pt idx="31">
                  <c:v>Switzerland</c:v>
                </c:pt>
                <c:pt idx="32">
                  <c:v>Croatia</c:v>
                </c:pt>
              </c:strCache>
            </c:strRef>
          </c:cat>
          <c:val>
            <c:numRef>
              <c:f>'Figure 1'!$B$60:$AH$60</c:f>
              <c:numCache>
                <c:formatCode>0.0</c:formatCode>
                <c:ptCount val="33"/>
                <c:pt idx="0">
                  <c:v>141.1</c:v>
                </c:pt>
                <c:pt idx="1">
                  <c:v>157.9</c:v>
                </c:pt>
                <c:pt idx="2">
                  <c:v>178.6</c:v>
                </c:pt>
                <c:pt idx="3">
                  <c:v>128.6</c:v>
                </c:pt>
                <c:pt idx="4">
                  <c:v>199.7</c:v>
                </c:pt>
                <c:pt idx="5">
                  <c:v>195.8</c:v>
                </c:pt>
                <c:pt idx="6">
                  <c:v>94.7</c:v>
                </c:pt>
                <c:pt idx="7">
                  <c:v>241.4</c:v>
                </c:pt>
                <c:pt idx="8">
                  <c:v>207.3</c:v>
                </c:pt>
                <c:pt idx="9">
                  <c:v>222.3</c:v>
                </c:pt>
                <c:pt idx="10">
                  <c:v>168.5</c:v>
                </c:pt>
                <c:pt idx="11">
                  <c:v>163.69999999999999</c:v>
                </c:pt>
                <c:pt idx="12">
                  <c:v>181.5</c:v>
                </c:pt>
                <c:pt idx="13">
                  <c:v>156.4</c:v>
                </c:pt>
                <c:pt idx="14">
                  <c:v>172.8</c:v>
                </c:pt>
                <c:pt idx="15">
                  <c:v>47.9</c:v>
                </c:pt>
                <c:pt idx="16">
                  <c:v>81.599999999999994</c:v>
                </c:pt>
                <c:pt idx="17">
                  <c:v>87.5</c:v>
                </c:pt>
                <c:pt idx="18">
                  <c:v>113.2</c:v>
                </c:pt>
                <c:pt idx="19">
                  <c:v>87.9</c:v>
                </c:pt>
                <c:pt idx="20">
                  <c:v>134.1</c:v>
                </c:pt>
                <c:pt idx="21">
                  <c:v>83.6</c:v>
                </c:pt>
                <c:pt idx="22">
                  <c:v>107.2</c:v>
                </c:pt>
                <c:pt idx="23">
                  <c:v>95.8</c:v>
                </c:pt>
                <c:pt idx="24">
                  <c:v>60.7</c:v>
                </c:pt>
                <c:pt idx="25">
                  <c:v>55.7</c:v>
                </c:pt>
                <c:pt idx="26">
                  <c:v>101.7</c:v>
                </c:pt>
                <c:pt idx="27">
                  <c:v>184.4</c:v>
                </c:pt>
                <c:pt idx="28">
                  <c:v>81.179455513692645</c:v>
                </c:pt>
                <c:pt idx="29">
                  <c:v>163</c:v>
                </c:pt>
                <c:pt idx="30">
                  <c:v>105</c:v>
                </c:pt>
                <c:pt idx="31">
                  <c:v>209</c:v>
                </c:pt>
              </c:numCache>
            </c:numRef>
          </c:val>
        </c:ser>
        <c:ser>
          <c:idx val="10"/>
          <c:order val="10"/>
          <c:tx>
            <c:strRef>
              <c:f>'Figure 1'!$A$61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1'!$B$50:$AH$50</c:f>
              <c:strCache>
                <c:ptCount val="33"/>
                <c:pt idx="0">
                  <c:v>Austria</c:v>
                </c:pt>
                <c:pt idx="1">
                  <c:v>Belgium</c:v>
                </c:pt>
                <c:pt idx="2">
                  <c:v>Denmark</c:v>
                </c:pt>
                <c:pt idx="3">
                  <c:v>Finland</c:v>
                </c:pt>
                <c:pt idx="4">
                  <c:v>France</c:v>
                </c:pt>
                <c:pt idx="5">
                  <c:v>Germany</c:v>
                </c:pt>
                <c:pt idx="6">
                  <c:v>Greece</c:v>
                </c:pt>
                <c:pt idx="7">
                  <c:v>Ireland</c:v>
                </c:pt>
                <c:pt idx="8">
                  <c:v>Italy</c:v>
                </c:pt>
                <c:pt idx="9">
                  <c:v>Luxembourg</c:v>
                </c:pt>
                <c:pt idx="10">
                  <c:v>Netherlands</c:v>
                </c:pt>
                <c:pt idx="11">
                  <c:v>Portugal</c:v>
                </c:pt>
                <c:pt idx="12">
                  <c:v>Spain</c:v>
                </c:pt>
                <c:pt idx="13">
                  <c:v>Sweden</c:v>
                </c:pt>
                <c:pt idx="14">
                  <c:v>United Kingdom</c:v>
                </c:pt>
                <c:pt idx="15">
                  <c:v>Bulgaria</c:v>
                </c:pt>
                <c:pt idx="16">
                  <c:v>Cyprus</c:v>
                </c:pt>
                <c:pt idx="17">
                  <c:v>Czech Republic</c:v>
                </c:pt>
                <c:pt idx="18">
                  <c:v>Estonia</c:v>
                </c:pt>
                <c:pt idx="19">
                  <c:v>Hungary</c:v>
                </c:pt>
                <c:pt idx="20">
                  <c:v>Latvia</c:v>
                </c:pt>
                <c:pt idx="21">
                  <c:v>Lithuania</c:v>
                </c:pt>
                <c:pt idx="22">
                  <c:v>Malta</c:v>
                </c:pt>
                <c:pt idx="23">
                  <c:v>Poland</c:v>
                </c:pt>
                <c:pt idx="24">
                  <c:v>Romania</c:v>
                </c:pt>
                <c:pt idx="25">
                  <c:v>Slovakia</c:v>
                </c:pt>
                <c:pt idx="26">
                  <c:v>Slovenia</c:v>
                </c:pt>
                <c:pt idx="27">
                  <c:v>EU15</c:v>
                </c:pt>
                <c:pt idx="28">
                  <c:v>EU12</c:v>
                </c:pt>
                <c:pt idx="29">
                  <c:v>EU-27</c:v>
                </c:pt>
                <c:pt idx="30">
                  <c:v>Norway</c:v>
                </c:pt>
                <c:pt idx="31">
                  <c:v>Switzerland</c:v>
                </c:pt>
                <c:pt idx="32">
                  <c:v>Croatia</c:v>
                </c:pt>
              </c:strCache>
            </c:strRef>
          </c:cat>
          <c:val>
            <c:numRef>
              <c:f>'Figure 1'!$B$61:$AH$61</c:f>
              <c:numCache>
                <c:formatCode>0.0</c:formatCode>
                <c:ptCount val="33"/>
                <c:pt idx="0">
                  <c:v>142.69999999999999</c:v>
                </c:pt>
                <c:pt idx="1">
                  <c:v>157.1</c:v>
                </c:pt>
                <c:pt idx="2">
                  <c:v>179.2</c:v>
                </c:pt>
                <c:pt idx="3">
                  <c:v>131.5</c:v>
                </c:pt>
                <c:pt idx="4">
                  <c:v>200.5</c:v>
                </c:pt>
                <c:pt idx="5">
                  <c:v>195.9</c:v>
                </c:pt>
                <c:pt idx="6">
                  <c:v>93.8</c:v>
                </c:pt>
                <c:pt idx="7">
                  <c:v>242.4</c:v>
                </c:pt>
                <c:pt idx="8">
                  <c:v>211.2</c:v>
                </c:pt>
                <c:pt idx="9">
                  <c:v>212.6</c:v>
                </c:pt>
                <c:pt idx="10">
                  <c:v>170</c:v>
                </c:pt>
                <c:pt idx="11">
                  <c:v>161.5</c:v>
                </c:pt>
                <c:pt idx="12">
                  <c:v>187.6</c:v>
                </c:pt>
                <c:pt idx="13">
                  <c:v>157.69999999999999</c:v>
                </c:pt>
                <c:pt idx="14">
                  <c:v>174</c:v>
                </c:pt>
                <c:pt idx="15">
                  <c:v>41.6</c:v>
                </c:pt>
                <c:pt idx="16">
                  <c:v>99.9</c:v>
                </c:pt>
                <c:pt idx="17">
                  <c:v>93.2</c:v>
                </c:pt>
                <c:pt idx="18">
                  <c:v>120.9</c:v>
                </c:pt>
                <c:pt idx="19">
                  <c:v>96.3</c:v>
                </c:pt>
                <c:pt idx="20">
                  <c:v>142</c:v>
                </c:pt>
                <c:pt idx="21">
                  <c:v>101.4</c:v>
                </c:pt>
                <c:pt idx="22">
                  <c:v>117.8</c:v>
                </c:pt>
                <c:pt idx="23">
                  <c:v>82.2</c:v>
                </c:pt>
                <c:pt idx="24">
                  <c:v>59.7</c:v>
                </c:pt>
                <c:pt idx="25">
                  <c:v>58.9</c:v>
                </c:pt>
                <c:pt idx="26">
                  <c:v>105.1</c:v>
                </c:pt>
                <c:pt idx="27">
                  <c:v>186.1</c:v>
                </c:pt>
                <c:pt idx="28">
                  <c:v>74.945996860945044</c:v>
                </c:pt>
                <c:pt idx="29">
                  <c:v>163.80000000000001</c:v>
                </c:pt>
                <c:pt idx="30">
                  <c:v>107.4</c:v>
                </c:pt>
                <c:pt idx="31">
                  <c:v>179</c:v>
                </c:pt>
              </c:numCache>
            </c:numRef>
          </c:val>
        </c:ser>
        <c:ser>
          <c:idx val="11"/>
          <c:order val="11"/>
          <c:tx>
            <c:strRef>
              <c:f>'Figure 1'!$A$62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1'!$B$50:$AH$50</c:f>
              <c:strCache>
                <c:ptCount val="33"/>
                <c:pt idx="0">
                  <c:v>Austria</c:v>
                </c:pt>
                <c:pt idx="1">
                  <c:v>Belgium</c:v>
                </c:pt>
                <c:pt idx="2">
                  <c:v>Denmark</c:v>
                </c:pt>
                <c:pt idx="3">
                  <c:v>Finland</c:v>
                </c:pt>
                <c:pt idx="4">
                  <c:v>France</c:v>
                </c:pt>
                <c:pt idx="5">
                  <c:v>Germany</c:v>
                </c:pt>
                <c:pt idx="6">
                  <c:v>Greece</c:v>
                </c:pt>
                <c:pt idx="7">
                  <c:v>Ireland</c:v>
                </c:pt>
                <c:pt idx="8">
                  <c:v>Italy</c:v>
                </c:pt>
                <c:pt idx="9">
                  <c:v>Luxembourg</c:v>
                </c:pt>
                <c:pt idx="10">
                  <c:v>Netherlands</c:v>
                </c:pt>
                <c:pt idx="11">
                  <c:v>Portugal</c:v>
                </c:pt>
                <c:pt idx="12">
                  <c:v>Spain</c:v>
                </c:pt>
                <c:pt idx="13">
                  <c:v>Sweden</c:v>
                </c:pt>
                <c:pt idx="14">
                  <c:v>United Kingdom</c:v>
                </c:pt>
                <c:pt idx="15">
                  <c:v>Bulgaria</c:v>
                </c:pt>
                <c:pt idx="16">
                  <c:v>Cyprus</c:v>
                </c:pt>
                <c:pt idx="17">
                  <c:v>Czech Republic</c:v>
                </c:pt>
                <c:pt idx="18">
                  <c:v>Estonia</c:v>
                </c:pt>
                <c:pt idx="19">
                  <c:v>Hungary</c:v>
                </c:pt>
                <c:pt idx="20">
                  <c:v>Latvia</c:v>
                </c:pt>
                <c:pt idx="21">
                  <c:v>Lithuania</c:v>
                </c:pt>
                <c:pt idx="22">
                  <c:v>Malta</c:v>
                </c:pt>
                <c:pt idx="23">
                  <c:v>Poland</c:v>
                </c:pt>
                <c:pt idx="24">
                  <c:v>Romania</c:v>
                </c:pt>
                <c:pt idx="25">
                  <c:v>Slovakia</c:v>
                </c:pt>
                <c:pt idx="26">
                  <c:v>Slovenia</c:v>
                </c:pt>
                <c:pt idx="27">
                  <c:v>EU15</c:v>
                </c:pt>
                <c:pt idx="28">
                  <c:v>EU12</c:v>
                </c:pt>
                <c:pt idx="29">
                  <c:v>EU-27</c:v>
                </c:pt>
                <c:pt idx="30">
                  <c:v>Norway</c:v>
                </c:pt>
                <c:pt idx="31">
                  <c:v>Switzerland</c:v>
                </c:pt>
                <c:pt idx="32">
                  <c:v>Croatia</c:v>
                </c:pt>
              </c:strCache>
            </c:strRef>
          </c:cat>
          <c:val>
            <c:numRef>
              <c:f>'Figure 1'!$B$62:$AH$62</c:f>
              <c:numCache>
                <c:formatCode>0.0</c:formatCode>
                <c:ptCount val="33"/>
                <c:pt idx="0">
                  <c:v>141.6</c:v>
                </c:pt>
                <c:pt idx="1">
                  <c:v>157.80000000000001</c:v>
                </c:pt>
                <c:pt idx="2">
                  <c:v>164.2</c:v>
                </c:pt>
                <c:pt idx="3">
                  <c:v>131.9</c:v>
                </c:pt>
                <c:pt idx="4">
                  <c:v>199.9</c:v>
                </c:pt>
                <c:pt idx="5">
                  <c:v>195.4</c:v>
                </c:pt>
                <c:pt idx="6">
                  <c:v>93.4</c:v>
                </c:pt>
                <c:pt idx="7">
                  <c:v>232</c:v>
                </c:pt>
                <c:pt idx="8">
                  <c:v>203.4</c:v>
                </c:pt>
                <c:pt idx="9">
                  <c:v>213.2</c:v>
                </c:pt>
                <c:pt idx="10">
                  <c:v>169</c:v>
                </c:pt>
                <c:pt idx="11">
                  <c:v>168</c:v>
                </c:pt>
                <c:pt idx="12">
                  <c:v>175.7</c:v>
                </c:pt>
                <c:pt idx="13">
                  <c:v>153</c:v>
                </c:pt>
                <c:pt idx="14">
                  <c:v>174.7</c:v>
                </c:pt>
                <c:pt idx="15">
                  <c:v>39.6</c:v>
                </c:pt>
                <c:pt idx="16">
                  <c:v>110.3</c:v>
                </c:pt>
                <c:pt idx="17">
                  <c:v>92.8</c:v>
                </c:pt>
                <c:pt idx="18">
                  <c:v>160</c:v>
                </c:pt>
                <c:pt idx="19">
                  <c:v>100.1</c:v>
                </c:pt>
                <c:pt idx="20">
                  <c:v>116.5</c:v>
                </c:pt>
                <c:pt idx="21">
                  <c:v>98.2</c:v>
                </c:pt>
                <c:pt idx="22">
                  <c:v>0</c:v>
                </c:pt>
                <c:pt idx="23">
                  <c:v>109.7</c:v>
                </c:pt>
                <c:pt idx="24">
                  <c:v>54.4</c:v>
                </c:pt>
                <c:pt idx="25">
                  <c:v>60.1</c:v>
                </c:pt>
                <c:pt idx="26">
                  <c:v>106.4</c:v>
                </c:pt>
                <c:pt idx="27">
                  <c:v>183.1</c:v>
                </c:pt>
                <c:pt idx="28">
                  <c:v>87.711152587027257</c:v>
                </c:pt>
                <c:pt idx="29">
                  <c:v>163.5</c:v>
                </c:pt>
                <c:pt idx="30">
                  <c:v>148.6</c:v>
                </c:pt>
                <c:pt idx="31">
                  <c:v>184</c:v>
                </c:pt>
                <c:pt idx="32">
                  <c:v>49.712910775207412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887616"/>
        <c:axId val="233889152"/>
      </c:barChart>
      <c:catAx>
        <c:axId val="2338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388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3889152"/>
        <c:scaling>
          <c:orientation val="minMax"/>
          <c:max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33887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57465619887594"/>
          <c:y val="0.15079394297561496"/>
          <c:w val="3.8543924083191197E-2"/>
          <c:h val="0.525794669586025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65</xdr:row>
      <xdr:rowOff>133350</xdr:rowOff>
    </xdr:from>
    <xdr:to>
      <xdr:col>18</xdr:col>
      <xdr:colOff>857250</xdr:colOff>
      <xdr:row>95</xdr:row>
      <xdr:rowOff>76200</xdr:rowOff>
    </xdr:to>
    <xdr:graphicFrame macro="">
      <xdr:nvGraphicFramePr>
        <xdr:cNvPr id="2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P2011/4.0.2/Indicators/CSI/CSI017/EEA%20CSI%20017%20Packaging%20waste%201997%202008_data%20and%20figure_%20August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Figure 5"/>
      <sheetName val="Figure 6"/>
      <sheetName val="Figure 7"/>
    </sheetNames>
    <sheetDataSet>
      <sheetData sheetId="0">
        <row r="50">
          <cell r="B50" t="str">
            <v>Austria</v>
          </cell>
          <cell r="C50" t="str">
            <v>Belgium</v>
          </cell>
          <cell r="D50" t="str">
            <v>Denmark</v>
          </cell>
          <cell r="E50" t="str">
            <v>Finland</v>
          </cell>
          <cell r="F50" t="str">
            <v>France</v>
          </cell>
          <cell r="G50" t="str">
            <v>Germany</v>
          </cell>
          <cell r="H50" t="str">
            <v>Greece</v>
          </cell>
          <cell r="I50" t="str">
            <v>Ireland</v>
          </cell>
          <cell r="J50" t="str">
            <v>Italy</v>
          </cell>
          <cell r="K50" t="str">
            <v>Luxembourg</v>
          </cell>
          <cell r="L50" t="str">
            <v>Netherlands</v>
          </cell>
          <cell r="M50" t="str">
            <v>Portugal</v>
          </cell>
          <cell r="N50" t="str">
            <v>Spain</v>
          </cell>
          <cell r="O50" t="str">
            <v>Sweden</v>
          </cell>
          <cell r="P50" t="str">
            <v>United Kingdom</v>
          </cell>
          <cell r="Q50" t="str">
            <v>Bulgaria</v>
          </cell>
          <cell r="R50" t="str">
            <v>Cyprus</v>
          </cell>
          <cell r="S50" t="str">
            <v>Czech Republic</v>
          </cell>
          <cell r="T50" t="str">
            <v>Estonia</v>
          </cell>
          <cell r="U50" t="str">
            <v>Hungary</v>
          </cell>
          <cell r="V50" t="str">
            <v>Latvia</v>
          </cell>
          <cell r="W50" t="str">
            <v>Lithuania</v>
          </cell>
          <cell r="X50" t="str">
            <v>Malta</v>
          </cell>
          <cell r="Y50" t="str">
            <v>Poland</v>
          </cell>
          <cell r="Z50" t="str">
            <v>Romania</v>
          </cell>
          <cell r="AA50" t="str">
            <v>Slovakia</v>
          </cell>
          <cell r="AB50" t="str">
            <v>Slovenia</v>
          </cell>
          <cell r="AC50" t="str">
            <v>EU15</v>
          </cell>
          <cell r="AD50" t="str">
            <v>EU12</v>
          </cell>
          <cell r="AE50" t="str">
            <v>EU-27</v>
          </cell>
          <cell r="AF50" t="str">
            <v>Norway</v>
          </cell>
          <cell r="AG50" t="str">
            <v>Switzerland</v>
          </cell>
          <cell r="AH50" t="str">
            <v>Croatia</v>
          </cell>
        </row>
        <row r="51">
          <cell r="A51">
            <v>1997</v>
          </cell>
          <cell r="B51">
            <v>138.4</v>
          </cell>
          <cell r="C51">
            <v>133.19999999999999</v>
          </cell>
          <cell r="D51">
            <v>171.6</v>
          </cell>
          <cell r="E51">
            <v>81.400000000000006</v>
          </cell>
          <cell r="F51">
            <v>185</v>
          </cell>
          <cell r="G51">
            <v>167.2</v>
          </cell>
          <cell r="H51">
            <v>66</v>
          </cell>
          <cell r="I51">
            <v>163.9</v>
          </cell>
          <cell r="J51">
            <v>167.5</v>
          </cell>
          <cell r="K51">
            <v>182.4</v>
          </cell>
          <cell r="L51">
            <v>175.8</v>
          </cell>
          <cell r="N51">
            <v>147.4</v>
          </cell>
          <cell r="O51">
            <v>104.4</v>
          </cell>
          <cell r="P51">
            <v>171.5</v>
          </cell>
          <cell r="AC51">
            <v>158.48277941689722</v>
          </cell>
          <cell r="AE51">
            <v>125.90208092974004</v>
          </cell>
        </row>
        <row r="52">
          <cell r="A52">
            <v>1998</v>
          </cell>
          <cell r="B52">
            <v>139.80000000000001</v>
          </cell>
          <cell r="C52">
            <v>139.80000000000001</v>
          </cell>
          <cell r="D52">
            <v>158</v>
          </cell>
          <cell r="E52">
            <v>82.3</v>
          </cell>
          <cell r="F52">
            <v>193.9</v>
          </cell>
          <cell r="G52">
            <v>171.7</v>
          </cell>
          <cell r="H52">
            <v>73.400000000000006</v>
          </cell>
          <cell r="I52">
            <v>183.9</v>
          </cell>
          <cell r="J52">
            <v>190.6</v>
          </cell>
          <cell r="K52">
            <v>182.5</v>
          </cell>
          <cell r="L52">
            <v>160.80000000000001</v>
          </cell>
          <cell r="M52">
            <v>101.2</v>
          </cell>
          <cell r="N52">
            <v>159.1</v>
          </cell>
          <cell r="O52">
            <v>107.9</v>
          </cell>
          <cell r="P52">
            <v>175.1</v>
          </cell>
          <cell r="AC52">
            <v>167.8</v>
          </cell>
          <cell r="AE52">
            <v>131.40934048834859</v>
          </cell>
        </row>
        <row r="53">
          <cell r="A53">
            <v>1999</v>
          </cell>
          <cell r="B53">
            <v>141.4</v>
          </cell>
          <cell r="C53">
            <v>144.5</v>
          </cell>
          <cell r="D53">
            <v>159</v>
          </cell>
          <cell r="E53">
            <v>85.7</v>
          </cell>
          <cell r="F53">
            <v>198.8</v>
          </cell>
          <cell r="G53">
            <v>178.2</v>
          </cell>
          <cell r="H53">
            <v>78.599999999999994</v>
          </cell>
          <cell r="I53">
            <v>187.5</v>
          </cell>
          <cell r="J53">
            <v>195.4</v>
          </cell>
          <cell r="K53">
            <v>182.4</v>
          </cell>
          <cell r="L53">
            <v>164</v>
          </cell>
          <cell r="M53">
            <v>119.1</v>
          </cell>
          <cell r="N53">
            <v>156.30000000000001</v>
          </cell>
          <cell r="O53">
            <v>109.7</v>
          </cell>
          <cell r="P53">
            <v>156.80000000000001</v>
          </cell>
          <cell r="AC53">
            <v>168.6</v>
          </cell>
          <cell r="AE53">
            <v>132.22277304110855</v>
          </cell>
        </row>
        <row r="54">
          <cell r="A54">
            <v>2000</v>
          </cell>
          <cell r="B54">
            <v>146</v>
          </cell>
          <cell r="C54">
            <v>146</v>
          </cell>
          <cell r="D54">
            <v>159.6</v>
          </cell>
          <cell r="E54">
            <v>85.5</v>
          </cell>
          <cell r="F54">
            <v>205.7</v>
          </cell>
          <cell r="G54">
            <v>183.9</v>
          </cell>
          <cell r="H54">
            <v>85.6</v>
          </cell>
          <cell r="I54">
            <v>209</v>
          </cell>
          <cell r="J54">
            <v>196.1</v>
          </cell>
          <cell r="K54">
            <v>182.7</v>
          </cell>
          <cell r="L54">
            <v>182.3</v>
          </cell>
          <cell r="M54">
            <v>122.1</v>
          </cell>
          <cell r="N54">
            <v>164.6</v>
          </cell>
          <cell r="O54">
            <v>110.1</v>
          </cell>
          <cell r="P54">
            <v>155.9</v>
          </cell>
          <cell r="AC54">
            <v>173.3</v>
          </cell>
          <cell r="AE54">
            <v>136.18644454502245</v>
          </cell>
          <cell r="AG54">
            <v>174</v>
          </cell>
        </row>
        <row r="55">
          <cell r="A55">
            <v>2001</v>
          </cell>
          <cell r="B55">
            <v>136.4</v>
          </cell>
          <cell r="C55">
            <v>138.4</v>
          </cell>
          <cell r="D55">
            <v>161.30000000000001</v>
          </cell>
          <cell r="E55">
            <v>88.1</v>
          </cell>
          <cell r="F55">
            <v>201.6</v>
          </cell>
          <cell r="G55">
            <v>182.4</v>
          </cell>
          <cell r="H55">
            <v>89</v>
          </cell>
          <cell r="I55">
            <v>212.2</v>
          </cell>
          <cell r="J55">
            <v>197.7</v>
          </cell>
          <cell r="K55">
            <v>179.9</v>
          </cell>
          <cell r="L55">
            <v>186</v>
          </cell>
          <cell r="M55">
            <v>124.9</v>
          </cell>
          <cell r="N55">
            <v>146.1</v>
          </cell>
          <cell r="O55">
            <v>113.6</v>
          </cell>
          <cell r="P55">
            <v>157.6</v>
          </cell>
          <cell r="AC55">
            <v>170.8</v>
          </cell>
          <cell r="AE55">
            <v>134.70417522974725</v>
          </cell>
          <cell r="AG55">
            <v>173</v>
          </cell>
        </row>
        <row r="56">
          <cell r="A56">
            <v>2002</v>
          </cell>
          <cell r="B56">
            <v>131</v>
          </cell>
          <cell r="C56">
            <v>144.19999999999999</v>
          </cell>
          <cell r="D56">
            <v>159.4</v>
          </cell>
          <cell r="E56">
            <v>86.8</v>
          </cell>
          <cell r="F56">
            <v>199.1</v>
          </cell>
          <cell r="G56">
            <v>187.1</v>
          </cell>
          <cell r="H56">
            <v>90.5</v>
          </cell>
          <cell r="I56">
            <v>216.1</v>
          </cell>
          <cell r="J56">
            <v>198.9</v>
          </cell>
          <cell r="K56">
            <v>190.4</v>
          </cell>
          <cell r="L56">
            <v>193</v>
          </cell>
          <cell r="M56">
            <v>125.2</v>
          </cell>
          <cell r="N56">
            <v>154.30000000000001</v>
          </cell>
          <cell r="O56">
            <v>115.3</v>
          </cell>
          <cell r="P56">
            <v>166.8</v>
          </cell>
          <cell r="AC56">
            <v>174.4</v>
          </cell>
          <cell r="AE56">
            <v>137.91130106858225</v>
          </cell>
          <cell r="AG56">
            <v>170</v>
          </cell>
        </row>
        <row r="57">
          <cell r="A57">
            <v>2003</v>
          </cell>
          <cell r="B57">
            <v>142.80000000000001</v>
          </cell>
          <cell r="C57">
            <v>156.5</v>
          </cell>
          <cell r="D57">
            <v>177.5</v>
          </cell>
          <cell r="E57">
            <v>118.2</v>
          </cell>
          <cell r="F57">
            <v>198.7</v>
          </cell>
          <cell r="G57">
            <v>187.4</v>
          </cell>
          <cell r="H57">
            <v>92</v>
          </cell>
          <cell r="I57">
            <v>205.1</v>
          </cell>
          <cell r="J57">
            <v>200.3</v>
          </cell>
          <cell r="K57">
            <v>194.3</v>
          </cell>
          <cell r="L57">
            <v>209.2</v>
          </cell>
          <cell r="M57">
            <v>134.69999999999999</v>
          </cell>
          <cell r="N57">
            <v>175.6</v>
          </cell>
          <cell r="O57">
            <v>158.80000000000001</v>
          </cell>
          <cell r="P57">
            <v>168.9</v>
          </cell>
          <cell r="S57">
            <v>70.599999999999994</v>
          </cell>
          <cell r="AA57">
            <v>76.8</v>
          </cell>
          <cell r="AC57">
            <v>180.4</v>
          </cell>
          <cell r="AD57">
            <v>10.925830085113839</v>
          </cell>
          <cell r="AE57">
            <v>145.52544972096138</v>
          </cell>
          <cell r="AG57">
            <v>172</v>
          </cell>
        </row>
        <row r="58">
          <cell r="A58">
            <v>2004</v>
          </cell>
          <cell r="B58">
            <v>134.80000000000001</v>
          </cell>
          <cell r="C58">
            <v>156.6</v>
          </cell>
          <cell r="D58">
            <v>175.6</v>
          </cell>
          <cell r="E58">
            <v>124.2</v>
          </cell>
          <cell r="F58">
            <v>198</v>
          </cell>
          <cell r="G58">
            <v>188</v>
          </cell>
          <cell r="H58">
            <v>93.8</v>
          </cell>
          <cell r="I58">
            <v>209.1</v>
          </cell>
          <cell r="J58">
            <v>206.1</v>
          </cell>
          <cell r="K58">
            <v>203.7</v>
          </cell>
          <cell r="L58">
            <v>197.4</v>
          </cell>
          <cell r="M58">
            <v>136.19999999999999</v>
          </cell>
          <cell r="N58">
            <v>174.4</v>
          </cell>
          <cell r="O58">
            <v>164.5</v>
          </cell>
          <cell r="P58">
            <v>170.9</v>
          </cell>
          <cell r="R58">
            <v>196.1</v>
          </cell>
          <cell r="S58">
            <v>76</v>
          </cell>
          <cell r="T58">
            <v>97.4</v>
          </cell>
          <cell r="U58">
            <v>80.599999999999994</v>
          </cell>
          <cell r="V58">
            <v>102.3</v>
          </cell>
          <cell r="W58">
            <v>68.099999999999994</v>
          </cell>
          <cell r="X58">
            <v>102.7</v>
          </cell>
          <cell r="Y58">
            <v>89.4</v>
          </cell>
          <cell r="Z58">
            <v>0</v>
          </cell>
          <cell r="AA58">
            <v>68.8</v>
          </cell>
          <cell r="AB58">
            <v>80.900000000000006</v>
          </cell>
          <cell r="AC58">
            <v>181.2</v>
          </cell>
          <cell r="AD58">
            <v>59.453396606594495</v>
          </cell>
          <cell r="AE58">
            <v>157.14837034427353</v>
          </cell>
          <cell r="AG58">
            <v>173</v>
          </cell>
        </row>
        <row r="59">
          <cell r="A59">
            <v>2005</v>
          </cell>
          <cell r="B59">
            <v>135.1</v>
          </cell>
          <cell r="C59">
            <v>158.4</v>
          </cell>
          <cell r="D59">
            <v>181.4</v>
          </cell>
          <cell r="E59">
            <v>131.30000000000001</v>
          </cell>
          <cell r="F59">
            <v>196.2</v>
          </cell>
          <cell r="G59">
            <v>187.6</v>
          </cell>
          <cell r="H59">
            <v>95.6</v>
          </cell>
          <cell r="I59">
            <v>222.4</v>
          </cell>
          <cell r="J59">
            <v>203.9</v>
          </cell>
          <cell r="K59">
            <v>212.5</v>
          </cell>
          <cell r="L59">
            <v>205.2</v>
          </cell>
          <cell r="M59">
            <v>142</v>
          </cell>
          <cell r="N59">
            <v>179.7</v>
          </cell>
          <cell r="O59">
            <v>167.5</v>
          </cell>
          <cell r="P59">
            <v>170.7</v>
          </cell>
          <cell r="Q59">
            <v>67.2</v>
          </cell>
          <cell r="R59">
            <v>162.4</v>
          </cell>
          <cell r="S59">
            <v>82.8</v>
          </cell>
          <cell r="T59">
            <v>101.9</v>
          </cell>
          <cell r="U59">
            <v>84.6</v>
          </cell>
          <cell r="V59">
            <v>114.7</v>
          </cell>
          <cell r="W59">
            <v>77.3</v>
          </cell>
          <cell r="X59">
            <v>104.8</v>
          </cell>
          <cell r="Y59">
            <v>91.9</v>
          </cell>
          <cell r="Z59">
            <v>52.7</v>
          </cell>
          <cell r="AA59">
            <v>64.400000000000006</v>
          </cell>
          <cell r="AB59">
            <v>84.3</v>
          </cell>
          <cell r="AC59">
            <v>182</v>
          </cell>
          <cell r="AD59">
            <v>77.755230032862116</v>
          </cell>
          <cell r="AE59">
            <v>160.4</v>
          </cell>
          <cell r="AG59">
            <v>169</v>
          </cell>
        </row>
        <row r="60">
          <cell r="A60">
            <v>2006</v>
          </cell>
          <cell r="B60">
            <v>141.1</v>
          </cell>
          <cell r="C60">
            <v>157.9</v>
          </cell>
          <cell r="D60">
            <v>178.6</v>
          </cell>
          <cell r="E60">
            <v>128.6</v>
          </cell>
          <cell r="F60">
            <v>199.7</v>
          </cell>
          <cell r="G60">
            <v>195.8</v>
          </cell>
          <cell r="H60">
            <v>94.7</v>
          </cell>
          <cell r="I60">
            <v>241.4</v>
          </cell>
          <cell r="J60">
            <v>207.3</v>
          </cell>
          <cell r="K60">
            <v>222.3</v>
          </cell>
          <cell r="L60">
            <v>168.5</v>
          </cell>
          <cell r="M60">
            <v>163.69999999999999</v>
          </cell>
          <cell r="N60">
            <v>181.5</v>
          </cell>
          <cell r="O60">
            <v>156.4</v>
          </cell>
          <cell r="P60">
            <v>172.8</v>
          </cell>
          <cell r="Q60">
            <v>47.9</v>
          </cell>
          <cell r="R60">
            <v>81.599999999999994</v>
          </cell>
          <cell r="S60">
            <v>87.5</v>
          </cell>
          <cell r="T60">
            <v>113.2</v>
          </cell>
          <cell r="U60">
            <v>87.9</v>
          </cell>
          <cell r="V60">
            <v>134.1</v>
          </cell>
          <cell r="W60">
            <v>83.6</v>
          </cell>
          <cell r="X60">
            <v>107.2</v>
          </cell>
          <cell r="Y60">
            <v>95.8</v>
          </cell>
          <cell r="Z60">
            <v>60.7</v>
          </cell>
          <cell r="AA60">
            <v>55.7</v>
          </cell>
          <cell r="AB60">
            <v>101.7</v>
          </cell>
          <cell r="AC60">
            <v>184.4</v>
          </cell>
          <cell r="AD60">
            <v>81.179455513692645</v>
          </cell>
          <cell r="AE60">
            <v>163</v>
          </cell>
          <cell r="AF60">
            <v>105</v>
          </cell>
          <cell r="AG60">
            <v>209</v>
          </cell>
        </row>
        <row r="61">
          <cell r="A61">
            <v>2007</v>
          </cell>
          <cell r="B61">
            <v>142.69999999999999</v>
          </cell>
          <cell r="C61">
            <v>157.1</v>
          </cell>
          <cell r="D61">
            <v>179.2</v>
          </cell>
          <cell r="E61">
            <v>131.5</v>
          </cell>
          <cell r="F61">
            <v>200.5</v>
          </cell>
          <cell r="G61">
            <v>195.9</v>
          </cell>
          <cell r="H61">
            <v>93.8</v>
          </cell>
          <cell r="I61">
            <v>242.4</v>
          </cell>
          <cell r="J61">
            <v>211.2</v>
          </cell>
          <cell r="K61">
            <v>212.6</v>
          </cell>
          <cell r="L61">
            <v>170</v>
          </cell>
          <cell r="M61">
            <v>161.5</v>
          </cell>
          <cell r="N61">
            <v>187.6</v>
          </cell>
          <cell r="O61">
            <v>157.69999999999999</v>
          </cell>
          <cell r="P61">
            <v>174</v>
          </cell>
          <cell r="Q61">
            <v>41.6</v>
          </cell>
          <cell r="R61">
            <v>99.9</v>
          </cell>
          <cell r="S61">
            <v>93.2</v>
          </cell>
          <cell r="T61">
            <v>120.9</v>
          </cell>
          <cell r="U61">
            <v>96.3</v>
          </cell>
          <cell r="V61">
            <v>142</v>
          </cell>
          <cell r="W61">
            <v>101.4</v>
          </cell>
          <cell r="X61">
            <v>117.8</v>
          </cell>
          <cell r="Y61">
            <v>82.2</v>
          </cell>
          <cell r="Z61">
            <v>59.7</v>
          </cell>
          <cell r="AA61">
            <v>58.9</v>
          </cell>
          <cell r="AB61">
            <v>105.1</v>
          </cell>
          <cell r="AC61">
            <v>186.1</v>
          </cell>
          <cell r="AD61">
            <v>74.945996860945044</v>
          </cell>
          <cell r="AE61">
            <v>163.80000000000001</v>
          </cell>
          <cell r="AF61">
            <v>107.4</v>
          </cell>
          <cell r="AG61">
            <v>179</v>
          </cell>
        </row>
        <row r="62">
          <cell r="A62">
            <v>2008</v>
          </cell>
          <cell r="B62">
            <v>141.6</v>
          </cell>
          <cell r="C62">
            <v>157.80000000000001</v>
          </cell>
          <cell r="D62">
            <v>164.2</v>
          </cell>
          <cell r="E62">
            <v>131.9</v>
          </cell>
          <cell r="F62">
            <v>199.9</v>
          </cell>
          <cell r="G62">
            <v>195.4</v>
          </cell>
          <cell r="H62">
            <v>93.4</v>
          </cell>
          <cell r="I62">
            <v>232</v>
          </cell>
          <cell r="J62">
            <v>203.4</v>
          </cell>
          <cell r="K62">
            <v>213.2</v>
          </cell>
          <cell r="L62">
            <v>169</v>
          </cell>
          <cell r="M62">
            <v>168</v>
          </cell>
          <cell r="N62">
            <v>175.7</v>
          </cell>
          <cell r="O62">
            <v>153</v>
          </cell>
          <cell r="P62">
            <v>174.7</v>
          </cell>
          <cell r="Q62">
            <v>39.6</v>
          </cell>
          <cell r="R62">
            <v>110.3</v>
          </cell>
          <cell r="S62">
            <v>92.8</v>
          </cell>
          <cell r="T62">
            <v>160</v>
          </cell>
          <cell r="U62">
            <v>100.1</v>
          </cell>
          <cell r="V62">
            <v>116.5</v>
          </cell>
          <cell r="W62">
            <v>98.2</v>
          </cell>
          <cell r="X62">
            <v>0</v>
          </cell>
          <cell r="Y62">
            <v>109.7</v>
          </cell>
          <cell r="Z62">
            <v>54.4</v>
          </cell>
          <cell r="AA62">
            <v>60.1</v>
          </cell>
          <cell r="AB62">
            <v>106.4</v>
          </cell>
          <cell r="AC62">
            <v>183.1</v>
          </cell>
          <cell r="AD62">
            <v>87.711152587027257</v>
          </cell>
          <cell r="AE62">
            <v>163.5</v>
          </cell>
          <cell r="AF62">
            <v>148.6</v>
          </cell>
          <cell r="AG62">
            <v>184</v>
          </cell>
          <cell r="AH62">
            <v>49.712910775207412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W79"/>
  <sheetViews>
    <sheetView tabSelected="1" topLeftCell="A43" zoomScale="85" zoomScaleNormal="85" workbookViewId="0">
      <selection activeCell="A2" sqref="A2"/>
    </sheetView>
  </sheetViews>
  <sheetFormatPr defaultRowHeight="12.75" x14ac:dyDescent="0.2"/>
  <cols>
    <col min="1" max="1" width="9.140625" style="3"/>
    <col min="2" max="2" width="11" style="2" customWidth="1"/>
    <col min="3" max="3" width="12" style="2" bestFit="1" customWidth="1"/>
    <col min="4" max="4" width="12.7109375" style="2" customWidth="1"/>
    <col min="5" max="5" width="8.140625" style="2" bestFit="1" customWidth="1"/>
    <col min="6" max="6" width="9.28515625" style="2" bestFit="1" customWidth="1"/>
    <col min="7" max="7" width="10.42578125" style="2" bestFit="1" customWidth="1"/>
    <col min="8" max="9" width="9.140625" style="2"/>
    <col min="10" max="10" width="11.85546875" style="2" customWidth="1"/>
    <col min="11" max="11" width="13.7109375" style="2" customWidth="1"/>
    <col min="12" max="12" width="13" style="2" customWidth="1"/>
    <col min="13" max="15" width="9.140625" style="2"/>
    <col min="16" max="16" width="13" style="2" customWidth="1"/>
    <col min="17" max="18" width="9.140625" style="2"/>
    <col min="19" max="19" width="13.85546875" style="2" customWidth="1"/>
    <col min="20" max="28" width="9.140625" style="2"/>
    <col min="29" max="29" width="10.28515625" style="2" bestFit="1" customWidth="1"/>
    <col min="30" max="31" width="10" style="2" bestFit="1" customWidth="1"/>
    <col min="32" max="32" width="9.140625" style="2"/>
    <col min="33" max="33" width="12" style="2" customWidth="1"/>
    <col min="34" max="34" width="9.28515625" style="2" bestFit="1" customWidth="1"/>
    <col min="35" max="16384" width="9.140625" style="2"/>
  </cols>
  <sheetData>
    <row r="2" spans="1:12" x14ac:dyDescent="0.2">
      <c r="A2" s="1"/>
    </row>
    <row r="4" spans="1:12" x14ac:dyDescent="0.2">
      <c r="B4" s="2" t="s">
        <v>0</v>
      </c>
      <c r="C4" s="2" t="s">
        <v>1</v>
      </c>
      <c r="D4" s="2" t="s">
        <v>2</v>
      </c>
      <c r="F4" s="2" t="s">
        <v>1</v>
      </c>
      <c r="G4" s="2" t="s">
        <v>3</v>
      </c>
      <c r="H4" s="2" t="s">
        <v>4</v>
      </c>
      <c r="J4" s="2" t="s">
        <v>1</v>
      </c>
      <c r="K4" s="2" t="s">
        <v>3</v>
      </c>
      <c r="L4" s="2" t="s">
        <v>4</v>
      </c>
    </row>
    <row r="5" spans="1:12" x14ac:dyDescent="0.2">
      <c r="A5" s="4">
        <v>1997</v>
      </c>
      <c r="B5" s="5">
        <f t="shared" ref="B5:B15" si="0">AE21</f>
        <v>58991993</v>
      </c>
      <c r="C5" s="5">
        <v>27165196</v>
      </c>
      <c r="D5" s="5">
        <v>31024674</v>
      </c>
      <c r="E5" s="6"/>
      <c r="F5" s="5">
        <v>27165196</v>
      </c>
      <c r="G5" s="5">
        <v>3859478</v>
      </c>
      <c r="H5" s="5">
        <v>27967319</v>
      </c>
      <c r="I5" s="6"/>
      <c r="J5" s="7">
        <v>0.4604895447421144</v>
      </c>
      <c r="K5" s="7">
        <v>6.5423760136396822E-2</v>
      </c>
      <c r="L5" s="7">
        <v>0.47408669512148877</v>
      </c>
    </row>
    <row r="6" spans="1:12" x14ac:dyDescent="0.2">
      <c r="A6" s="4">
        <v>1998</v>
      </c>
      <c r="B6" s="5">
        <f t="shared" si="0"/>
        <v>63003154</v>
      </c>
      <c r="C6" s="5">
        <v>29786293</v>
      </c>
      <c r="D6" s="5">
        <v>33817707</v>
      </c>
      <c r="E6" s="6"/>
      <c r="F6" s="5">
        <v>29786293</v>
      </c>
      <c r="G6" s="5">
        <v>4031414</v>
      </c>
      <c r="H6" s="5">
        <v>29185447</v>
      </c>
      <c r="I6" s="6"/>
      <c r="J6" s="7">
        <v>0.47277463283822269</v>
      </c>
      <c r="K6" s="7">
        <v>6.3987494975251552E-2</v>
      </c>
      <c r="L6" s="7">
        <v>0.46323787218652579</v>
      </c>
    </row>
    <row r="7" spans="1:12" x14ac:dyDescent="0.2">
      <c r="A7" s="4">
        <v>1999</v>
      </c>
      <c r="B7" s="5">
        <f t="shared" si="0"/>
        <v>63498735</v>
      </c>
      <c r="C7" s="5">
        <v>31448862</v>
      </c>
      <c r="D7" s="5">
        <v>35735802</v>
      </c>
      <c r="E7" s="6"/>
      <c r="F7" s="5">
        <v>31448862</v>
      </c>
      <c r="G7" s="5">
        <v>4286940</v>
      </c>
      <c r="H7" s="5">
        <v>27762933</v>
      </c>
      <c r="I7" s="6"/>
      <c r="J7" s="7">
        <v>0.49526753564460774</v>
      </c>
      <c r="K7" s="7">
        <v>6.7512211070031553E-2</v>
      </c>
      <c r="L7" s="7">
        <v>0.43722025328536074</v>
      </c>
    </row>
    <row r="8" spans="1:12" x14ac:dyDescent="0.2">
      <c r="A8" s="4">
        <v>2000</v>
      </c>
      <c r="B8" s="5">
        <f t="shared" si="0"/>
        <v>65494821</v>
      </c>
      <c r="C8" s="5">
        <v>33251450</v>
      </c>
      <c r="D8" s="5">
        <v>38116757</v>
      </c>
      <c r="E8" s="6"/>
      <c r="F8" s="5">
        <v>33251450</v>
      </c>
      <c r="G8" s="5">
        <v>4865307</v>
      </c>
      <c r="H8" s="5">
        <v>27378064</v>
      </c>
      <c r="I8" s="6"/>
      <c r="J8" s="7">
        <v>0.50769586804428402</v>
      </c>
      <c r="K8" s="7">
        <v>7.4285369830997788E-2</v>
      </c>
      <c r="L8" s="7">
        <v>0.41801876212471822</v>
      </c>
    </row>
    <row r="9" spans="1:12" x14ac:dyDescent="0.2">
      <c r="A9" s="4">
        <v>2001</v>
      </c>
      <c r="B9" s="5">
        <f t="shared" si="0"/>
        <v>64875949</v>
      </c>
      <c r="C9" s="5">
        <v>34310927</v>
      </c>
      <c r="D9" s="5">
        <v>39150555</v>
      </c>
      <c r="E9" s="6"/>
      <c r="F9" s="5">
        <v>34310927</v>
      </c>
      <c r="G9" s="5">
        <v>4839628</v>
      </c>
      <c r="H9" s="5">
        <v>25725394</v>
      </c>
      <c r="I9" s="6"/>
      <c r="J9" s="7">
        <v>0.52886975109990297</v>
      </c>
      <c r="K9" s="7">
        <v>7.4598184297851269E-2</v>
      </c>
      <c r="L9" s="7">
        <v>0.39653206460224572</v>
      </c>
    </row>
    <row r="10" spans="1:12" x14ac:dyDescent="0.2">
      <c r="A10" s="4">
        <v>2002</v>
      </c>
      <c r="B10" s="5">
        <f t="shared" si="0"/>
        <v>66579123</v>
      </c>
      <c r="C10" s="5">
        <v>36143800</v>
      </c>
      <c r="D10" s="5">
        <v>41347255</v>
      </c>
      <c r="E10" s="6"/>
      <c r="F10" s="5">
        <v>36143800</v>
      </c>
      <c r="G10" s="5">
        <v>5203455</v>
      </c>
      <c r="H10" s="5">
        <v>25231868</v>
      </c>
      <c r="I10" s="6"/>
      <c r="J10" s="7">
        <v>0.54286987228714323</v>
      </c>
      <c r="K10" s="7">
        <v>7.8154453911926713E-2</v>
      </c>
      <c r="L10" s="7">
        <v>0.37897567380093006</v>
      </c>
    </row>
    <row r="11" spans="1:12" x14ac:dyDescent="0.2">
      <c r="A11" s="4">
        <v>2003</v>
      </c>
      <c r="B11" s="5">
        <f t="shared" si="0"/>
        <v>70404807.723199993</v>
      </c>
      <c r="C11" s="5">
        <v>37974506</v>
      </c>
      <c r="D11" s="5">
        <v>46960120.950000003</v>
      </c>
      <c r="E11" s="6"/>
      <c r="F11" s="5">
        <v>37974506</v>
      </c>
      <c r="G11" s="5">
        <v>8985614.950000003</v>
      </c>
      <c r="H11" s="5">
        <v>23444686.77319999</v>
      </c>
      <c r="I11" s="6"/>
      <c r="J11" s="7">
        <v>0.53937376193538744</v>
      </c>
      <c r="K11" s="7">
        <v>0.12762786009341004</v>
      </c>
      <c r="L11" s="7">
        <v>0.33299837797120252</v>
      </c>
    </row>
    <row r="12" spans="1:12" x14ac:dyDescent="0.2">
      <c r="A12" s="4">
        <v>2004</v>
      </c>
      <c r="B12" s="5">
        <f t="shared" si="0"/>
        <v>76325168</v>
      </c>
      <c r="C12" s="5">
        <v>41101895</v>
      </c>
      <c r="D12" s="5">
        <v>50064446</v>
      </c>
      <c r="E12" s="6"/>
      <c r="F12" s="5">
        <v>41145511</v>
      </c>
      <c r="G12" s="5">
        <v>8918935</v>
      </c>
      <c r="H12" s="5">
        <v>26219526</v>
      </c>
      <c r="I12" s="6"/>
      <c r="J12" s="7">
        <v>0.53937294979868122</v>
      </c>
      <c r="K12" s="7">
        <v>0.11691754855135231</v>
      </c>
      <c r="L12" s="7">
        <v>0.3437095016499665</v>
      </c>
    </row>
    <row r="13" spans="1:12" x14ac:dyDescent="0.2">
      <c r="A13" s="4">
        <v>2005</v>
      </c>
      <c r="B13" s="5">
        <f t="shared" si="0"/>
        <v>78966076</v>
      </c>
      <c r="C13" s="5">
        <v>43133894</v>
      </c>
      <c r="D13" s="5">
        <v>52727149.428000003</v>
      </c>
      <c r="E13" s="6"/>
      <c r="F13" s="5">
        <v>43130477.476999998</v>
      </c>
      <c r="G13" s="5">
        <v>9596671.951000005</v>
      </c>
      <c r="H13" s="5">
        <v>26196594.522</v>
      </c>
      <c r="I13" s="6"/>
      <c r="J13" s="7">
        <v>0.54648291272553084</v>
      </c>
      <c r="K13" s="7">
        <v>0.12159423097160363</v>
      </c>
      <c r="L13" s="7">
        <v>0.3319228563028655</v>
      </c>
    </row>
    <row r="14" spans="1:12" x14ac:dyDescent="0.2">
      <c r="A14" s="4">
        <v>2006</v>
      </c>
      <c r="B14" s="5">
        <f t="shared" si="0"/>
        <v>80545969.299999997</v>
      </c>
      <c r="C14" s="5">
        <v>45826212</v>
      </c>
      <c r="D14" s="5">
        <v>56077462.311999999</v>
      </c>
      <c r="E14" s="6"/>
      <c r="F14" s="5">
        <v>46007519.912</v>
      </c>
      <c r="G14" s="5">
        <v>10069942.399999999</v>
      </c>
      <c r="H14" s="5">
        <v>25220044.039999999</v>
      </c>
      <c r="I14" s="6"/>
      <c r="J14" s="7">
        <v>0.56591551175995169</v>
      </c>
      <c r="K14" s="7">
        <v>0.12386532935462255</v>
      </c>
      <c r="L14" s="7">
        <v>0.31021915888542578</v>
      </c>
    </row>
    <row r="15" spans="1:12" x14ac:dyDescent="0.2">
      <c r="A15" s="4">
        <v>2007</v>
      </c>
      <c r="B15" s="5">
        <f t="shared" si="0"/>
        <v>81311912</v>
      </c>
      <c r="C15" s="5">
        <v>48110218</v>
      </c>
      <c r="D15" s="5">
        <v>59064421</v>
      </c>
      <c r="E15" s="6"/>
      <c r="F15" s="5">
        <v>47773204</v>
      </c>
      <c r="G15" s="5">
        <v>11291217</v>
      </c>
      <c r="H15" s="5">
        <v>22671290</v>
      </c>
      <c r="I15" s="6"/>
      <c r="J15" s="7">
        <v>0.5844838616501421</v>
      </c>
      <c r="K15" s="7">
        <v>0.1381430082623249</v>
      </c>
      <c r="L15" s="7">
        <v>0.27737313008753295</v>
      </c>
    </row>
    <row r="16" spans="1:12" x14ac:dyDescent="0.2">
      <c r="A16" s="8">
        <v>2008</v>
      </c>
      <c r="B16" s="5">
        <f>AE32</f>
        <v>81512572.400000006</v>
      </c>
      <c r="C16" s="5">
        <v>49320647.899999999</v>
      </c>
      <c r="D16" s="5">
        <v>59297683</v>
      </c>
      <c r="E16" s="6"/>
      <c r="F16" s="5">
        <f>C16</f>
        <v>49320647.899999999</v>
      </c>
      <c r="G16" s="5">
        <v>6716170</v>
      </c>
      <c r="H16" s="9">
        <f>B16-F16-G16</f>
        <v>25475754.500000007</v>
      </c>
      <c r="I16" s="10"/>
      <c r="J16" s="11">
        <v>0.60536449666265801</v>
      </c>
      <c r="K16" s="11">
        <v>8.2443025007456941E-2</v>
      </c>
      <c r="L16" s="11">
        <v>0.31219247832988506</v>
      </c>
    </row>
    <row r="17" spans="1:49" x14ac:dyDescent="0.2">
      <c r="B17" s="12"/>
      <c r="E17" s="13"/>
    </row>
    <row r="19" spans="1:49" x14ac:dyDescent="0.2">
      <c r="A19" s="3" t="s">
        <v>5</v>
      </c>
    </row>
    <row r="20" spans="1:49" x14ac:dyDescent="0.2">
      <c r="A20" s="14"/>
      <c r="B20" s="15" t="s">
        <v>6</v>
      </c>
      <c r="C20" s="15" t="s">
        <v>7</v>
      </c>
      <c r="D20" s="15" t="s">
        <v>8</v>
      </c>
      <c r="E20" s="15" t="s">
        <v>9</v>
      </c>
      <c r="F20" s="15" t="s">
        <v>10</v>
      </c>
      <c r="G20" s="15" t="s">
        <v>11</v>
      </c>
      <c r="H20" s="15" t="s">
        <v>12</v>
      </c>
      <c r="I20" s="15" t="s">
        <v>13</v>
      </c>
      <c r="J20" s="16" t="s">
        <v>14</v>
      </c>
      <c r="K20" s="15" t="s">
        <v>15</v>
      </c>
      <c r="L20" s="15" t="s">
        <v>16</v>
      </c>
      <c r="M20" s="15" t="s">
        <v>17</v>
      </c>
      <c r="N20" s="15" t="s">
        <v>18</v>
      </c>
      <c r="O20" s="15" t="s">
        <v>19</v>
      </c>
      <c r="P20" s="15" t="s">
        <v>20</v>
      </c>
      <c r="Q20" s="15" t="s">
        <v>21</v>
      </c>
      <c r="R20" s="15" t="s">
        <v>22</v>
      </c>
      <c r="S20" s="15" t="s">
        <v>23</v>
      </c>
      <c r="T20" s="15" t="s">
        <v>24</v>
      </c>
      <c r="U20" s="15" t="s">
        <v>25</v>
      </c>
      <c r="V20" s="15" t="s">
        <v>26</v>
      </c>
      <c r="W20" s="15" t="s">
        <v>27</v>
      </c>
      <c r="X20" s="15" t="s">
        <v>28</v>
      </c>
      <c r="Y20" s="15" t="s">
        <v>29</v>
      </c>
      <c r="Z20" s="15" t="s">
        <v>30</v>
      </c>
      <c r="AA20" s="15" t="s">
        <v>31</v>
      </c>
      <c r="AB20" s="15" t="s">
        <v>32</v>
      </c>
      <c r="AC20" s="15" t="s">
        <v>33</v>
      </c>
      <c r="AD20" s="15" t="s">
        <v>34</v>
      </c>
      <c r="AE20" s="15" t="s">
        <v>35</v>
      </c>
      <c r="AF20" s="15" t="s">
        <v>36</v>
      </c>
      <c r="AG20" s="15" t="s">
        <v>37</v>
      </c>
      <c r="AH20" s="15" t="s">
        <v>38</v>
      </c>
    </row>
    <row r="21" spans="1:49" x14ac:dyDescent="0.2">
      <c r="A21" s="15">
        <v>1997</v>
      </c>
      <c r="B21" s="16">
        <v>1103000</v>
      </c>
      <c r="C21" s="16">
        <v>1356100</v>
      </c>
      <c r="D21" s="16">
        <v>906792</v>
      </c>
      <c r="E21" s="16">
        <v>418300</v>
      </c>
      <c r="F21" s="16">
        <v>11070000</v>
      </c>
      <c r="G21" s="16">
        <v>13712900</v>
      </c>
      <c r="H21" s="16">
        <v>710800</v>
      </c>
      <c r="I21" s="16">
        <v>602197</v>
      </c>
      <c r="J21" s="16">
        <v>9529000</v>
      </c>
      <c r="K21" s="16">
        <v>76508</v>
      </c>
      <c r="L21" s="16">
        <v>2745000</v>
      </c>
      <c r="M21" s="16"/>
      <c r="N21" s="16">
        <v>5834671</v>
      </c>
      <c r="O21" s="16">
        <v>923400</v>
      </c>
      <c r="P21" s="16">
        <v>10003325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>
        <v>58991993</v>
      </c>
      <c r="AD21" s="16">
        <v>0</v>
      </c>
      <c r="AE21" s="16">
        <f t="shared" ref="AE21:AE28" si="1">SUM(B21:AB21)</f>
        <v>58991993</v>
      </c>
      <c r="AF21" s="16">
        <v>0</v>
      </c>
      <c r="AG21" s="16">
        <v>0</v>
      </c>
      <c r="AH21" s="16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</row>
    <row r="22" spans="1:49" x14ac:dyDescent="0.2">
      <c r="A22" s="15">
        <v>1998</v>
      </c>
      <c r="B22" s="16">
        <v>1115000</v>
      </c>
      <c r="C22" s="16">
        <v>1426360</v>
      </c>
      <c r="D22" s="16">
        <v>837927</v>
      </c>
      <c r="E22" s="16">
        <v>424100</v>
      </c>
      <c r="F22" s="16">
        <v>11641000</v>
      </c>
      <c r="G22" s="16">
        <v>14090200</v>
      </c>
      <c r="H22" s="16">
        <v>794800</v>
      </c>
      <c r="I22" s="16">
        <v>682688</v>
      </c>
      <c r="J22" s="16">
        <v>10846000</v>
      </c>
      <c r="K22" s="16">
        <v>77496</v>
      </c>
      <c r="L22" s="16">
        <v>2525000</v>
      </c>
      <c r="M22" s="16">
        <v>1025025</v>
      </c>
      <c r="N22" s="16">
        <v>6318358</v>
      </c>
      <c r="O22" s="16">
        <v>955200</v>
      </c>
      <c r="P22" s="16">
        <v>10244000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7">
        <v>63003154</v>
      </c>
      <c r="AD22" s="16">
        <v>0</v>
      </c>
      <c r="AE22" s="16">
        <f>SUM(B22:AB22)</f>
        <v>63003154</v>
      </c>
      <c r="AF22" s="16">
        <v>0</v>
      </c>
      <c r="AG22" s="16">
        <v>0</v>
      </c>
      <c r="AH22" s="16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</row>
    <row r="23" spans="1:49" x14ac:dyDescent="0.2">
      <c r="A23" s="15">
        <v>1999</v>
      </c>
      <c r="B23" s="16">
        <v>1130000</v>
      </c>
      <c r="C23" s="16">
        <v>1477830</v>
      </c>
      <c r="D23" s="16">
        <v>846061</v>
      </c>
      <c r="E23" s="16">
        <v>442600</v>
      </c>
      <c r="F23" s="16">
        <v>11999000</v>
      </c>
      <c r="G23" s="16">
        <v>14626800</v>
      </c>
      <c r="H23" s="16">
        <v>855500</v>
      </c>
      <c r="I23" s="16">
        <v>704038</v>
      </c>
      <c r="J23" s="16">
        <v>11122000</v>
      </c>
      <c r="K23" s="16">
        <v>78511</v>
      </c>
      <c r="L23" s="16">
        <v>2593000</v>
      </c>
      <c r="M23" s="16">
        <v>1211172</v>
      </c>
      <c r="N23" s="16">
        <v>6239979</v>
      </c>
      <c r="O23" s="16">
        <v>972000</v>
      </c>
      <c r="P23" s="16">
        <v>9200244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7">
        <v>63498735</v>
      </c>
      <c r="AD23" s="16">
        <v>0</v>
      </c>
      <c r="AE23" s="16">
        <f>SUM(B23:AB23)</f>
        <v>63498735</v>
      </c>
      <c r="AF23" s="16">
        <v>0</v>
      </c>
      <c r="AG23" s="16">
        <v>0</v>
      </c>
      <c r="AH23" s="16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</row>
    <row r="24" spans="1:49" x14ac:dyDescent="0.2">
      <c r="A24" s="15">
        <v>2000</v>
      </c>
      <c r="B24" s="16">
        <v>1170000</v>
      </c>
      <c r="C24" s="16">
        <v>1496290</v>
      </c>
      <c r="D24" s="16">
        <v>852258</v>
      </c>
      <c r="E24" s="16">
        <v>442500</v>
      </c>
      <c r="F24" s="16">
        <v>12499000</v>
      </c>
      <c r="G24" s="16">
        <v>15121100</v>
      </c>
      <c r="H24" s="16">
        <v>934500</v>
      </c>
      <c r="I24" s="16">
        <v>795197</v>
      </c>
      <c r="J24" s="16">
        <v>11168200</v>
      </c>
      <c r="K24" s="16">
        <v>79701</v>
      </c>
      <c r="L24" s="16">
        <v>2903000</v>
      </c>
      <c r="M24" s="16">
        <v>1248259</v>
      </c>
      <c r="N24" s="16">
        <v>6628035</v>
      </c>
      <c r="O24" s="16">
        <v>976800</v>
      </c>
      <c r="P24" s="16">
        <v>9179981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7">
        <v>65494821</v>
      </c>
      <c r="AD24" s="16">
        <v>0</v>
      </c>
      <c r="AE24" s="16">
        <f t="shared" si="1"/>
        <v>65494821</v>
      </c>
      <c r="AF24" s="16">
        <v>0</v>
      </c>
      <c r="AG24" s="16">
        <v>1246613.2560000001</v>
      </c>
      <c r="AH24" s="16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</row>
    <row r="25" spans="1:49" x14ac:dyDescent="0.2">
      <c r="A25" s="15">
        <v>2001</v>
      </c>
      <c r="B25" s="16">
        <v>1096650</v>
      </c>
      <c r="C25" s="16">
        <v>1423542</v>
      </c>
      <c r="D25" s="16">
        <v>864616</v>
      </c>
      <c r="E25" s="16">
        <v>457100</v>
      </c>
      <c r="F25" s="16">
        <v>12336000</v>
      </c>
      <c r="G25" s="16">
        <v>15017800</v>
      </c>
      <c r="H25" s="16">
        <v>974500</v>
      </c>
      <c r="I25" s="16">
        <v>820320</v>
      </c>
      <c r="J25" s="16">
        <v>11262000</v>
      </c>
      <c r="K25" s="16">
        <v>79440</v>
      </c>
      <c r="L25" s="16">
        <v>2984000</v>
      </c>
      <c r="M25" s="16">
        <v>1285418</v>
      </c>
      <c r="N25" s="16">
        <v>5950509</v>
      </c>
      <c r="O25" s="16">
        <v>1010154</v>
      </c>
      <c r="P25" s="16">
        <v>9313900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7">
        <v>64875949</v>
      </c>
      <c r="AD25" s="16">
        <v>0</v>
      </c>
      <c r="AE25" s="16">
        <f t="shared" si="1"/>
        <v>64875949</v>
      </c>
      <c r="AF25" s="16">
        <v>0</v>
      </c>
      <c r="AG25" s="16">
        <v>1246301.5149999999</v>
      </c>
      <c r="AH25" s="16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</row>
    <row r="26" spans="1:49" x14ac:dyDescent="0.2">
      <c r="A26" s="15">
        <v>2002</v>
      </c>
      <c r="B26" s="16">
        <v>1059000</v>
      </c>
      <c r="C26" s="16">
        <v>1490200</v>
      </c>
      <c r="D26" s="16">
        <v>856716</v>
      </c>
      <c r="E26" s="16">
        <v>451300</v>
      </c>
      <c r="F26" s="16">
        <v>12275000</v>
      </c>
      <c r="G26" s="16">
        <v>15434700</v>
      </c>
      <c r="H26" s="16">
        <v>994700</v>
      </c>
      <c r="I26" s="16">
        <v>849571</v>
      </c>
      <c r="J26" s="16">
        <v>11367000</v>
      </c>
      <c r="K26" s="16">
        <v>84952</v>
      </c>
      <c r="L26" s="16">
        <v>3117000</v>
      </c>
      <c r="M26" s="16">
        <v>1298269</v>
      </c>
      <c r="N26" s="16">
        <v>6374074</v>
      </c>
      <c r="O26" s="16">
        <v>1029386</v>
      </c>
      <c r="P26" s="16">
        <v>9897255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7">
        <v>66579123</v>
      </c>
      <c r="AD26" s="16">
        <v>0</v>
      </c>
      <c r="AE26" s="16">
        <f t="shared" si="1"/>
        <v>66579123</v>
      </c>
      <c r="AF26" s="16">
        <v>0</v>
      </c>
      <c r="AG26" s="16">
        <v>1233461.01</v>
      </c>
      <c r="AH26" s="16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</row>
    <row r="27" spans="1:49" x14ac:dyDescent="0.2">
      <c r="A27" s="15">
        <v>2003</v>
      </c>
      <c r="B27" s="16">
        <v>1159972</v>
      </c>
      <c r="C27" s="16">
        <v>1623591</v>
      </c>
      <c r="D27" s="16">
        <v>956774</v>
      </c>
      <c r="E27" s="16">
        <v>616000</v>
      </c>
      <c r="F27" s="16">
        <v>12333739.5232</v>
      </c>
      <c r="G27" s="16">
        <v>15465800</v>
      </c>
      <c r="H27" s="16">
        <v>1014000</v>
      </c>
      <c r="I27" s="16">
        <v>819863</v>
      </c>
      <c r="J27" s="16">
        <v>11536525</v>
      </c>
      <c r="K27" s="16">
        <v>87739</v>
      </c>
      <c r="L27" s="16">
        <v>3394000</v>
      </c>
      <c r="M27" s="16">
        <v>1406267</v>
      </c>
      <c r="N27" s="16">
        <v>7375134</v>
      </c>
      <c r="O27" s="16">
        <v>1422621.2</v>
      </c>
      <c r="P27" s="16">
        <v>10059371</v>
      </c>
      <c r="Q27" s="16"/>
      <c r="R27" s="16"/>
      <c r="S27" s="16">
        <v>720158</v>
      </c>
      <c r="T27" s="16"/>
      <c r="U27" s="16"/>
      <c r="V27" s="16"/>
      <c r="W27" s="16"/>
      <c r="X27" s="16"/>
      <c r="Y27" s="16"/>
      <c r="Z27" s="16"/>
      <c r="AA27" s="16">
        <v>413253</v>
      </c>
      <c r="AB27" s="16"/>
      <c r="AC27" s="17">
        <v>69271397</v>
      </c>
      <c r="AD27" s="16">
        <v>1133411</v>
      </c>
      <c r="AE27" s="16">
        <f t="shared" si="1"/>
        <v>70404807.723199993</v>
      </c>
      <c r="AF27" s="16">
        <v>0</v>
      </c>
      <c r="AG27" s="16">
        <v>1257982.716</v>
      </c>
      <c r="AH27" s="16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</row>
    <row r="28" spans="1:49" x14ac:dyDescent="0.2">
      <c r="A28" s="15">
        <v>2004</v>
      </c>
      <c r="B28" s="16">
        <v>1101839</v>
      </c>
      <c r="C28" s="16">
        <v>1631905</v>
      </c>
      <c r="D28" s="16">
        <v>948870</v>
      </c>
      <c r="E28" s="16">
        <v>649500</v>
      </c>
      <c r="F28" s="16">
        <v>12382970</v>
      </c>
      <c r="G28" s="16">
        <v>15516900</v>
      </c>
      <c r="H28" s="16">
        <v>1038000</v>
      </c>
      <c r="I28" s="16">
        <v>850910</v>
      </c>
      <c r="J28" s="16">
        <v>11989400</v>
      </c>
      <c r="K28" s="16">
        <v>93312</v>
      </c>
      <c r="L28" s="16">
        <v>3214000</v>
      </c>
      <c r="M28" s="16">
        <v>1430266</v>
      </c>
      <c r="N28" s="16">
        <v>7443710</v>
      </c>
      <c r="O28" s="16">
        <v>1479537</v>
      </c>
      <c r="P28" s="16">
        <v>10230001</v>
      </c>
      <c r="Q28" s="16"/>
      <c r="R28" s="16">
        <v>145056</v>
      </c>
      <c r="S28" s="16">
        <v>775981</v>
      </c>
      <c r="T28" s="16">
        <v>131371</v>
      </c>
      <c r="U28" s="16">
        <v>815000</v>
      </c>
      <c r="V28" s="16">
        <v>236600</v>
      </c>
      <c r="W28" s="16">
        <v>233950</v>
      </c>
      <c r="X28" s="16">
        <v>41196</v>
      </c>
      <c r="Y28" s="16">
        <v>3413000</v>
      </c>
      <c r="Z28" s="16"/>
      <c r="AA28" s="16">
        <v>370387</v>
      </c>
      <c r="AB28" s="16">
        <v>161507</v>
      </c>
      <c r="AC28" s="17">
        <v>70001120</v>
      </c>
      <c r="AD28" s="16">
        <v>6158755</v>
      </c>
      <c r="AE28" s="16">
        <f t="shared" si="1"/>
        <v>76325168</v>
      </c>
      <c r="AF28" s="16">
        <v>0</v>
      </c>
      <c r="AG28" s="16">
        <v>1273997.6040000001</v>
      </c>
      <c r="AH28" s="16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</row>
    <row r="29" spans="1:49" x14ac:dyDescent="0.2">
      <c r="A29" s="15">
        <v>2005</v>
      </c>
      <c r="B29" s="16">
        <v>1111400</v>
      </c>
      <c r="C29" s="16">
        <v>1659443.13</v>
      </c>
      <c r="D29" s="16">
        <v>983011</v>
      </c>
      <c r="E29" s="16">
        <v>688820</v>
      </c>
      <c r="F29" s="16">
        <v>12360928</v>
      </c>
      <c r="G29" s="16">
        <v>15470500</v>
      </c>
      <c r="H29" s="16">
        <v>1061005</v>
      </c>
      <c r="I29" s="16">
        <v>925222</v>
      </c>
      <c r="J29" s="16">
        <v>11952800</v>
      </c>
      <c r="K29" s="16">
        <v>98832</v>
      </c>
      <c r="L29" s="16">
        <v>3349000</v>
      </c>
      <c r="M29" s="16">
        <v>1498121</v>
      </c>
      <c r="N29" s="16">
        <v>7798421</v>
      </c>
      <c r="O29" s="16">
        <v>1512080.09</v>
      </c>
      <c r="P29" s="16">
        <v>10280196</v>
      </c>
      <c r="Q29" s="16">
        <v>520192</v>
      </c>
      <c r="R29" s="16">
        <v>123066</v>
      </c>
      <c r="S29" s="16">
        <v>847445</v>
      </c>
      <c r="T29" s="16">
        <v>137189</v>
      </c>
      <c r="U29" s="16">
        <v>853044</v>
      </c>
      <c r="V29" s="16">
        <v>263833</v>
      </c>
      <c r="W29" s="16">
        <v>264016</v>
      </c>
      <c r="X29" s="16">
        <v>42333</v>
      </c>
      <c r="Y29" s="16">
        <v>3509005</v>
      </c>
      <c r="Z29" s="16">
        <v>1140843.8999999999</v>
      </c>
      <c r="AA29" s="16">
        <v>346700</v>
      </c>
      <c r="AB29" s="16">
        <v>168630</v>
      </c>
      <c r="AC29" s="17">
        <v>70749779</v>
      </c>
      <c r="AD29" s="16">
        <v>8045538.0700000003</v>
      </c>
      <c r="AE29" s="17">
        <v>78966076</v>
      </c>
      <c r="AF29" s="16">
        <v>0</v>
      </c>
      <c r="AG29" s="16">
        <v>1253152.2379999999</v>
      </c>
      <c r="AH29" s="16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</row>
    <row r="30" spans="1:49" x14ac:dyDescent="0.2">
      <c r="A30" s="15">
        <v>2006</v>
      </c>
      <c r="B30" s="16">
        <v>1166352</v>
      </c>
      <c r="C30" s="16">
        <v>1665533</v>
      </c>
      <c r="D30" s="16">
        <v>970890</v>
      </c>
      <c r="E30" s="16">
        <v>677000</v>
      </c>
      <c r="F30" s="16">
        <v>12667985</v>
      </c>
      <c r="G30" s="16">
        <v>16132765</v>
      </c>
      <c r="H30" s="16">
        <v>1056000</v>
      </c>
      <c r="I30" s="16">
        <v>1028472</v>
      </c>
      <c r="J30" s="16">
        <v>12219550</v>
      </c>
      <c r="K30" s="16">
        <v>105070</v>
      </c>
      <c r="L30" s="16">
        <v>2755000</v>
      </c>
      <c r="M30" s="16">
        <v>1732815</v>
      </c>
      <c r="N30" s="16">
        <v>8006787</v>
      </c>
      <c r="O30" s="16">
        <v>1419862</v>
      </c>
      <c r="P30" s="16">
        <v>10471264</v>
      </c>
      <c r="Q30" s="16">
        <v>368943</v>
      </c>
      <c r="R30" s="16">
        <v>63065.2</v>
      </c>
      <c r="S30" s="16">
        <v>898668</v>
      </c>
      <c r="T30" s="16">
        <v>152135.1</v>
      </c>
      <c r="U30" s="16">
        <v>884957</v>
      </c>
      <c r="V30" s="16">
        <v>306838</v>
      </c>
      <c r="W30" s="16">
        <v>283672</v>
      </c>
      <c r="X30" s="16">
        <v>43568</v>
      </c>
      <c r="Y30" s="16">
        <v>3654700</v>
      </c>
      <c r="Z30" s="16">
        <v>1309381</v>
      </c>
      <c r="AA30" s="16">
        <v>300515</v>
      </c>
      <c r="AB30" s="16">
        <v>204182</v>
      </c>
      <c r="AC30" s="17">
        <v>72075345</v>
      </c>
      <c r="AD30" s="16">
        <v>8391623.2520000003</v>
      </c>
      <c r="AE30" s="17">
        <v>80545969.299999997</v>
      </c>
      <c r="AF30" s="16">
        <v>489243</v>
      </c>
      <c r="AG30" s="16">
        <v>1558957.7520000001</v>
      </c>
      <c r="AH30" s="16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</row>
    <row r="31" spans="1:49" x14ac:dyDescent="0.2">
      <c r="A31" s="15">
        <v>2007</v>
      </c>
      <c r="B31" s="16">
        <v>1184550</v>
      </c>
      <c r="C31" s="16">
        <v>1669002</v>
      </c>
      <c r="D31" s="16">
        <v>978960</v>
      </c>
      <c r="E31" s="16">
        <v>695715</v>
      </c>
      <c r="F31" s="16">
        <v>12797250</v>
      </c>
      <c r="G31" s="16">
        <v>16112500</v>
      </c>
      <c r="H31" s="16">
        <v>1050000</v>
      </c>
      <c r="I31" s="16">
        <v>1055951</v>
      </c>
      <c r="J31" s="16">
        <v>12540928</v>
      </c>
      <c r="K31" s="16">
        <v>102041</v>
      </c>
      <c r="L31" s="16">
        <v>2785000</v>
      </c>
      <c r="M31" s="16">
        <v>1713272</v>
      </c>
      <c r="N31" s="16">
        <v>8419900</v>
      </c>
      <c r="O31" s="16">
        <v>1442951</v>
      </c>
      <c r="P31" s="16">
        <v>10610000</v>
      </c>
      <c r="Q31" s="16">
        <v>318328</v>
      </c>
      <c r="R31" s="16">
        <v>78298</v>
      </c>
      <c r="S31" s="16">
        <v>962682</v>
      </c>
      <c r="T31" s="16">
        <v>162245</v>
      </c>
      <c r="U31" s="16">
        <v>968067</v>
      </c>
      <c r="V31" s="16">
        <v>323123</v>
      </c>
      <c r="W31" s="16">
        <v>342374</v>
      </c>
      <c r="X31" s="16">
        <v>48191</v>
      </c>
      <c r="Y31" s="16">
        <v>3133718</v>
      </c>
      <c r="Z31" s="16">
        <v>1287019</v>
      </c>
      <c r="AA31" s="16">
        <v>317762</v>
      </c>
      <c r="AB31" s="16">
        <v>212085</v>
      </c>
      <c r="AC31" s="17">
        <v>73158020</v>
      </c>
      <c r="AD31" s="16">
        <v>7743345</v>
      </c>
      <c r="AE31" s="17">
        <v>81311912</v>
      </c>
      <c r="AF31" s="16">
        <v>505895</v>
      </c>
      <c r="AG31" s="16">
        <v>1344064.281</v>
      </c>
      <c r="AH31" s="16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</row>
    <row r="32" spans="1:49" x14ac:dyDescent="0.2">
      <c r="A32" s="15">
        <v>2008</v>
      </c>
      <c r="B32" s="17">
        <v>1180134</v>
      </c>
      <c r="C32" s="17">
        <v>1690170</v>
      </c>
      <c r="D32" s="17">
        <v>902156</v>
      </c>
      <c r="E32" s="17">
        <v>700799</v>
      </c>
      <c r="F32" s="17">
        <v>12828115</v>
      </c>
      <c r="G32" s="17">
        <v>16044800</v>
      </c>
      <c r="H32" s="17">
        <v>1050000</v>
      </c>
      <c r="I32" s="17">
        <v>1026759</v>
      </c>
      <c r="J32" s="17">
        <v>12169000</v>
      </c>
      <c r="K32" s="17">
        <v>104186</v>
      </c>
      <c r="L32" s="17">
        <v>2780000</v>
      </c>
      <c r="M32" s="17">
        <v>1784849</v>
      </c>
      <c r="N32" s="17">
        <v>8006123</v>
      </c>
      <c r="O32" s="17">
        <v>1410248</v>
      </c>
      <c r="P32" s="17">
        <v>10724450</v>
      </c>
      <c r="Q32" s="17">
        <v>302208</v>
      </c>
      <c r="R32" s="17">
        <v>87466</v>
      </c>
      <c r="S32" s="17">
        <v>967626</v>
      </c>
      <c r="T32" s="17">
        <v>214470.39999999999</v>
      </c>
      <c r="U32" s="17">
        <v>1004580</v>
      </c>
      <c r="V32" s="17">
        <v>263933</v>
      </c>
      <c r="W32" s="17">
        <v>329685</v>
      </c>
      <c r="X32" s="16"/>
      <c r="Y32" s="17">
        <v>4181889</v>
      </c>
      <c r="Z32" s="17">
        <v>1170700</v>
      </c>
      <c r="AA32" s="17">
        <v>324925</v>
      </c>
      <c r="AB32" s="17">
        <v>215110</v>
      </c>
      <c r="AC32" s="17">
        <v>72401789</v>
      </c>
      <c r="AD32" s="16">
        <f>SUM(Q32:AB32)</f>
        <v>9062592.4000000004</v>
      </c>
      <c r="AE32" s="17">
        <v>81512572.400000006</v>
      </c>
      <c r="AF32" s="17">
        <v>708786</v>
      </c>
      <c r="AG32" s="16"/>
      <c r="AH32" s="16">
        <v>220513</v>
      </c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</row>
    <row r="33" spans="1:49" x14ac:dyDescent="0.2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8"/>
      <c r="AD33" s="19"/>
      <c r="AE33" s="19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</row>
    <row r="34" spans="1:49" x14ac:dyDescent="0.2">
      <c r="A34" s="20" t="s">
        <v>39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</row>
    <row r="35" spans="1:49" x14ac:dyDescent="0.2">
      <c r="A35" s="20"/>
      <c r="B35" s="22" t="s">
        <v>6</v>
      </c>
      <c r="C35" s="22" t="s">
        <v>7</v>
      </c>
      <c r="D35" s="22" t="s">
        <v>8</v>
      </c>
      <c r="E35" s="22" t="s">
        <v>9</v>
      </c>
      <c r="F35" s="22" t="s">
        <v>10</v>
      </c>
      <c r="G35" s="22" t="s">
        <v>11</v>
      </c>
      <c r="H35" s="22" t="s">
        <v>12</v>
      </c>
      <c r="I35" s="22" t="s">
        <v>13</v>
      </c>
      <c r="J35" s="22" t="s">
        <v>14</v>
      </c>
      <c r="K35" s="22" t="s">
        <v>15</v>
      </c>
      <c r="L35" s="22" t="s">
        <v>16</v>
      </c>
      <c r="M35" s="22" t="s">
        <v>17</v>
      </c>
      <c r="N35" s="22" t="s">
        <v>18</v>
      </c>
      <c r="O35" s="22" t="s">
        <v>19</v>
      </c>
      <c r="P35" s="22" t="s">
        <v>20</v>
      </c>
      <c r="Q35" s="22" t="s">
        <v>21</v>
      </c>
      <c r="R35" s="22" t="s">
        <v>22</v>
      </c>
      <c r="S35" s="22" t="s">
        <v>23</v>
      </c>
      <c r="T35" s="22" t="s">
        <v>24</v>
      </c>
      <c r="U35" s="22" t="s">
        <v>25</v>
      </c>
      <c r="V35" s="22" t="s">
        <v>26</v>
      </c>
      <c r="W35" s="22" t="s">
        <v>27</v>
      </c>
      <c r="X35" s="22" t="s">
        <v>28</v>
      </c>
      <c r="Y35" s="22" t="s">
        <v>29</v>
      </c>
      <c r="Z35" s="22" t="s">
        <v>30</v>
      </c>
      <c r="AA35" s="22" t="s">
        <v>31</v>
      </c>
      <c r="AB35" s="22" t="s">
        <v>32</v>
      </c>
      <c r="AC35" s="22" t="s">
        <v>33</v>
      </c>
      <c r="AD35" s="22" t="s">
        <v>34</v>
      </c>
      <c r="AE35" s="22" t="s">
        <v>35</v>
      </c>
      <c r="AF35" s="22" t="s">
        <v>36</v>
      </c>
      <c r="AG35" s="22" t="s">
        <v>37</v>
      </c>
      <c r="AH35" s="22" t="s">
        <v>38</v>
      </c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</row>
    <row r="36" spans="1:49" x14ac:dyDescent="0.2">
      <c r="A36" s="23">
        <v>1997</v>
      </c>
      <c r="B36" s="24">
        <v>7968041</v>
      </c>
      <c r="C36" s="24">
        <v>10181245</v>
      </c>
      <c r="D36" s="24">
        <v>5284991</v>
      </c>
      <c r="E36" s="24">
        <v>5139835</v>
      </c>
      <c r="F36" s="24">
        <v>59830635</v>
      </c>
      <c r="G36" s="24">
        <v>82034771</v>
      </c>
      <c r="H36" s="24">
        <v>10776504</v>
      </c>
      <c r="I36" s="24">
        <v>3674171</v>
      </c>
      <c r="J36" s="24">
        <v>56890372</v>
      </c>
      <c r="K36" s="25">
        <v>419450</v>
      </c>
      <c r="L36" s="25">
        <v>15610650</v>
      </c>
      <c r="M36" s="25">
        <v>10091120</v>
      </c>
      <c r="N36" s="25">
        <v>39582413</v>
      </c>
      <c r="O36" s="25">
        <v>8846062</v>
      </c>
      <c r="P36" s="25">
        <v>58316954</v>
      </c>
      <c r="Q36" s="25">
        <v>8312068</v>
      </c>
      <c r="R36" s="25">
        <v>670764</v>
      </c>
      <c r="S36" s="25">
        <v>10304131</v>
      </c>
      <c r="T36" s="25">
        <v>1399535</v>
      </c>
      <c r="U36" s="25">
        <v>10290486</v>
      </c>
      <c r="V36" s="25">
        <v>2432851</v>
      </c>
      <c r="W36" s="25">
        <v>3575137</v>
      </c>
      <c r="X36" s="25">
        <v>375236</v>
      </c>
      <c r="Y36" s="25">
        <v>38649660</v>
      </c>
      <c r="Z36" s="25">
        <v>22553978</v>
      </c>
      <c r="AA36" s="25">
        <v>5383291</v>
      </c>
      <c r="AB36" s="25">
        <v>1985956</v>
      </c>
      <c r="AC36" s="25">
        <v>372229672</v>
      </c>
      <c r="AD36" s="25">
        <f t="shared" ref="AD36:AD46" si="2">SUM(Q36:AB36)</f>
        <v>105933093</v>
      </c>
      <c r="AE36" s="25">
        <f>SUM(B36:AB36)</f>
        <v>480580307</v>
      </c>
      <c r="AF36" s="25">
        <v>4405157</v>
      </c>
      <c r="AG36" s="25">
        <v>7088906</v>
      </c>
      <c r="AH36" s="25">
        <v>4534920</v>
      </c>
    </row>
    <row r="37" spans="1:49" x14ac:dyDescent="0.2">
      <c r="A37" s="23">
        <v>1998</v>
      </c>
      <c r="B37" s="24">
        <v>7976789</v>
      </c>
      <c r="C37" s="24">
        <v>10203008</v>
      </c>
      <c r="D37" s="24">
        <v>5304219</v>
      </c>
      <c r="E37" s="24">
        <v>5153498</v>
      </c>
      <c r="F37" s="24">
        <v>60046709</v>
      </c>
      <c r="G37" s="24">
        <v>82047195</v>
      </c>
      <c r="H37" s="24">
        <v>10834880</v>
      </c>
      <c r="I37" s="24">
        <v>3712696</v>
      </c>
      <c r="J37" s="24">
        <v>56906744</v>
      </c>
      <c r="K37" s="25">
        <v>424700</v>
      </c>
      <c r="L37" s="25">
        <v>15707209</v>
      </c>
      <c r="M37" s="25">
        <v>10129290</v>
      </c>
      <c r="N37" s="25">
        <v>39721108</v>
      </c>
      <c r="O37" s="25">
        <v>8850974</v>
      </c>
      <c r="P37" s="25">
        <v>58487141</v>
      </c>
      <c r="Q37" s="25">
        <v>8256786</v>
      </c>
      <c r="R37" s="25">
        <v>679039</v>
      </c>
      <c r="S37" s="25">
        <v>10294373</v>
      </c>
      <c r="T37" s="25">
        <v>1386156</v>
      </c>
      <c r="U37" s="25">
        <v>10266570</v>
      </c>
      <c r="V37" s="25">
        <v>2410019</v>
      </c>
      <c r="W37" s="25">
        <v>3549331</v>
      </c>
      <c r="X37" s="25">
        <v>377516</v>
      </c>
      <c r="Y37" s="25">
        <v>38663481</v>
      </c>
      <c r="Z37" s="25">
        <v>22507344</v>
      </c>
      <c r="AA37" s="25">
        <v>5390516</v>
      </c>
      <c r="AB37" s="25">
        <v>1981629</v>
      </c>
      <c r="AC37" s="25">
        <v>373253406</v>
      </c>
      <c r="AD37" s="25">
        <f t="shared" si="2"/>
        <v>105762760</v>
      </c>
      <c r="AE37" s="25">
        <f t="shared" ref="AE37:AE46" si="3">SUM(B37:AB37)</f>
        <v>481268920</v>
      </c>
      <c r="AF37" s="25">
        <v>4431464</v>
      </c>
      <c r="AG37" s="25">
        <v>7110001</v>
      </c>
      <c r="AH37" s="25">
        <v>4532135</v>
      </c>
    </row>
    <row r="38" spans="1:49" x14ac:dyDescent="0.2">
      <c r="A38" s="23">
        <v>1999</v>
      </c>
      <c r="B38" s="24">
        <v>7992324</v>
      </c>
      <c r="C38" s="24">
        <v>10226419</v>
      </c>
      <c r="D38" s="24">
        <v>5321799</v>
      </c>
      <c r="E38" s="24">
        <v>5165474</v>
      </c>
      <c r="F38" s="24">
        <v>60351778</v>
      </c>
      <c r="G38" s="24">
        <v>82100243</v>
      </c>
      <c r="H38" s="24">
        <v>10882580</v>
      </c>
      <c r="I38" s="24">
        <v>3754786</v>
      </c>
      <c r="J38" s="24">
        <v>56916317</v>
      </c>
      <c r="K38" s="25">
        <v>430475</v>
      </c>
      <c r="L38" s="25">
        <v>15812088</v>
      </c>
      <c r="M38" s="25">
        <v>10171949</v>
      </c>
      <c r="N38" s="25">
        <v>39926268</v>
      </c>
      <c r="O38" s="25">
        <v>8857874</v>
      </c>
      <c r="P38" s="25">
        <v>58682466</v>
      </c>
      <c r="Q38" s="25">
        <v>8210624</v>
      </c>
      <c r="R38" s="25">
        <v>686680</v>
      </c>
      <c r="S38" s="25">
        <v>10283860</v>
      </c>
      <c r="T38" s="25">
        <v>1375654</v>
      </c>
      <c r="U38" s="25">
        <v>10237530</v>
      </c>
      <c r="V38" s="25">
        <v>2390482</v>
      </c>
      <c r="W38" s="25">
        <v>3524238</v>
      </c>
      <c r="X38" s="25">
        <v>379360</v>
      </c>
      <c r="Y38" s="25">
        <v>38660271</v>
      </c>
      <c r="Z38" s="25">
        <v>22472040</v>
      </c>
      <c r="AA38" s="25">
        <v>5396020</v>
      </c>
      <c r="AB38" s="25">
        <v>1983045</v>
      </c>
      <c r="AC38" s="25">
        <v>374222897</v>
      </c>
      <c r="AD38" s="25">
        <f>SUM(Q38:AB38)</f>
        <v>105599804</v>
      </c>
      <c r="AE38" s="25">
        <f t="shared" si="3"/>
        <v>482192644</v>
      </c>
      <c r="AF38" s="25">
        <v>4461913</v>
      </c>
      <c r="AG38" s="25">
        <v>7143991</v>
      </c>
      <c r="AH38" s="25">
        <v>4512597</v>
      </c>
    </row>
    <row r="39" spans="1:49" x14ac:dyDescent="0.2">
      <c r="A39" s="23">
        <v>2000</v>
      </c>
      <c r="B39" s="24">
        <v>8011566</v>
      </c>
      <c r="C39" s="24">
        <v>10251250</v>
      </c>
      <c r="D39" s="24">
        <v>5339616</v>
      </c>
      <c r="E39" s="24">
        <v>5176209</v>
      </c>
      <c r="F39" s="24">
        <v>60762169</v>
      </c>
      <c r="G39" s="24">
        <v>82211508</v>
      </c>
      <c r="H39" s="24">
        <v>10917482</v>
      </c>
      <c r="I39" s="24">
        <v>3805174</v>
      </c>
      <c r="J39" s="24">
        <v>56942108</v>
      </c>
      <c r="K39" s="25">
        <v>436300</v>
      </c>
      <c r="L39" s="25">
        <v>15925513</v>
      </c>
      <c r="M39" s="25">
        <v>10225836</v>
      </c>
      <c r="N39" s="25">
        <v>40263216</v>
      </c>
      <c r="O39" s="25">
        <v>8872109</v>
      </c>
      <c r="P39" s="25">
        <v>58892514</v>
      </c>
      <c r="Q39" s="25">
        <v>8170172</v>
      </c>
      <c r="R39" s="25">
        <v>694023</v>
      </c>
      <c r="S39" s="25">
        <v>10272322</v>
      </c>
      <c r="T39" s="25">
        <v>1369515</v>
      </c>
      <c r="U39" s="25">
        <v>10210971</v>
      </c>
      <c r="V39" s="25">
        <v>2372985</v>
      </c>
      <c r="W39" s="25">
        <v>3499536</v>
      </c>
      <c r="X39" s="25">
        <v>381363</v>
      </c>
      <c r="Y39" s="25">
        <v>38453757</v>
      </c>
      <c r="Z39" s="25">
        <v>22442971</v>
      </c>
      <c r="AA39" s="25">
        <v>5388720</v>
      </c>
      <c r="AB39" s="25">
        <v>1988925</v>
      </c>
      <c r="AC39" s="25">
        <v>375071719</v>
      </c>
      <c r="AD39" s="25">
        <f t="shared" si="2"/>
        <v>105245260</v>
      </c>
      <c r="AE39" s="25">
        <f t="shared" si="3"/>
        <v>483277830</v>
      </c>
      <c r="AF39" s="25">
        <v>4490967</v>
      </c>
      <c r="AG39" s="25">
        <v>7184250</v>
      </c>
      <c r="AH39" s="25">
        <v>4468302</v>
      </c>
    </row>
    <row r="40" spans="1:49" x14ac:dyDescent="0.2">
      <c r="A40" s="23">
        <v>2001</v>
      </c>
      <c r="B40" s="24">
        <v>8042293</v>
      </c>
      <c r="C40" s="24">
        <v>10286570</v>
      </c>
      <c r="D40" s="24">
        <v>5358783</v>
      </c>
      <c r="E40" s="24">
        <v>5188008</v>
      </c>
      <c r="F40" s="24">
        <v>61201676</v>
      </c>
      <c r="G40" s="24">
        <v>82349925</v>
      </c>
      <c r="H40" s="24">
        <v>10949957</v>
      </c>
      <c r="I40" s="24">
        <v>3866243</v>
      </c>
      <c r="J40" s="24">
        <v>56977217</v>
      </c>
      <c r="K40" s="25">
        <v>441525</v>
      </c>
      <c r="L40" s="25">
        <v>16046180</v>
      </c>
      <c r="M40" s="25">
        <v>10292999</v>
      </c>
      <c r="N40" s="25">
        <v>40720484</v>
      </c>
      <c r="O40" s="25">
        <v>8895960</v>
      </c>
      <c r="P40" s="25">
        <v>59107960</v>
      </c>
      <c r="Q40" s="25">
        <v>8020282</v>
      </c>
      <c r="R40" s="25">
        <v>701544</v>
      </c>
      <c r="S40" s="25">
        <v>10236491</v>
      </c>
      <c r="T40" s="25">
        <v>1364101</v>
      </c>
      <c r="U40" s="25">
        <v>10187576</v>
      </c>
      <c r="V40" s="25">
        <v>2355011</v>
      </c>
      <c r="W40" s="25">
        <v>3481292</v>
      </c>
      <c r="X40" s="25">
        <v>393028</v>
      </c>
      <c r="Y40" s="25">
        <v>38248076</v>
      </c>
      <c r="Z40" s="25">
        <v>22131970</v>
      </c>
      <c r="AA40" s="25">
        <v>5378867</v>
      </c>
      <c r="AB40" s="25">
        <v>1992060</v>
      </c>
      <c r="AC40" s="25">
        <v>375940984</v>
      </c>
      <c r="AD40" s="25">
        <f t="shared" si="2"/>
        <v>104490298</v>
      </c>
      <c r="AE40" s="25">
        <f t="shared" si="3"/>
        <v>484216078</v>
      </c>
      <c r="AF40" s="25">
        <v>4513751</v>
      </c>
      <c r="AG40" s="25">
        <v>7229854</v>
      </c>
      <c r="AH40" s="25">
        <v>4441738</v>
      </c>
    </row>
    <row r="41" spans="1:49" x14ac:dyDescent="0.2">
      <c r="A41" s="23">
        <v>2002</v>
      </c>
      <c r="B41" s="24">
        <v>8081957</v>
      </c>
      <c r="C41" s="24">
        <v>10332785</v>
      </c>
      <c r="D41" s="24">
        <v>5375931</v>
      </c>
      <c r="E41" s="24">
        <v>5200598</v>
      </c>
      <c r="F41" s="24">
        <v>61644062</v>
      </c>
      <c r="G41" s="24">
        <v>82488495</v>
      </c>
      <c r="H41" s="24">
        <v>10987543</v>
      </c>
      <c r="I41" s="24">
        <v>3931947</v>
      </c>
      <c r="J41" s="24">
        <v>57157406</v>
      </c>
      <c r="K41" s="25">
        <v>446175</v>
      </c>
      <c r="L41" s="25">
        <v>16148929</v>
      </c>
      <c r="M41" s="25">
        <v>10368403</v>
      </c>
      <c r="N41" s="25">
        <v>41313973</v>
      </c>
      <c r="O41" s="25">
        <v>8924958</v>
      </c>
      <c r="P41" s="25">
        <v>59325809</v>
      </c>
      <c r="Q41" s="25">
        <v>7868468</v>
      </c>
      <c r="R41" s="25">
        <v>710338</v>
      </c>
      <c r="S41" s="25">
        <v>10204853</v>
      </c>
      <c r="T41" s="25">
        <v>1358644</v>
      </c>
      <c r="U41" s="25">
        <v>10158608</v>
      </c>
      <c r="V41" s="25">
        <v>2338624</v>
      </c>
      <c r="W41" s="25">
        <v>3469070</v>
      </c>
      <c r="X41" s="25">
        <v>395969</v>
      </c>
      <c r="Y41" s="25">
        <v>38230364</v>
      </c>
      <c r="Z41" s="25">
        <v>21803129</v>
      </c>
      <c r="AA41" s="25">
        <v>5379056</v>
      </c>
      <c r="AB41" s="25">
        <v>1994530</v>
      </c>
      <c r="AC41" s="25">
        <v>377245078</v>
      </c>
      <c r="AD41" s="25">
        <f t="shared" si="2"/>
        <v>103911653</v>
      </c>
      <c r="AE41" s="25">
        <f t="shared" si="3"/>
        <v>485640624</v>
      </c>
      <c r="AF41" s="25">
        <v>4538159</v>
      </c>
      <c r="AG41" s="25">
        <v>7284753</v>
      </c>
      <c r="AH41" s="25">
        <v>4443676</v>
      </c>
    </row>
    <row r="42" spans="1:49" x14ac:dyDescent="0.2">
      <c r="A42" s="23">
        <v>2003</v>
      </c>
      <c r="B42" s="24">
        <v>8121423</v>
      </c>
      <c r="C42" s="24">
        <v>10376133</v>
      </c>
      <c r="D42" s="24">
        <v>5390574</v>
      </c>
      <c r="E42" s="24">
        <v>5213014</v>
      </c>
      <c r="F42" s="24">
        <v>62078165</v>
      </c>
      <c r="G42" s="24">
        <v>82534176</v>
      </c>
      <c r="H42" s="24">
        <v>11023514</v>
      </c>
      <c r="I42" s="24">
        <v>3996521</v>
      </c>
      <c r="J42" s="24">
        <v>57604658</v>
      </c>
      <c r="K42" s="25">
        <v>451630</v>
      </c>
      <c r="L42" s="25">
        <v>16225302</v>
      </c>
      <c r="M42" s="25">
        <v>10441075</v>
      </c>
      <c r="N42" s="25">
        <v>42004522</v>
      </c>
      <c r="O42" s="25">
        <v>8958229</v>
      </c>
      <c r="P42" s="25">
        <v>59566259</v>
      </c>
      <c r="Q42" s="25">
        <v>7823557</v>
      </c>
      <c r="R42" s="25">
        <v>722752</v>
      </c>
      <c r="S42" s="25">
        <v>10207362</v>
      </c>
      <c r="T42" s="25">
        <v>1353557</v>
      </c>
      <c r="U42" s="25">
        <v>10129552</v>
      </c>
      <c r="V42" s="25">
        <v>2325342</v>
      </c>
      <c r="W42" s="25">
        <v>3454205</v>
      </c>
      <c r="X42" s="25">
        <v>398582</v>
      </c>
      <c r="Y42" s="25">
        <v>38204570</v>
      </c>
      <c r="Z42" s="25">
        <v>21742013</v>
      </c>
      <c r="AA42" s="25">
        <v>5379607</v>
      </c>
      <c r="AB42" s="25">
        <v>1995733</v>
      </c>
      <c r="AC42" s="25">
        <v>378820442</v>
      </c>
      <c r="AD42" s="25">
        <f t="shared" si="2"/>
        <v>103736832</v>
      </c>
      <c r="AE42" s="25">
        <f t="shared" si="3"/>
        <v>487722027</v>
      </c>
      <c r="AF42" s="25">
        <v>4564855</v>
      </c>
      <c r="AG42" s="25">
        <v>7339001</v>
      </c>
      <c r="AH42" s="25">
        <v>4442239</v>
      </c>
    </row>
    <row r="43" spans="1:49" x14ac:dyDescent="0.2">
      <c r="A43" s="23">
        <v>2004</v>
      </c>
      <c r="B43" s="24">
        <v>8171966</v>
      </c>
      <c r="C43" s="24">
        <v>10421137</v>
      </c>
      <c r="D43" s="24">
        <v>5404523</v>
      </c>
      <c r="E43" s="24">
        <v>5228172</v>
      </c>
      <c r="F43" s="24">
        <v>62532556</v>
      </c>
      <c r="G43" s="24">
        <v>82516260</v>
      </c>
      <c r="H43" s="24">
        <v>11061701</v>
      </c>
      <c r="I43" s="24">
        <v>4070262</v>
      </c>
      <c r="J43" s="24">
        <v>58175310</v>
      </c>
      <c r="K43" s="25">
        <v>458095</v>
      </c>
      <c r="L43" s="25">
        <v>16281779</v>
      </c>
      <c r="M43" s="25">
        <v>10501970</v>
      </c>
      <c r="N43" s="25">
        <v>42691689</v>
      </c>
      <c r="O43" s="25">
        <v>8993531</v>
      </c>
      <c r="P43" s="25">
        <v>59867866</v>
      </c>
      <c r="Q43" s="25">
        <v>7781161</v>
      </c>
      <c r="R43" s="25">
        <v>739771</v>
      </c>
      <c r="S43" s="25">
        <v>10216016</v>
      </c>
      <c r="T43" s="25">
        <v>1349290</v>
      </c>
      <c r="U43" s="25">
        <v>10107146</v>
      </c>
      <c r="V43" s="25">
        <v>2312819</v>
      </c>
      <c r="W43" s="25">
        <v>3435591</v>
      </c>
      <c r="X43" s="25">
        <v>401268</v>
      </c>
      <c r="Y43" s="25">
        <v>38182222</v>
      </c>
      <c r="Z43" s="25">
        <v>21684890</v>
      </c>
      <c r="AA43" s="25">
        <v>5382438</v>
      </c>
      <c r="AB43" s="25">
        <v>1997012</v>
      </c>
      <c r="AC43" s="25">
        <v>380632930</v>
      </c>
      <c r="AD43" s="25">
        <f t="shared" si="2"/>
        <v>103589624</v>
      </c>
      <c r="AE43" s="25">
        <f t="shared" si="3"/>
        <v>489966441</v>
      </c>
      <c r="AF43" s="25">
        <v>4591910</v>
      </c>
      <c r="AG43" s="25">
        <v>7389625</v>
      </c>
      <c r="AH43" s="25">
        <v>4442817</v>
      </c>
    </row>
    <row r="44" spans="1:49" x14ac:dyDescent="0.2">
      <c r="A44" s="23">
        <v>2005</v>
      </c>
      <c r="B44" s="24">
        <v>8227829</v>
      </c>
      <c r="C44" s="24">
        <v>10478617</v>
      </c>
      <c r="D44" s="24">
        <v>5419432</v>
      </c>
      <c r="E44" s="24">
        <v>5246096</v>
      </c>
      <c r="F44" s="24">
        <v>63001253</v>
      </c>
      <c r="G44" s="24">
        <v>82469422</v>
      </c>
      <c r="H44" s="24">
        <v>11103965</v>
      </c>
      <c r="I44" s="24">
        <v>4159914</v>
      </c>
      <c r="J44" s="24">
        <v>58607043</v>
      </c>
      <c r="K44" s="25">
        <v>465158</v>
      </c>
      <c r="L44" s="25">
        <v>16319868</v>
      </c>
      <c r="M44" s="25">
        <v>10549424</v>
      </c>
      <c r="N44" s="25">
        <v>43398143</v>
      </c>
      <c r="O44" s="25">
        <v>9029572</v>
      </c>
      <c r="P44" s="25">
        <v>60224307</v>
      </c>
      <c r="Q44" s="25">
        <v>7739900</v>
      </c>
      <c r="R44" s="25">
        <v>757795</v>
      </c>
      <c r="S44" s="25">
        <v>10235828</v>
      </c>
      <c r="T44" s="25">
        <v>1346097</v>
      </c>
      <c r="U44" s="25">
        <v>10087065</v>
      </c>
      <c r="V44" s="25">
        <v>2300512</v>
      </c>
      <c r="W44" s="25">
        <v>3414304</v>
      </c>
      <c r="X44" s="25">
        <v>403837</v>
      </c>
      <c r="Y44" s="25">
        <v>38165445</v>
      </c>
      <c r="Z44" s="25">
        <v>21634371</v>
      </c>
      <c r="AA44" s="25">
        <v>5387001</v>
      </c>
      <c r="AB44" s="25">
        <v>2000474</v>
      </c>
      <c r="AC44" s="25">
        <v>382828349</v>
      </c>
      <c r="AD44" s="25">
        <f t="shared" si="2"/>
        <v>103472629</v>
      </c>
      <c r="AE44" s="25">
        <f t="shared" si="3"/>
        <v>492172672</v>
      </c>
      <c r="AF44" s="25">
        <v>4623291</v>
      </c>
      <c r="AG44" s="25">
        <v>7437115</v>
      </c>
      <c r="AH44" s="25">
        <v>4443393</v>
      </c>
    </row>
    <row r="45" spans="1:49" x14ac:dyDescent="0.2">
      <c r="A45" s="23">
        <v>2006</v>
      </c>
      <c r="B45" s="24">
        <v>8268641</v>
      </c>
      <c r="C45" s="24">
        <v>10547958</v>
      </c>
      <c r="D45" s="24">
        <v>5437272</v>
      </c>
      <c r="E45" s="24">
        <v>5266268</v>
      </c>
      <c r="F45" s="24">
        <v>63437350</v>
      </c>
      <c r="G45" s="24">
        <v>82376451</v>
      </c>
      <c r="H45" s="24">
        <v>11148460</v>
      </c>
      <c r="I45" s="24">
        <v>4260341</v>
      </c>
      <c r="J45" s="24">
        <v>58941499</v>
      </c>
      <c r="K45" s="25">
        <v>472637</v>
      </c>
      <c r="L45" s="25">
        <v>16346101</v>
      </c>
      <c r="M45" s="25">
        <v>10584344</v>
      </c>
      <c r="N45" s="25">
        <v>44116441</v>
      </c>
      <c r="O45" s="25">
        <v>9080505</v>
      </c>
      <c r="P45" s="25">
        <v>60595632</v>
      </c>
      <c r="Q45" s="25">
        <v>7699020</v>
      </c>
      <c r="R45" s="25">
        <v>772549</v>
      </c>
      <c r="S45" s="25">
        <v>10269134</v>
      </c>
      <c r="T45" s="25">
        <v>1343547</v>
      </c>
      <c r="U45" s="25">
        <v>10071370</v>
      </c>
      <c r="V45" s="25">
        <v>2287948</v>
      </c>
      <c r="W45" s="25">
        <v>3394082</v>
      </c>
      <c r="X45" s="25">
        <v>406408</v>
      </c>
      <c r="Y45" s="25">
        <v>38141267</v>
      </c>
      <c r="Z45" s="25">
        <v>21587666</v>
      </c>
      <c r="AA45" s="25">
        <v>5391409</v>
      </c>
      <c r="AB45" s="25">
        <v>2006868</v>
      </c>
      <c r="AC45" s="25">
        <v>385145422</v>
      </c>
      <c r="AD45" s="25">
        <f t="shared" si="2"/>
        <v>103371268</v>
      </c>
      <c r="AE45" s="25">
        <f t="shared" si="3"/>
        <v>494251168</v>
      </c>
      <c r="AF45" s="25">
        <v>4660677</v>
      </c>
      <c r="AG45" s="25">
        <v>7483934</v>
      </c>
      <c r="AH45" s="25">
        <v>4442061</v>
      </c>
    </row>
    <row r="46" spans="1:49" x14ac:dyDescent="0.2">
      <c r="A46" s="23">
        <v>2007</v>
      </c>
      <c r="B46" s="24">
        <v>8300788</v>
      </c>
      <c r="C46" s="24">
        <v>10625700</v>
      </c>
      <c r="D46" s="24">
        <v>5461438</v>
      </c>
      <c r="E46" s="24">
        <v>5288720</v>
      </c>
      <c r="F46" s="24">
        <v>63826178</v>
      </c>
      <c r="G46" s="24">
        <v>82266372</v>
      </c>
      <c r="H46" s="24">
        <v>11192763</v>
      </c>
      <c r="I46" s="24">
        <v>4356931</v>
      </c>
      <c r="J46" s="24">
        <v>59375289</v>
      </c>
      <c r="K46" s="25">
        <v>479993</v>
      </c>
      <c r="L46" s="25">
        <v>16381696</v>
      </c>
      <c r="M46" s="25">
        <v>10608335</v>
      </c>
      <c r="N46" s="25">
        <v>44878945</v>
      </c>
      <c r="O46" s="25">
        <v>9148092</v>
      </c>
      <c r="P46" s="25">
        <v>60986649</v>
      </c>
      <c r="Q46" s="25">
        <v>7659764</v>
      </c>
      <c r="R46" s="25">
        <v>783977</v>
      </c>
      <c r="S46" s="25">
        <v>10334160</v>
      </c>
      <c r="T46" s="25">
        <v>1341672</v>
      </c>
      <c r="U46" s="25">
        <v>10055780</v>
      </c>
      <c r="V46" s="25">
        <v>2276100</v>
      </c>
      <c r="W46" s="25">
        <v>3375618</v>
      </c>
      <c r="X46" s="25">
        <v>409050</v>
      </c>
      <c r="Y46" s="25">
        <v>38120560</v>
      </c>
      <c r="Z46" s="25">
        <v>21546873</v>
      </c>
      <c r="AA46" s="25">
        <v>5397318</v>
      </c>
      <c r="AB46" s="25">
        <v>2018122</v>
      </c>
      <c r="AC46" s="25">
        <v>387628583</v>
      </c>
      <c r="AD46" s="25">
        <f t="shared" si="2"/>
        <v>103318994</v>
      </c>
      <c r="AE46" s="25">
        <f t="shared" si="3"/>
        <v>496496883</v>
      </c>
      <c r="AF46" s="25">
        <v>4709153</v>
      </c>
      <c r="AG46" s="25">
        <v>7551117</v>
      </c>
      <c r="AH46" s="25">
        <v>4438820</v>
      </c>
    </row>
    <row r="47" spans="1:49" x14ac:dyDescent="0.2">
      <c r="A47" s="23">
        <v>2008</v>
      </c>
      <c r="B47" s="24">
        <v>8336926</v>
      </c>
      <c r="C47" s="24">
        <v>10709973</v>
      </c>
      <c r="D47" s="24">
        <v>5493621</v>
      </c>
      <c r="E47" s="24">
        <v>5313399</v>
      </c>
      <c r="F47" s="24">
        <v>64188219</v>
      </c>
      <c r="G47" s="24">
        <v>82110097</v>
      </c>
      <c r="H47" s="24">
        <v>11237094</v>
      </c>
      <c r="I47" s="24">
        <v>4425683</v>
      </c>
      <c r="J47" s="24">
        <v>59832179</v>
      </c>
      <c r="K47" s="25">
        <v>488650</v>
      </c>
      <c r="L47" s="25">
        <v>16445593</v>
      </c>
      <c r="M47" s="25">
        <v>10622413</v>
      </c>
      <c r="N47" s="25">
        <v>45555716</v>
      </c>
      <c r="O47" s="25">
        <v>9219637</v>
      </c>
      <c r="P47" s="25">
        <v>61393521</v>
      </c>
      <c r="Q47" s="25">
        <v>7623395</v>
      </c>
      <c r="R47" s="25">
        <v>793072</v>
      </c>
      <c r="S47" s="25">
        <v>10424336</v>
      </c>
      <c r="T47" s="25">
        <v>1340675</v>
      </c>
      <c r="U47" s="25">
        <v>10038188</v>
      </c>
      <c r="V47" s="25">
        <v>2266094</v>
      </c>
      <c r="W47" s="25">
        <v>3358115</v>
      </c>
      <c r="X47" s="25">
        <v>411950</v>
      </c>
      <c r="Y47" s="25">
        <v>38125759</v>
      </c>
      <c r="Z47" s="25">
        <v>21513622</v>
      </c>
      <c r="AA47" s="25">
        <v>5406626</v>
      </c>
      <c r="AB47" s="25">
        <v>2021316</v>
      </c>
      <c r="AC47" s="25">
        <f>SUM(B47:P47)</f>
        <v>395372721</v>
      </c>
      <c r="AD47" s="25">
        <f>SUM(Q47:AB47)</f>
        <v>103323148</v>
      </c>
      <c r="AE47" s="25">
        <f>SUM(B47:AB47)</f>
        <v>498695869</v>
      </c>
      <c r="AF47" s="25">
        <v>4768212</v>
      </c>
      <c r="AG47" s="25">
        <v>7647675</v>
      </c>
      <c r="AH47" s="25">
        <v>4435729</v>
      </c>
    </row>
    <row r="49" spans="1:34" x14ac:dyDescent="0.2">
      <c r="A49" s="3" t="s">
        <v>40</v>
      </c>
    </row>
    <row r="50" spans="1:34" x14ac:dyDescent="0.2">
      <c r="B50" s="2" t="s">
        <v>6</v>
      </c>
      <c r="C50" s="2" t="s">
        <v>7</v>
      </c>
      <c r="D50" s="2" t="s">
        <v>8</v>
      </c>
      <c r="E50" s="2" t="s">
        <v>9</v>
      </c>
      <c r="F50" s="2" t="s">
        <v>10</v>
      </c>
      <c r="G50" s="2" t="s">
        <v>11</v>
      </c>
      <c r="H50" s="2" t="s">
        <v>12</v>
      </c>
      <c r="I50" s="2" t="s">
        <v>13</v>
      </c>
      <c r="J50" s="2" t="s">
        <v>14</v>
      </c>
      <c r="K50" s="2" t="s">
        <v>15</v>
      </c>
      <c r="L50" s="2" t="s">
        <v>16</v>
      </c>
      <c r="M50" s="2" t="s">
        <v>17</v>
      </c>
      <c r="N50" s="2" t="s">
        <v>18</v>
      </c>
      <c r="O50" s="2" t="s">
        <v>19</v>
      </c>
      <c r="P50" s="2" t="s">
        <v>20</v>
      </c>
      <c r="Q50" s="2" t="s">
        <v>21</v>
      </c>
      <c r="R50" s="2" t="s">
        <v>22</v>
      </c>
      <c r="S50" s="2" t="s">
        <v>23</v>
      </c>
      <c r="T50" s="2" t="s">
        <v>24</v>
      </c>
      <c r="U50" s="2" t="s">
        <v>25</v>
      </c>
      <c r="V50" s="2" t="s">
        <v>26</v>
      </c>
      <c r="W50" s="2" t="s">
        <v>27</v>
      </c>
      <c r="X50" s="2" t="s">
        <v>28</v>
      </c>
      <c r="Y50" s="2" t="s">
        <v>29</v>
      </c>
      <c r="Z50" s="15" t="s">
        <v>30</v>
      </c>
      <c r="AA50" s="15" t="s">
        <v>31</v>
      </c>
      <c r="AB50" s="15" t="s">
        <v>32</v>
      </c>
      <c r="AC50" s="16" t="s">
        <v>33</v>
      </c>
      <c r="AD50" s="16" t="s">
        <v>34</v>
      </c>
      <c r="AE50" s="16" t="s">
        <v>35</v>
      </c>
      <c r="AF50" s="15" t="s">
        <v>36</v>
      </c>
      <c r="AG50" s="15" t="s">
        <v>37</v>
      </c>
      <c r="AH50" s="15" t="s">
        <v>38</v>
      </c>
    </row>
    <row r="51" spans="1:34" x14ac:dyDescent="0.2">
      <c r="A51" s="26">
        <v>1997</v>
      </c>
      <c r="B51" s="27">
        <v>138.4</v>
      </c>
      <c r="C51" s="27">
        <v>133.19999999999999</v>
      </c>
      <c r="D51" s="27">
        <v>171.6</v>
      </c>
      <c r="E51" s="27">
        <v>81.400000000000006</v>
      </c>
      <c r="F51" s="27">
        <v>185</v>
      </c>
      <c r="G51" s="27">
        <v>167.2</v>
      </c>
      <c r="H51" s="27">
        <v>66</v>
      </c>
      <c r="I51" s="27">
        <v>163.9</v>
      </c>
      <c r="J51" s="27">
        <v>167.5</v>
      </c>
      <c r="K51" s="27">
        <v>182.4</v>
      </c>
      <c r="L51" s="27">
        <v>175.8</v>
      </c>
      <c r="M51" s="27"/>
      <c r="N51" s="27">
        <v>147.4</v>
      </c>
      <c r="O51" s="27">
        <v>104.4</v>
      </c>
      <c r="P51" s="27">
        <v>171.5</v>
      </c>
      <c r="Q51" s="27"/>
      <c r="R51" s="27"/>
      <c r="S51" s="27"/>
      <c r="T51" s="27"/>
      <c r="U51" s="27"/>
      <c r="V51" s="27"/>
      <c r="W51" s="27"/>
      <c r="X51" s="27"/>
      <c r="Y51" s="27"/>
      <c r="Z51" s="28"/>
      <c r="AA51" s="28"/>
      <c r="AB51" s="28"/>
      <c r="AC51" s="28">
        <f>1000*AC21/AC36</f>
        <v>158.48277941689722</v>
      </c>
      <c r="AD51" s="28"/>
      <c r="AE51" s="28">
        <v>125.90208092974004</v>
      </c>
      <c r="AF51" s="28"/>
      <c r="AG51" s="28"/>
      <c r="AH51" s="28"/>
    </row>
    <row r="52" spans="1:34" x14ac:dyDescent="0.2">
      <c r="A52" s="26">
        <v>1998</v>
      </c>
      <c r="B52" s="27">
        <v>139.80000000000001</v>
      </c>
      <c r="C52" s="27">
        <v>139.80000000000001</v>
      </c>
      <c r="D52" s="27">
        <v>158</v>
      </c>
      <c r="E52" s="27">
        <v>82.3</v>
      </c>
      <c r="F52" s="27">
        <v>193.9</v>
      </c>
      <c r="G52" s="27">
        <v>171.7</v>
      </c>
      <c r="H52" s="27">
        <v>73.400000000000006</v>
      </c>
      <c r="I52" s="27">
        <v>183.9</v>
      </c>
      <c r="J52" s="27">
        <v>190.6</v>
      </c>
      <c r="K52" s="27">
        <v>182.5</v>
      </c>
      <c r="L52" s="27">
        <v>160.80000000000001</v>
      </c>
      <c r="M52" s="27">
        <v>101.2</v>
      </c>
      <c r="N52" s="27">
        <v>159.1</v>
      </c>
      <c r="O52" s="27">
        <v>107.9</v>
      </c>
      <c r="P52" s="27">
        <v>175.1</v>
      </c>
      <c r="Q52" s="27"/>
      <c r="R52" s="27"/>
      <c r="S52" s="27"/>
      <c r="T52" s="27"/>
      <c r="U52" s="27"/>
      <c r="V52" s="27"/>
      <c r="W52" s="27"/>
      <c r="X52" s="27"/>
      <c r="Y52" s="27"/>
      <c r="Z52" s="28"/>
      <c r="AA52" s="28"/>
      <c r="AB52" s="28"/>
      <c r="AC52" s="29">
        <v>167.8</v>
      </c>
      <c r="AD52" s="28"/>
      <c r="AE52" s="28">
        <v>131.40934048834859</v>
      </c>
      <c r="AF52" s="28"/>
      <c r="AG52" s="28"/>
      <c r="AH52" s="28"/>
    </row>
    <row r="53" spans="1:34" x14ac:dyDescent="0.2">
      <c r="A53" s="26">
        <v>1999</v>
      </c>
      <c r="B53" s="27">
        <v>141.4</v>
      </c>
      <c r="C53" s="27">
        <v>144.5</v>
      </c>
      <c r="D53" s="27">
        <v>159</v>
      </c>
      <c r="E53" s="27">
        <v>85.7</v>
      </c>
      <c r="F53" s="27">
        <v>198.8</v>
      </c>
      <c r="G53" s="27">
        <v>178.2</v>
      </c>
      <c r="H53" s="27">
        <v>78.599999999999994</v>
      </c>
      <c r="I53" s="27">
        <v>187.5</v>
      </c>
      <c r="J53" s="27">
        <v>195.4</v>
      </c>
      <c r="K53" s="27">
        <v>182.4</v>
      </c>
      <c r="L53" s="27">
        <v>164</v>
      </c>
      <c r="M53" s="27">
        <v>119.1</v>
      </c>
      <c r="N53" s="27">
        <v>156.30000000000001</v>
      </c>
      <c r="O53" s="27">
        <v>109.7</v>
      </c>
      <c r="P53" s="27">
        <v>156.80000000000001</v>
      </c>
      <c r="Q53" s="27"/>
      <c r="R53" s="27"/>
      <c r="S53" s="27"/>
      <c r="T53" s="27"/>
      <c r="U53" s="27"/>
      <c r="V53" s="27"/>
      <c r="W53" s="27"/>
      <c r="X53" s="27"/>
      <c r="Y53" s="27"/>
      <c r="Z53" s="28"/>
      <c r="AA53" s="28"/>
      <c r="AB53" s="28"/>
      <c r="AC53" s="29">
        <v>168.6</v>
      </c>
      <c r="AD53" s="28"/>
      <c r="AE53" s="28">
        <v>132.22277304110855</v>
      </c>
      <c r="AF53" s="28"/>
      <c r="AG53" s="28"/>
      <c r="AH53" s="28"/>
    </row>
    <row r="54" spans="1:34" x14ac:dyDescent="0.2">
      <c r="A54" s="26">
        <v>2000</v>
      </c>
      <c r="B54" s="27">
        <v>146</v>
      </c>
      <c r="C54" s="27">
        <v>146</v>
      </c>
      <c r="D54" s="27">
        <v>159.6</v>
      </c>
      <c r="E54" s="27">
        <v>85.5</v>
      </c>
      <c r="F54" s="27">
        <v>205.7</v>
      </c>
      <c r="G54" s="27">
        <v>183.9</v>
      </c>
      <c r="H54" s="27">
        <v>85.6</v>
      </c>
      <c r="I54" s="27">
        <v>209</v>
      </c>
      <c r="J54" s="27">
        <v>196.1</v>
      </c>
      <c r="K54" s="27">
        <v>182.7</v>
      </c>
      <c r="L54" s="27">
        <v>182.3</v>
      </c>
      <c r="M54" s="27">
        <v>122.1</v>
      </c>
      <c r="N54" s="27">
        <v>164.6</v>
      </c>
      <c r="O54" s="27">
        <v>110.1</v>
      </c>
      <c r="P54" s="27">
        <v>155.9</v>
      </c>
      <c r="Q54" s="27"/>
      <c r="R54" s="27"/>
      <c r="S54" s="27"/>
      <c r="T54" s="27"/>
      <c r="U54" s="27"/>
      <c r="V54" s="27"/>
      <c r="W54" s="27"/>
      <c r="X54" s="27"/>
      <c r="Y54" s="27"/>
      <c r="Z54" s="28"/>
      <c r="AA54" s="28"/>
      <c r="AB54" s="28"/>
      <c r="AC54" s="29">
        <v>173.3</v>
      </c>
      <c r="AD54" s="28"/>
      <c r="AE54" s="28">
        <v>136.18644454502245</v>
      </c>
      <c r="AF54" s="28"/>
      <c r="AG54" s="28">
        <v>174</v>
      </c>
      <c r="AH54" s="28"/>
    </row>
    <row r="55" spans="1:34" x14ac:dyDescent="0.2">
      <c r="A55" s="26">
        <v>2001</v>
      </c>
      <c r="B55" s="27">
        <v>136.4</v>
      </c>
      <c r="C55" s="27">
        <v>138.4</v>
      </c>
      <c r="D55" s="27">
        <v>161.30000000000001</v>
      </c>
      <c r="E55" s="27">
        <v>88.1</v>
      </c>
      <c r="F55" s="27">
        <v>201.6</v>
      </c>
      <c r="G55" s="27">
        <v>182.4</v>
      </c>
      <c r="H55" s="27">
        <v>89</v>
      </c>
      <c r="I55" s="27">
        <v>212.2</v>
      </c>
      <c r="J55" s="27">
        <v>197.7</v>
      </c>
      <c r="K55" s="27">
        <v>179.9</v>
      </c>
      <c r="L55" s="27">
        <v>186</v>
      </c>
      <c r="M55" s="27">
        <v>124.9</v>
      </c>
      <c r="N55" s="27">
        <v>146.1</v>
      </c>
      <c r="O55" s="27">
        <v>113.6</v>
      </c>
      <c r="P55" s="27">
        <v>157.6</v>
      </c>
      <c r="Q55" s="27"/>
      <c r="R55" s="27"/>
      <c r="S55" s="27"/>
      <c r="T55" s="27"/>
      <c r="U55" s="27"/>
      <c r="V55" s="27"/>
      <c r="W55" s="27"/>
      <c r="X55" s="27"/>
      <c r="Y55" s="27"/>
      <c r="Z55" s="28"/>
      <c r="AA55" s="28"/>
      <c r="AB55" s="28"/>
      <c r="AC55" s="29">
        <v>170.8</v>
      </c>
      <c r="AD55" s="28"/>
      <c r="AE55" s="28">
        <v>134.70417522974725</v>
      </c>
      <c r="AF55" s="28"/>
      <c r="AG55" s="28">
        <v>173</v>
      </c>
      <c r="AH55" s="28"/>
    </row>
    <row r="56" spans="1:34" x14ac:dyDescent="0.2">
      <c r="A56" s="26">
        <v>2002</v>
      </c>
      <c r="B56" s="27">
        <v>131</v>
      </c>
      <c r="C56" s="27">
        <v>144.19999999999999</v>
      </c>
      <c r="D56" s="27">
        <v>159.4</v>
      </c>
      <c r="E56" s="27">
        <v>86.8</v>
      </c>
      <c r="F56" s="27">
        <v>199.1</v>
      </c>
      <c r="G56" s="27">
        <v>187.1</v>
      </c>
      <c r="H56" s="27">
        <v>90.5</v>
      </c>
      <c r="I56" s="27">
        <v>216.1</v>
      </c>
      <c r="J56" s="27">
        <v>198.9</v>
      </c>
      <c r="K56" s="27">
        <v>190.4</v>
      </c>
      <c r="L56" s="27">
        <v>193</v>
      </c>
      <c r="M56" s="27">
        <v>125.2</v>
      </c>
      <c r="N56" s="27">
        <v>154.30000000000001</v>
      </c>
      <c r="O56" s="27">
        <v>115.3</v>
      </c>
      <c r="P56" s="27">
        <v>166.8</v>
      </c>
      <c r="Q56" s="27"/>
      <c r="R56" s="27"/>
      <c r="S56" s="27"/>
      <c r="T56" s="27"/>
      <c r="U56" s="27"/>
      <c r="V56" s="27"/>
      <c r="W56" s="27"/>
      <c r="X56" s="27"/>
      <c r="Y56" s="27"/>
      <c r="Z56" s="28"/>
      <c r="AA56" s="28"/>
      <c r="AB56" s="28"/>
      <c r="AC56" s="29">
        <v>174.4</v>
      </c>
      <c r="AD56" s="28"/>
      <c r="AE56" s="28">
        <v>137.91130106858225</v>
      </c>
      <c r="AF56" s="28"/>
      <c r="AG56" s="28">
        <v>170</v>
      </c>
      <c r="AH56" s="28"/>
    </row>
    <row r="57" spans="1:34" x14ac:dyDescent="0.2">
      <c r="A57" s="26">
        <v>2003</v>
      </c>
      <c r="B57" s="27">
        <v>142.80000000000001</v>
      </c>
      <c r="C57" s="27">
        <v>156.5</v>
      </c>
      <c r="D57" s="27">
        <v>177.5</v>
      </c>
      <c r="E57" s="27">
        <v>118.2</v>
      </c>
      <c r="F57" s="27">
        <v>198.7</v>
      </c>
      <c r="G57" s="27">
        <v>187.4</v>
      </c>
      <c r="H57" s="27">
        <v>92</v>
      </c>
      <c r="I57" s="27">
        <v>205.1</v>
      </c>
      <c r="J57" s="27">
        <v>200.3</v>
      </c>
      <c r="K57" s="27">
        <v>194.3</v>
      </c>
      <c r="L57" s="27">
        <v>209.2</v>
      </c>
      <c r="M57" s="27">
        <v>134.69999999999999</v>
      </c>
      <c r="N57" s="27">
        <v>175.6</v>
      </c>
      <c r="O57" s="27">
        <v>158.80000000000001</v>
      </c>
      <c r="P57" s="27">
        <v>168.9</v>
      </c>
      <c r="Q57" s="27"/>
      <c r="R57" s="27"/>
      <c r="S57" s="27">
        <v>70.599999999999994</v>
      </c>
      <c r="T57" s="27"/>
      <c r="U57" s="27"/>
      <c r="V57" s="27"/>
      <c r="W57" s="27"/>
      <c r="X57" s="27"/>
      <c r="Y57" s="27"/>
      <c r="Z57" s="28"/>
      <c r="AA57" s="28">
        <v>76.8</v>
      </c>
      <c r="AB57" s="28"/>
      <c r="AC57" s="29">
        <v>180.4</v>
      </c>
      <c r="AD57" s="28">
        <f t="shared" ref="AD57:AD62" si="4">1000*AD27/AD42</f>
        <v>10.925830085113839</v>
      </c>
      <c r="AE57" s="28">
        <v>145.52544972096138</v>
      </c>
      <c r="AF57" s="28"/>
      <c r="AG57" s="28">
        <v>172</v>
      </c>
      <c r="AH57" s="28"/>
    </row>
    <row r="58" spans="1:34" x14ac:dyDescent="0.2">
      <c r="A58" s="26">
        <v>2004</v>
      </c>
      <c r="B58" s="27">
        <v>134.80000000000001</v>
      </c>
      <c r="C58" s="27">
        <v>156.6</v>
      </c>
      <c r="D58" s="27">
        <v>175.6</v>
      </c>
      <c r="E58" s="27">
        <v>124.2</v>
      </c>
      <c r="F58" s="27">
        <v>198</v>
      </c>
      <c r="G58" s="27">
        <v>188</v>
      </c>
      <c r="H58" s="27">
        <v>93.8</v>
      </c>
      <c r="I58" s="27">
        <v>209.1</v>
      </c>
      <c r="J58" s="27">
        <v>206.1</v>
      </c>
      <c r="K58" s="27">
        <v>203.7</v>
      </c>
      <c r="L58" s="27">
        <v>197.4</v>
      </c>
      <c r="M58" s="27">
        <v>136.19999999999999</v>
      </c>
      <c r="N58" s="27">
        <v>174.4</v>
      </c>
      <c r="O58" s="27">
        <v>164.5</v>
      </c>
      <c r="P58" s="27">
        <v>170.9</v>
      </c>
      <c r="Q58" s="27"/>
      <c r="R58" s="27">
        <v>196.1</v>
      </c>
      <c r="S58" s="27">
        <v>76</v>
      </c>
      <c r="T58" s="27">
        <v>97.4</v>
      </c>
      <c r="U58" s="27">
        <v>80.599999999999994</v>
      </c>
      <c r="V58" s="27">
        <v>102.3</v>
      </c>
      <c r="W58" s="27">
        <v>68.099999999999994</v>
      </c>
      <c r="X58" s="27">
        <v>102.7</v>
      </c>
      <c r="Y58" s="27">
        <v>89.4</v>
      </c>
      <c r="Z58" s="28">
        <v>0</v>
      </c>
      <c r="AA58" s="28">
        <v>68.8</v>
      </c>
      <c r="AB58" s="28">
        <v>80.900000000000006</v>
      </c>
      <c r="AC58" s="29">
        <v>181.2</v>
      </c>
      <c r="AD58" s="28">
        <f t="shared" si="4"/>
        <v>59.453396606594495</v>
      </c>
      <c r="AE58" s="28">
        <v>157.14837034427353</v>
      </c>
      <c r="AF58" s="28"/>
      <c r="AG58" s="28">
        <v>173</v>
      </c>
      <c r="AH58" s="28"/>
    </row>
    <row r="59" spans="1:34" x14ac:dyDescent="0.2">
      <c r="A59" s="26">
        <v>2005</v>
      </c>
      <c r="B59" s="27">
        <v>135.1</v>
      </c>
      <c r="C59" s="27">
        <v>158.4</v>
      </c>
      <c r="D59" s="27">
        <v>181.4</v>
      </c>
      <c r="E59" s="27">
        <v>131.30000000000001</v>
      </c>
      <c r="F59" s="27">
        <v>196.2</v>
      </c>
      <c r="G59" s="27">
        <v>187.6</v>
      </c>
      <c r="H59" s="27">
        <v>95.6</v>
      </c>
      <c r="I59" s="27">
        <v>222.4</v>
      </c>
      <c r="J59" s="27">
        <v>203.9</v>
      </c>
      <c r="K59" s="27">
        <v>212.5</v>
      </c>
      <c r="L59" s="27">
        <v>205.2</v>
      </c>
      <c r="M59" s="27">
        <v>142</v>
      </c>
      <c r="N59" s="27">
        <v>179.7</v>
      </c>
      <c r="O59" s="27">
        <v>167.5</v>
      </c>
      <c r="P59" s="27">
        <v>170.7</v>
      </c>
      <c r="Q59" s="27">
        <v>67.2</v>
      </c>
      <c r="R59" s="27">
        <v>162.4</v>
      </c>
      <c r="S59" s="27">
        <v>82.8</v>
      </c>
      <c r="T59" s="27">
        <v>101.9</v>
      </c>
      <c r="U59" s="27">
        <v>84.6</v>
      </c>
      <c r="V59" s="27">
        <v>114.7</v>
      </c>
      <c r="W59" s="27">
        <v>77.3</v>
      </c>
      <c r="X59" s="27">
        <v>104.8</v>
      </c>
      <c r="Y59" s="27">
        <v>91.9</v>
      </c>
      <c r="Z59" s="28">
        <v>52.7</v>
      </c>
      <c r="AA59" s="28">
        <v>64.400000000000006</v>
      </c>
      <c r="AB59" s="28">
        <v>84.3</v>
      </c>
      <c r="AC59" s="29">
        <v>182</v>
      </c>
      <c r="AD59" s="28">
        <f t="shared" si="4"/>
        <v>77.755230032862116</v>
      </c>
      <c r="AE59" s="29">
        <v>160.4</v>
      </c>
      <c r="AF59" s="28"/>
      <c r="AG59" s="28">
        <v>169</v>
      </c>
      <c r="AH59" s="28"/>
    </row>
    <row r="60" spans="1:34" x14ac:dyDescent="0.2">
      <c r="A60" s="30">
        <v>2006</v>
      </c>
      <c r="B60" s="27">
        <v>141.1</v>
      </c>
      <c r="C60" s="27">
        <v>157.9</v>
      </c>
      <c r="D60" s="27">
        <v>178.6</v>
      </c>
      <c r="E60" s="27">
        <v>128.6</v>
      </c>
      <c r="F60" s="27">
        <v>199.7</v>
      </c>
      <c r="G60" s="27">
        <v>195.8</v>
      </c>
      <c r="H60" s="27">
        <v>94.7</v>
      </c>
      <c r="I60" s="27">
        <v>241.4</v>
      </c>
      <c r="J60" s="27">
        <v>207.3</v>
      </c>
      <c r="K60" s="27">
        <v>222.3</v>
      </c>
      <c r="L60" s="27">
        <v>168.5</v>
      </c>
      <c r="M60" s="27">
        <v>163.69999999999999</v>
      </c>
      <c r="N60" s="27">
        <v>181.5</v>
      </c>
      <c r="O60" s="27">
        <v>156.4</v>
      </c>
      <c r="P60" s="27">
        <v>172.8</v>
      </c>
      <c r="Q60" s="27">
        <v>47.9</v>
      </c>
      <c r="R60" s="27">
        <v>81.599999999999994</v>
      </c>
      <c r="S60" s="27">
        <v>87.5</v>
      </c>
      <c r="T60" s="27">
        <v>113.2</v>
      </c>
      <c r="U60" s="27">
        <v>87.9</v>
      </c>
      <c r="V60" s="27">
        <v>134.1</v>
      </c>
      <c r="W60" s="27">
        <v>83.6</v>
      </c>
      <c r="X60" s="27">
        <v>107.2</v>
      </c>
      <c r="Y60" s="27">
        <v>95.8</v>
      </c>
      <c r="Z60" s="28">
        <v>60.7</v>
      </c>
      <c r="AA60" s="28">
        <v>55.7</v>
      </c>
      <c r="AB60" s="28">
        <v>101.7</v>
      </c>
      <c r="AC60" s="29">
        <v>184.4</v>
      </c>
      <c r="AD60" s="28">
        <f t="shared" si="4"/>
        <v>81.179455513692645</v>
      </c>
      <c r="AE60" s="29">
        <v>163</v>
      </c>
      <c r="AF60" s="28">
        <v>105</v>
      </c>
      <c r="AG60" s="28">
        <v>209</v>
      </c>
      <c r="AH60" s="28"/>
    </row>
    <row r="61" spans="1:34" x14ac:dyDescent="0.2">
      <c r="A61" s="30">
        <v>2007</v>
      </c>
      <c r="B61" s="27">
        <v>142.69999999999999</v>
      </c>
      <c r="C61" s="27">
        <v>157.1</v>
      </c>
      <c r="D61" s="27">
        <v>179.2</v>
      </c>
      <c r="E61" s="27">
        <v>131.5</v>
      </c>
      <c r="F61" s="27">
        <v>200.5</v>
      </c>
      <c r="G61" s="27">
        <v>195.9</v>
      </c>
      <c r="H61" s="27">
        <v>93.8</v>
      </c>
      <c r="I61" s="27">
        <v>242.4</v>
      </c>
      <c r="J61" s="27">
        <v>211.2</v>
      </c>
      <c r="K61" s="27">
        <v>212.6</v>
      </c>
      <c r="L61" s="27">
        <v>170</v>
      </c>
      <c r="M61" s="27">
        <v>161.5</v>
      </c>
      <c r="N61" s="27">
        <v>187.6</v>
      </c>
      <c r="O61" s="27">
        <v>157.69999999999999</v>
      </c>
      <c r="P61" s="27">
        <v>174</v>
      </c>
      <c r="Q61" s="27">
        <v>41.6</v>
      </c>
      <c r="R61" s="27">
        <v>99.9</v>
      </c>
      <c r="S61" s="27">
        <v>93.2</v>
      </c>
      <c r="T61" s="27">
        <v>120.9</v>
      </c>
      <c r="U61" s="27">
        <v>96.3</v>
      </c>
      <c r="V61" s="27">
        <v>142</v>
      </c>
      <c r="W61" s="27">
        <v>101.4</v>
      </c>
      <c r="X61" s="27">
        <v>117.8</v>
      </c>
      <c r="Y61" s="27">
        <v>82.2</v>
      </c>
      <c r="Z61" s="28">
        <v>59.7</v>
      </c>
      <c r="AA61" s="28">
        <v>58.9</v>
      </c>
      <c r="AB61" s="28">
        <v>105.1</v>
      </c>
      <c r="AC61" s="29">
        <v>186.1</v>
      </c>
      <c r="AD61" s="28">
        <f t="shared" si="4"/>
        <v>74.945996860945044</v>
      </c>
      <c r="AE61" s="29">
        <v>163.80000000000001</v>
      </c>
      <c r="AF61" s="28">
        <v>107.4</v>
      </c>
      <c r="AG61" s="28">
        <v>179</v>
      </c>
      <c r="AH61" s="28"/>
    </row>
    <row r="62" spans="1:34" x14ac:dyDescent="0.2">
      <c r="A62" s="30">
        <v>2008</v>
      </c>
      <c r="B62" s="27">
        <v>141.6</v>
      </c>
      <c r="C62" s="27">
        <v>157.80000000000001</v>
      </c>
      <c r="D62" s="27">
        <v>164.2</v>
      </c>
      <c r="E62" s="27">
        <v>131.9</v>
      </c>
      <c r="F62" s="27">
        <v>199.9</v>
      </c>
      <c r="G62" s="27">
        <v>195.4</v>
      </c>
      <c r="H62" s="27">
        <v>93.4</v>
      </c>
      <c r="I62" s="27">
        <v>232</v>
      </c>
      <c r="J62" s="27">
        <v>203.4</v>
      </c>
      <c r="K62" s="27">
        <v>213.2</v>
      </c>
      <c r="L62" s="27">
        <v>169</v>
      </c>
      <c r="M62" s="27">
        <v>168</v>
      </c>
      <c r="N62" s="27">
        <v>175.7</v>
      </c>
      <c r="O62" s="27">
        <v>153</v>
      </c>
      <c r="P62" s="27">
        <v>174.7</v>
      </c>
      <c r="Q62" s="27">
        <v>39.6</v>
      </c>
      <c r="R62" s="27">
        <v>110.3</v>
      </c>
      <c r="S62" s="27">
        <v>92.8</v>
      </c>
      <c r="T62" s="27">
        <v>160</v>
      </c>
      <c r="U62" s="27">
        <v>100.1</v>
      </c>
      <c r="V62" s="27">
        <v>116.5</v>
      </c>
      <c r="W62" s="27">
        <v>98.2</v>
      </c>
      <c r="X62" s="27">
        <f>1000*X32/X47</f>
        <v>0</v>
      </c>
      <c r="Y62" s="27">
        <v>109.7</v>
      </c>
      <c r="Z62" s="28">
        <v>54.4</v>
      </c>
      <c r="AA62" s="28">
        <v>60.1</v>
      </c>
      <c r="AB62" s="28">
        <v>106.4</v>
      </c>
      <c r="AC62" s="29">
        <v>183.1</v>
      </c>
      <c r="AD62" s="28">
        <f t="shared" si="4"/>
        <v>87.711152587027257</v>
      </c>
      <c r="AE62" s="29">
        <v>163.5</v>
      </c>
      <c r="AF62" s="28">
        <v>148.6</v>
      </c>
      <c r="AG62" s="28">
        <v>184</v>
      </c>
      <c r="AH62" s="28">
        <f>1000*AH32/AH47</f>
        <v>49.712910775207412</v>
      </c>
    </row>
    <row r="63" spans="1:34" x14ac:dyDescent="0.2">
      <c r="A63" s="4"/>
    </row>
    <row r="65" spans="1:31" x14ac:dyDescent="0.2">
      <c r="A65" s="31" t="s">
        <v>41</v>
      </c>
    </row>
    <row r="66" spans="1:31" x14ac:dyDescent="0.2">
      <c r="AE66" s="32"/>
    </row>
    <row r="67" spans="1:31" x14ac:dyDescent="0.2">
      <c r="AE67" s="32"/>
    </row>
    <row r="68" spans="1:31" x14ac:dyDescent="0.2">
      <c r="AE68" s="32"/>
    </row>
    <row r="69" spans="1:31" x14ac:dyDescent="0.2">
      <c r="AE69" s="32"/>
    </row>
    <row r="70" spans="1:31" x14ac:dyDescent="0.2">
      <c r="AE70" s="32"/>
    </row>
    <row r="71" spans="1:31" x14ac:dyDescent="0.2">
      <c r="AE71" s="32"/>
    </row>
    <row r="72" spans="1:31" x14ac:dyDescent="0.2">
      <c r="AE72" s="32"/>
    </row>
    <row r="73" spans="1:31" x14ac:dyDescent="0.2">
      <c r="AE73" s="32"/>
    </row>
    <row r="74" spans="1:31" x14ac:dyDescent="0.2">
      <c r="AE74" s="32"/>
    </row>
    <row r="75" spans="1:31" x14ac:dyDescent="0.2">
      <c r="AE75" s="32"/>
    </row>
    <row r="76" spans="1:31" x14ac:dyDescent="0.2">
      <c r="AE76" s="32"/>
    </row>
    <row r="77" spans="1:31" x14ac:dyDescent="0.2">
      <c r="AE77" s="32"/>
    </row>
    <row r="78" spans="1:31" x14ac:dyDescent="0.2">
      <c r="AE78" s="32"/>
    </row>
    <row r="79" spans="1:31" x14ac:dyDescent="0.2">
      <c r="AE79" s="32"/>
    </row>
  </sheetData>
  <pageMargins left="0.75" right="0.75" top="1" bottom="1" header="0" footer="0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2011-08-29T10:44:13Z</dcterms:created>
  <dcterms:modified xsi:type="dcterms:W3CDTF">2011-08-29T10:45:24Z</dcterms:modified>
</cp:coreProperties>
</file>