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Fig 1 ODEX EU" sheetId="1" r:id="rId1"/>
  </sheets>
  <externalReferences>
    <externalReference r:id="rId2"/>
    <externalReference r:id="rId3"/>
    <externalReference r:id="rId4"/>
  </externalReferences>
  <definedNames>
    <definedName name="Colheads">#REF!</definedName>
    <definedName name="Datamat">#REF!</definedName>
    <definedName name="Leontief138">#REF!</definedName>
    <definedName name="Matrix138">#REF!</definedName>
    <definedName name="Rowtitles">#REF!</definedName>
  </definedNames>
  <calcPr calcId="145621"/>
</workbook>
</file>

<file path=xl/calcChain.xml><?xml version="1.0" encoding="utf-8"?>
<calcChain xmlns="http://schemas.openxmlformats.org/spreadsheetml/2006/main">
  <c r="Z28" i="1" l="1"/>
  <c r="W28" i="1" l="1"/>
  <c r="Y28" i="1"/>
  <c r="V28" i="1"/>
  <c r="X28" i="1"/>
</calcChain>
</file>

<file path=xl/sharedStrings.xml><?xml version="1.0" encoding="utf-8"?>
<sst xmlns="http://schemas.openxmlformats.org/spreadsheetml/2006/main" count="9" uniqueCount="9">
  <si>
    <t>Figure 1: Odyssee energy efficiency index (ODEX) (EU-27)</t>
  </si>
  <si>
    <t>EU27 households ODEX (technical)</t>
  </si>
  <si>
    <t>1990-2009</t>
  </si>
  <si>
    <t>2000-2009</t>
  </si>
  <si>
    <t xml:space="preserve">Overall </t>
  </si>
  <si>
    <t>heating</t>
  </si>
  <si>
    <t xml:space="preserve"> water heating</t>
  </si>
  <si>
    <t xml:space="preserve"> cooking</t>
  </si>
  <si>
    <t>Large electrical appliances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</si>
</sst>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Times New Roman"/>
      <family val="1"/>
    </font>
    <font>
      <sz val="7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10"/>
      <name val="Geneva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49" fontId="3" fillId="0" borderId="1" applyNumberFormat="0" applyFont="0" applyFill="0" applyBorder="0" applyProtection="0">
      <alignment horizontal="left" vertical="center" indent="2"/>
    </xf>
    <xf numFmtId="49" fontId="3" fillId="0" borderId="2" applyNumberFormat="0" applyFont="0" applyFill="0" applyBorder="0" applyProtection="0">
      <alignment horizontal="left" vertical="center" indent="5"/>
    </xf>
    <xf numFmtId="165" fontId="4" fillId="0" borderId="0" applyAlignment="0" applyProtection="0"/>
    <xf numFmtId="0" fontId="1" fillId="0" borderId="0" applyNumberFormat="0" applyFont="0" applyFill="0" applyBorder="0" applyProtection="0">
      <alignment vertical="center"/>
    </xf>
    <xf numFmtId="0" fontId="5" fillId="0" borderId="0"/>
    <xf numFmtId="0" fontId="5" fillId="0" borderId="0"/>
    <xf numFmtId="0" fontId="5" fillId="0" borderId="0"/>
    <xf numFmtId="49" fontId="6" fillId="0" borderId="1" applyNumberFormat="0" applyFill="0" applyBorder="0" applyProtection="0">
      <alignment horizontal="left" vertical="center"/>
    </xf>
    <xf numFmtId="9" fontId="9" fillId="0" borderId="0" applyFont="0" applyFill="0" applyBorder="0" applyAlignment="0" applyProtection="0"/>
    <xf numFmtId="0" fontId="10" fillId="0" borderId="0"/>
  </cellStyleXfs>
  <cellXfs count="1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/>
    <xf numFmtId="164" fontId="1" fillId="2" borderId="0" xfId="1" applyNumberFormat="1" applyFont="1" applyFill="1" applyAlignment="1"/>
    <xf numFmtId="9" fontId="1" fillId="2" borderId="1" xfId="1" applyFont="1" applyFill="1" applyBorder="1"/>
    <xf numFmtId="164" fontId="1" fillId="2" borderId="1" xfId="1" applyNumberFormat="1" applyFont="1" applyFill="1" applyBorder="1"/>
    <xf numFmtId="164" fontId="1" fillId="0" borderId="1" xfId="1" applyNumberFormat="1" applyFont="1" applyBorder="1"/>
    <xf numFmtId="2" fontId="0" fillId="0" borderId="0" xfId="0" applyNumberFormat="1"/>
  </cellXfs>
  <cellStyles count="12">
    <cellStyle name="2x indented GHG Textfiels" xfId="2"/>
    <cellStyle name="5x indented GHG Textfiels" xfId="3"/>
    <cellStyle name="AZ1" xfId="4"/>
    <cellStyle name="Normal" xfId="0" builtinId="0"/>
    <cellStyle name="Normal 2" xfId="5"/>
    <cellStyle name="Normal 2 4" xfId="6"/>
    <cellStyle name="Normal 3" xfId="7"/>
    <cellStyle name="Normal 4" xfId="8"/>
    <cellStyle name="Normal GHG Textfiels Bold" xfId="9"/>
    <cellStyle name="Percent" xfId="1" builtinId="5"/>
    <cellStyle name="Pourcentage 2" xfId="10"/>
    <cellStyle name="Standard_ENR_REF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335204989923528E-2"/>
          <c:y val="3.5126790253580502E-2"/>
          <c:w val="0.8923419647170967"/>
          <c:h val="0.71687188707710747"/>
        </c:manualLayout>
      </c:layout>
      <c:lineChart>
        <c:grouping val="standard"/>
        <c:varyColors val="0"/>
        <c:ser>
          <c:idx val="0"/>
          <c:order val="0"/>
          <c:tx>
            <c:strRef>
              <c:f>'Fig 1 ODEX EU'!$A$28</c:f>
              <c:strCache>
                <c:ptCount val="1"/>
                <c:pt idx="0">
                  <c:v>Overall </c:v>
                </c:pt>
              </c:strCache>
            </c:strRef>
          </c:tx>
          <c:marker>
            <c:symbol val="diamond"/>
            <c:size val="4"/>
          </c:marker>
          <c:cat>
            <c:numRef>
              <c:f>'Fig 1 ODEX EU'!$B$27:$U$27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1 ODEX EU'!$B$28:$U$28</c:f>
              <c:numCache>
                <c:formatCode>0</c:formatCode>
                <c:ptCount val="20"/>
                <c:pt idx="0" formatCode="General">
                  <c:v>100</c:v>
                </c:pt>
                <c:pt idx="1">
                  <c:v>97.590036031167983</c:v>
                </c:pt>
                <c:pt idx="2">
                  <c:v>94.236814788934154</c:v>
                </c:pt>
                <c:pt idx="3">
                  <c:v>93.326213575531298</c:v>
                </c:pt>
                <c:pt idx="4">
                  <c:v>91.730048946321048</c:v>
                </c:pt>
                <c:pt idx="5">
                  <c:v>90.398674295036315</c:v>
                </c:pt>
                <c:pt idx="6">
                  <c:v>89.075459548442765</c:v>
                </c:pt>
                <c:pt idx="7">
                  <c:v>88.45912166017979</c:v>
                </c:pt>
                <c:pt idx="8">
                  <c:v>87.988106121573693</c:v>
                </c:pt>
                <c:pt idx="9">
                  <c:v>87.385167795874295</c:v>
                </c:pt>
                <c:pt idx="10">
                  <c:v>86.75500573831107</c:v>
                </c:pt>
                <c:pt idx="11">
                  <c:v>86.130596342576482</c:v>
                </c:pt>
                <c:pt idx="12">
                  <c:v>84.604818835925798</c:v>
                </c:pt>
                <c:pt idx="13">
                  <c:v>82.976783691352594</c:v>
                </c:pt>
                <c:pt idx="14">
                  <c:v>81.086731848753899</c:v>
                </c:pt>
                <c:pt idx="15">
                  <c:v>80.152023478025313</c:v>
                </c:pt>
                <c:pt idx="16">
                  <c:v>78.883574260689883</c:v>
                </c:pt>
                <c:pt idx="17">
                  <c:v>77.905913569869938</c:v>
                </c:pt>
                <c:pt idx="18">
                  <c:v>76.501655759623077</c:v>
                </c:pt>
                <c:pt idx="19">
                  <c:v>76.029852050117995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 1 ODEX EU'!$A$29</c:f>
              <c:strCache>
                <c:ptCount val="1"/>
                <c:pt idx="0">
                  <c:v>heating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4"/>
            <c:spPr>
              <a:solidFill>
                <a:schemeClr val="accent6">
                  <a:lumMod val="75000"/>
                </a:schemeClr>
              </a:solidFill>
            </c:spPr>
          </c:marker>
          <c:cat>
            <c:numRef>
              <c:f>'Fig 1 ODEX EU'!$B$27:$U$27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1 ODEX EU'!$B$29:$U$29</c:f>
              <c:numCache>
                <c:formatCode>0</c:formatCode>
                <c:ptCount val="20"/>
                <c:pt idx="0" formatCode="General">
                  <c:v>100</c:v>
                </c:pt>
                <c:pt idx="1">
                  <c:v>97.183255886641987</c:v>
                </c:pt>
                <c:pt idx="2">
                  <c:v>93.495416374752665</c:v>
                </c:pt>
                <c:pt idx="3">
                  <c:v>92.622990256820572</c:v>
                </c:pt>
                <c:pt idx="4">
                  <c:v>90.840048165225653</c:v>
                </c:pt>
                <c:pt idx="5">
                  <c:v>89.319432717602396</c:v>
                </c:pt>
                <c:pt idx="6">
                  <c:v>87.790712204359139</c:v>
                </c:pt>
                <c:pt idx="7">
                  <c:v>87.169506409574126</c:v>
                </c:pt>
                <c:pt idx="8">
                  <c:v>86.807881822277182</c:v>
                </c:pt>
                <c:pt idx="9">
                  <c:v>86.458676390174233</c:v>
                </c:pt>
                <c:pt idx="10">
                  <c:v>86.107363894094647</c:v>
                </c:pt>
                <c:pt idx="11">
                  <c:v>85.731769682735944</c:v>
                </c:pt>
                <c:pt idx="12">
                  <c:v>83.998632183801035</c:v>
                </c:pt>
                <c:pt idx="13">
                  <c:v>82.04519981467476</c:v>
                </c:pt>
                <c:pt idx="14">
                  <c:v>79.718295657596073</c:v>
                </c:pt>
                <c:pt idx="15">
                  <c:v>78.716170854458355</c:v>
                </c:pt>
                <c:pt idx="16">
                  <c:v>77.456073583541084</c:v>
                </c:pt>
                <c:pt idx="17">
                  <c:v>76.589361563796615</c:v>
                </c:pt>
                <c:pt idx="18">
                  <c:v>75.147517305803831</c:v>
                </c:pt>
                <c:pt idx="19">
                  <c:v>74.663847602376592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 1 ODEX EU'!$A$30</c:f>
              <c:strCache>
                <c:ptCount val="1"/>
                <c:pt idx="0">
                  <c:v> water heating</c:v>
                </c:pt>
              </c:strCache>
            </c:strRef>
          </c:tx>
          <c:marker>
            <c:symbol val="triangle"/>
            <c:size val="4"/>
          </c:marker>
          <c:cat>
            <c:numRef>
              <c:f>'Fig 1 ODEX EU'!$B$27:$U$27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1 ODEX EU'!$B$30:$U$30</c:f>
              <c:numCache>
                <c:formatCode>0</c:formatCode>
                <c:ptCount val="20"/>
                <c:pt idx="0" formatCode="General">
                  <c:v>100</c:v>
                </c:pt>
                <c:pt idx="1">
                  <c:v>98.479344214046947</c:v>
                </c:pt>
                <c:pt idx="2">
                  <c:v>95.898701045429959</c:v>
                </c:pt>
                <c:pt idx="3">
                  <c:v>95.168020579739803</c:v>
                </c:pt>
                <c:pt idx="4">
                  <c:v>94.766647031023453</c:v>
                </c:pt>
                <c:pt idx="5">
                  <c:v>94.766647031023453</c:v>
                </c:pt>
                <c:pt idx="6">
                  <c:v>94.766647031023453</c:v>
                </c:pt>
                <c:pt idx="7">
                  <c:v>94.591729702170753</c:v>
                </c:pt>
                <c:pt idx="8">
                  <c:v>94.067804924458088</c:v>
                </c:pt>
                <c:pt idx="9">
                  <c:v>92.445724226627263</c:v>
                </c:pt>
                <c:pt idx="10">
                  <c:v>90.775634340105327</c:v>
                </c:pt>
                <c:pt idx="11">
                  <c:v>89.141631862852606</c:v>
                </c:pt>
                <c:pt idx="12">
                  <c:v>88.51586369862639</c:v>
                </c:pt>
                <c:pt idx="13">
                  <c:v>88.113022051944029</c:v>
                </c:pt>
                <c:pt idx="14">
                  <c:v>87.78184622979343</c:v>
                </c:pt>
                <c:pt idx="15">
                  <c:v>86.876957731989989</c:v>
                </c:pt>
                <c:pt idx="16">
                  <c:v>84.935946824387869</c:v>
                </c:pt>
                <c:pt idx="17">
                  <c:v>82.824178308706294</c:v>
                </c:pt>
                <c:pt idx="18">
                  <c:v>80.938557848098071</c:v>
                </c:pt>
                <c:pt idx="19">
                  <c:v>80.307802911124099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 1 ODEX EU'!$A$31</c:f>
              <c:strCache>
                <c:ptCount val="1"/>
                <c:pt idx="0">
                  <c:v> cooking</c:v>
                </c:pt>
              </c:strCache>
            </c:strRef>
          </c:tx>
          <c:marker>
            <c:symbol val="x"/>
            <c:size val="4"/>
          </c:marker>
          <c:cat>
            <c:numRef>
              <c:f>'Fig 1 ODEX EU'!$B$27:$U$27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1 ODEX EU'!$B$31:$U$31</c:f>
              <c:numCache>
                <c:formatCode>0</c:formatCode>
                <c:ptCount val="20"/>
                <c:pt idx="0" formatCode="General">
                  <c:v>100</c:v>
                </c:pt>
                <c:pt idx="1">
                  <c:v>99.473347658243426</c:v>
                </c:pt>
                <c:pt idx="2">
                  <c:v>98.169502214793454</c:v>
                </c:pt>
                <c:pt idx="3">
                  <c:v>97.322949426528055</c:v>
                </c:pt>
                <c:pt idx="4">
                  <c:v>96.274559696413505</c:v>
                </c:pt>
                <c:pt idx="5">
                  <c:v>95.692161851549557</c:v>
                </c:pt>
                <c:pt idx="6">
                  <c:v>95.334724301479056</c:v>
                </c:pt>
                <c:pt idx="7">
                  <c:v>95.334724301479056</c:v>
                </c:pt>
                <c:pt idx="8">
                  <c:v>95.334724301479056</c:v>
                </c:pt>
                <c:pt idx="9">
                  <c:v>95.334724301479056</c:v>
                </c:pt>
                <c:pt idx="10">
                  <c:v>94.518631327423009</c:v>
                </c:pt>
                <c:pt idx="11">
                  <c:v>93.702538353366961</c:v>
                </c:pt>
                <c:pt idx="12">
                  <c:v>92.886445379310928</c:v>
                </c:pt>
                <c:pt idx="13">
                  <c:v>92.886445379310928</c:v>
                </c:pt>
                <c:pt idx="14">
                  <c:v>92.886445379310928</c:v>
                </c:pt>
                <c:pt idx="15">
                  <c:v>92.886445379310928</c:v>
                </c:pt>
                <c:pt idx="16">
                  <c:v>92.886445379310928</c:v>
                </c:pt>
                <c:pt idx="17">
                  <c:v>92.886445379310928</c:v>
                </c:pt>
                <c:pt idx="18">
                  <c:v>92.352296445886552</c:v>
                </c:pt>
                <c:pt idx="19">
                  <c:v>92.085221979174349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 1 ODEX EU'!$A$32</c:f>
              <c:strCache>
                <c:ptCount val="1"/>
                <c:pt idx="0">
                  <c:v>Large electrical appliances</c:v>
                </c:pt>
              </c:strCache>
            </c:strRef>
          </c:tx>
          <c:marker>
            <c:symbol val="star"/>
            <c:size val="4"/>
          </c:marker>
          <c:cat>
            <c:numRef>
              <c:f>'Fig 1 ODEX EU'!$B$27:$U$27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1 ODEX EU'!$B$32:$U$32</c:f>
              <c:numCache>
                <c:formatCode>0</c:formatCode>
                <c:ptCount val="20"/>
                <c:pt idx="0" formatCode="General">
                  <c:v>100</c:v>
                </c:pt>
                <c:pt idx="1">
                  <c:v>99.281432198690297</c:v>
                </c:pt>
                <c:pt idx="2">
                  <c:v>96.898934324824054</c:v>
                </c:pt>
                <c:pt idx="3">
                  <c:v>95.116730794079487</c:v>
                </c:pt>
                <c:pt idx="4">
                  <c:v>92.873372317703073</c:v>
                </c:pt>
                <c:pt idx="5">
                  <c:v>90.517378666222342</c:v>
                </c:pt>
                <c:pt idx="6">
                  <c:v>88.2532300868113</c:v>
                </c:pt>
                <c:pt idx="7">
                  <c:v>86.403627256442135</c:v>
                </c:pt>
                <c:pt idx="8">
                  <c:v>84.482936123860853</c:v>
                </c:pt>
                <c:pt idx="9">
                  <c:v>82.520661617647434</c:v>
                </c:pt>
                <c:pt idx="10">
                  <c:v>80.767776529852043</c:v>
                </c:pt>
                <c:pt idx="11">
                  <c:v>79.319192840387913</c:v>
                </c:pt>
                <c:pt idx="12">
                  <c:v>77.992725787673677</c:v>
                </c:pt>
                <c:pt idx="13">
                  <c:v>76.732122553503515</c:v>
                </c:pt>
                <c:pt idx="14">
                  <c:v>75.669816569209701</c:v>
                </c:pt>
                <c:pt idx="15">
                  <c:v>74.868459292641759</c:v>
                </c:pt>
                <c:pt idx="16">
                  <c:v>74.007187673331075</c:v>
                </c:pt>
                <c:pt idx="17">
                  <c:v>73.31164602313234</c:v>
                </c:pt>
                <c:pt idx="18">
                  <c:v>72.69589352742274</c:v>
                </c:pt>
                <c:pt idx="19">
                  <c:v>72.518532836591419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603712"/>
        <c:axId val="239640576"/>
      </c:lineChart>
      <c:catAx>
        <c:axId val="23960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9640576"/>
        <c:crosses val="autoZero"/>
        <c:auto val="1"/>
        <c:lblAlgn val="ctr"/>
        <c:lblOffset val="100"/>
        <c:noMultiLvlLbl val="0"/>
      </c:catAx>
      <c:valAx>
        <c:axId val="239640576"/>
        <c:scaling>
          <c:orientation val="minMax"/>
          <c:min val="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index 100=1990</a:t>
                </a:r>
              </a:p>
            </c:rich>
          </c:tx>
          <c:layout>
            <c:manualLayout>
              <c:xMode val="edge"/>
              <c:yMode val="edge"/>
              <c:x val="2.6533996683250415E-2"/>
              <c:y val="5.374639193722832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9603712"/>
        <c:crosses val="autoZero"/>
        <c:crossBetween val="between"/>
      </c:valAx>
      <c:spPr>
        <a:ln>
          <a:solidFill>
            <a:sysClr val="window" lastClr="FFFFFF"/>
          </a:solidFill>
        </a:ln>
      </c:spPr>
    </c:plotArea>
    <c:legend>
      <c:legendPos val="r"/>
      <c:layout>
        <c:manualLayout>
          <c:xMode val="edge"/>
          <c:yMode val="edge"/>
          <c:x val="1.4925373134328358E-2"/>
          <c:y val="0.83989721757221292"/>
          <c:w val="0.97015082069965131"/>
          <c:h val="0.13648321518865258"/>
        </c:manualLayout>
      </c:layout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</xdr:row>
      <xdr:rowOff>133350</xdr:rowOff>
    </xdr:from>
    <xdr:to>
      <xdr:col>14</xdr:col>
      <xdr:colOff>76200</xdr:colOff>
      <xdr:row>20</xdr:row>
      <xdr:rowOff>142875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ER22_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o@123.xl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DD_EXPLOITATION\ODYSSEE\MAJ\ueur27_new09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_QC"/>
      <sheetName val="Data sources &amp; definitions"/>
      <sheetName val="ODYSSEE data"/>
      <sheetName val="EEA data"/>
      <sheetName val="IEA data"/>
      <sheetName val="Fig 1 ODEX EU"/>
      <sheetName val="Fig 2-3 Climatic var"/>
      <sheetName val="Fig 4 end use EU"/>
      <sheetName val="Fig 5 end use countries"/>
      <sheetName val="Fig 6 Drivers "/>
      <sheetName val="Fig 7 ODEX"/>
      <sheetName val="Fig 8 Water heaters"/>
      <sheetName val="Fig 9 Thermal regulations"/>
      <sheetName val="Fig 10 CO2 per dw"/>
      <sheetName val="Fig 11 Drivers CO2"/>
      <sheetName val="EU-27 ODEX"/>
      <sheetName val="householdsODEX"/>
      <sheetName val="remarks"/>
      <sheetName val="Feuil2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1990</v>
          </cell>
          <cell r="C27">
            <v>1991</v>
          </cell>
          <cell r="D27">
            <v>1992</v>
          </cell>
          <cell r="E27">
            <v>1993</v>
          </cell>
          <cell r="F27">
            <v>1994</v>
          </cell>
          <cell r="G27">
            <v>1995</v>
          </cell>
          <cell r="H27">
            <v>1996</v>
          </cell>
          <cell r="I27">
            <v>1997</v>
          </cell>
          <cell r="J27">
            <v>1998</v>
          </cell>
          <cell r="K27">
            <v>1999</v>
          </cell>
          <cell r="L27">
            <v>2000</v>
          </cell>
          <cell r="M27">
            <v>2001</v>
          </cell>
          <cell r="N27">
            <v>2002</v>
          </cell>
          <cell r="O27">
            <v>2003</v>
          </cell>
          <cell r="P27">
            <v>2004</v>
          </cell>
          <cell r="Q27">
            <v>2005</v>
          </cell>
          <cell r="R27">
            <v>2006</v>
          </cell>
          <cell r="S27">
            <v>2007</v>
          </cell>
          <cell r="T27">
            <v>2008</v>
          </cell>
          <cell r="U27">
            <v>2009</v>
          </cell>
        </row>
        <row r="28">
          <cell r="A28" t="str">
            <v xml:space="preserve">Overall </v>
          </cell>
          <cell r="B28">
            <v>100</v>
          </cell>
          <cell r="C28">
            <v>97.590036031167983</v>
          </cell>
          <cell r="D28">
            <v>94.236814788934154</v>
          </cell>
          <cell r="E28">
            <v>93.326213575531298</v>
          </cell>
          <cell r="F28">
            <v>91.730048946321048</v>
          </cell>
          <cell r="G28">
            <v>90.398674295036315</v>
          </cell>
          <cell r="H28">
            <v>89.075459548442765</v>
          </cell>
          <cell r="I28">
            <v>88.45912166017979</v>
          </cell>
          <cell r="J28">
            <v>87.988106121573693</v>
          </cell>
          <cell r="K28">
            <v>87.385167795874295</v>
          </cell>
          <cell r="L28">
            <v>86.75500573831107</v>
          </cell>
          <cell r="M28">
            <v>86.130596342576482</v>
          </cell>
          <cell r="N28">
            <v>84.604818835925798</v>
          </cell>
          <cell r="O28">
            <v>82.976783691352594</v>
          </cell>
          <cell r="P28">
            <v>81.086731848753899</v>
          </cell>
          <cell r="Q28">
            <v>80.152023478025313</v>
          </cell>
          <cell r="R28">
            <v>78.883574260689883</v>
          </cell>
          <cell r="S28">
            <v>77.905913569869938</v>
          </cell>
          <cell r="T28">
            <v>76.501655759623077</v>
          </cell>
          <cell r="U28">
            <v>76.029852050117995</v>
          </cell>
        </row>
        <row r="29">
          <cell r="A29" t="str">
            <v>heating</v>
          </cell>
          <cell r="B29">
            <v>100</v>
          </cell>
          <cell r="C29">
            <v>97.183255886641987</v>
          </cell>
          <cell r="D29">
            <v>93.495416374752665</v>
          </cell>
          <cell r="E29">
            <v>92.622990256820572</v>
          </cell>
          <cell r="F29">
            <v>90.840048165225653</v>
          </cell>
          <cell r="G29">
            <v>89.319432717602396</v>
          </cell>
          <cell r="H29">
            <v>87.790712204359139</v>
          </cell>
          <cell r="I29">
            <v>87.169506409574126</v>
          </cell>
          <cell r="J29">
            <v>86.807881822277182</v>
          </cell>
          <cell r="K29">
            <v>86.458676390174233</v>
          </cell>
          <cell r="L29">
            <v>86.107363894094647</v>
          </cell>
          <cell r="M29">
            <v>85.731769682735944</v>
          </cell>
          <cell r="N29">
            <v>83.998632183801035</v>
          </cell>
          <cell r="O29">
            <v>82.04519981467476</v>
          </cell>
          <cell r="P29">
            <v>79.718295657596073</v>
          </cell>
          <cell r="Q29">
            <v>78.716170854458355</v>
          </cell>
          <cell r="R29">
            <v>77.456073583541084</v>
          </cell>
          <cell r="S29">
            <v>76.589361563796615</v>
          </cell>
          <cell r="T29">
            <v>75.147517305803831</v>
          </cell>
          <cell r="U29">
            <v>74.663847602376592</v>
          </cell>
        </row>
        <row r="30">
          <cell r="A30" t="str">
            <v xml:space="preserve"> water heating</v>
          </cell>
          <cell r="B30">
            <v>100</v>
          </cell>
          <cell r="C30">
            <v>98.479344214046947</v>
          </cell>
          <cell r="D30">
            <v>95.898701045429959</v>
          </cell>
          <cell r="E30">
            <v>95.168020579739803</v>
          </cell>
          <cell r="F30">
            <v>94.766647031023453</v>
          </cell>
          <cell r="G30">
            <v>94.766647031023453</v>
          </cell>
          <cell r="H30">
            <v>94.766647031023453</v>
          </cell>
          <cell r="I30">
            <v>94.591729702170753</v>
          </cell>
          <cell r="J30">
            <v>94.067804924458088</v>
          </cell>
          <cell r="K30">
            <v>92.445724226627263</v>
          </cell>
          <cell r="L30">
            <v>90.775634340105327</v>
          </cell>
          <cell r="M30">
            <v>89.141631862852606</v>
          </cell>
          <cell r="N30">
            <v>88.51586369862639</v>
          </cell>
          <cell r="O30">
            <v>88.113022051944029</v>
          </cell>
          <cell r="P30">
            <v>87.78184622979343</v>
          </cell>
          <cell r="Q30">
            <v>86.876957731989989</v>
          </cell>
          <cell r="R30">
            <v>84.935946824387869</v>
          </cell>
          <cell r="S30">
            <v>82.824178308706294</v>
          </cell>
          <cell r="T30">
            <v>80.938557848098071</v>
          </cell>
          <cell r="U30">
            <v>80.307802911124099</v>
          </cell>
        </row>
        <row r="31">
          <cell r="A31" t="str">
            <v xml:space="preserve"> cooking</v>
          </cell>
          <cell r="B31">
            <v>100</v>
          </cell>
          <cell r="C31">
            <v>99.473347658243426</v>
          </cell>
          <cell r="D31">
            <v>98.169502214793454</v>
          </cell>
          <cell r="E31">
            <v>97.322949426528055</v>
          </cell>
          <cell r="F31">
            <v>96.274559696413505</v>
          </cell>
          <cell r="G31">
            <v>95.692161851549557</v>
          </cell>
          <cell r="H31">
            <v>95.334724301479056</v>
          </cell>
          <cell r="I31">
            <v>95.334724301479056</v>
          </cell>
          <cell r="J31">
            <v>95.334724301479056</v>
          </cell>
          <cell r="K31">
            <v>95.334724301479056</v>
          </cell>
          <cell r="L31">
            <v>94.518631327423009</v>
          </cell>
          <cell r="M31">
            <v>93.702538353366961</v>
          </cell>
          <cell r="N31">
            <v>92.886445379310928</v>
          </cell>
          <cell r="O31">
            <v>92.886445379310928</v>
          </cell>
          <cell r="P31">
            <v>92.886445379310928</v>
          </cell>
          <cell r="Q31">
            <v>92.886445379310928</v>
          </cell>
          <cell r="R31">
            <v>92.886445379310928</v>
          </cell>
          <cell r="S31">
            <v>92.886445379310928</v>
          </cell>
          <cell r="T31">
            <v>92.352296445886552</v>
          </cell>
          <cell r="U31">
            <v>92.085221979174349</v>
          </cell>
        </row>
        <row r="32">
          <cell r="A32" t="str">
            <v>Large electrical appliances</v>
          </cell>
          <cell r="B32">
            <v>100</v>
          </cell>
          <cell r="C32">
            <v>99.281432198690297</v>
          </cell>
          <cell r="D32">
            <v>96.898934324824054</v>
          </cell>
          <cell r="E32">
            <v>95.116730794079487</v>
          </cell>
          <cell r="F32">
            <v>92.873372317703073</v>
          </cell>
          <cell r="G32">
            <v>90.517378666222342</v>
          </cell>
          <cell r="H32">
            <v>88.2532300868113</v>
          </cell>
          <cell r="I32">
            <v>86.403627256442135</v>
          </cell>
          <cell r="J32">
            <v>84.482936123860853</v>
          </cell>
          <cell r="K32">
            <v>82.520661617647434</v>
          </cell>
          <cell r="L32">
            <v>80.767776529852043</v>
          </cell>
          <cell r="M32">
            <v>79.319192840387913</v>
          </cell>
          <cell r="N32">
            <v>77.992725787673677</v>
          </cell>
          <cell r="O32">
            <v>76.732122553503515</v>
          </cell>
          <cell r="P32">
            <v>75.669816569209701</v>
          </cell>
          <cell r="Q32">
            <v>74.868459292641759</v>
          </cell>
          <cell r="R32">
            <v>74.007187673331075</v>
          </cell>
          <cell r="S32">
            <v>73.31164602313234</v>
          </cell>
          <cell r="T32">
            <v>72.69589352742274</v>
          </cell>
          <cell r="U32">
            <v>72.518532836591419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O@123"/>
      <sheetName val="Base %"/>
      <sheetName val="Change %"/>
      <sheetName val="Result%"/>
      <sheetName val="HHFCe - CPNSA"/>
      <sheetName val="Menu"/>
      <sheetName val="old CPIO all downlist"/>
      <sheetName val="download"/>
      <sheetName val="download.old"/>
      <sheetName val="CPIO all downlist"/>
      <sheetName val="NEWLESS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Macro economy_Energy balance"/>
      <sheetName val="Macro economy Eurostat"/>
      <sheetName val="ipi"/>
      <sheetName val="VA"/>
      <sheetName val="Industry"/>
      <sheetName val="Transport"/>
      <sheetName val="Households"/>
      <sheetName val="Services"/>
      <sheetName val="EEA CO2 emissions"/>
      <sheetName val="IPI Eurostat"/>
      <sheetName val="extract nrdweb ventil mac-veh"/>
      <sheetName val="extract nrdweb toccboi tocccon"/>
      <sheetName val="GlobalOdex"/>
      <sheetName val="industryODEX"/>
      <sheetName val="transportODEX"/>
      <sheetName val="householdsODEX"/>
      <sheetName val="DIVISIA Ind constant structure"/>
      <sheetName val="p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Z34"/>
  <sheetViews>
    <sheetView tabSelected="1" workbookViewId="0">
      <selection activeCell="R16" sqref="R16"/>
    </sheetView>
  </sheetViews>
  <sheetFormatPr defaultRowHeight="15"/>
  <cols>
    <col min="1" max="1" width="23.85546875" customWidth="1"/>
    <col min="2" max="19" width="5.42578125" customWidth="1"/>
    <col min="20" max="20" width="5.7109375" customWidth="1"/>
    <col min="21" max="21" width="7.28515625" customWidth="1"/>
    <col min="22" max="256" width="11.42578125" customWidth="1"/>
  </cols>
  <sheetData>
    <row r="1" spans="1:1">
      <c r="A1" s="1" t="s">
        <v>0</v>
      </c>
    </row>
    <row r="26" spans="1:26">
      <c r="A26" t="s">
        <v>1</v>
      </c>
    </row>
    <row r="27" spans="1:26">
      <c r="B27">
        <v>1990</v>
      </c>
      <c r="C27">
        <v>1991</v>
      </c>
      <c r="D27">
        <v>1992</v>
      </c>
      <c r="E27">
        <v>1993</v>
      </c>
      <c r="F27">
        <v>1994</v>
      </c>
      <c r="G27">
        <v>1995</v>
      </c>
      <c r="H27">
        <v>1996</v>
      </c>
      <c r="I27">
        <v>1997</v>
      </c>
      <c r="J27">
        <v>1998</v>
      </c>
      <c r="K27">
        <v>1999</v>
      </c>
      <c r="L27">
        <v>2000</v>
      </c>
      <c r="M27">
        <v>2001</v>
      </c>
      <c r="N27">
        <v>2002</v>
      </c>
      <c r="O27">
        <v>2003</v>
      </c>
      <c r="P27">
        <v>2004</v>
      </c>
      <c r="Q27">
        <v>2005</v>
      </c>
      <c r="R27">
        <v>2006</v>
      </c>
      <c r="S27">
        <v>2007</v>
      </c>
      <c r="T27">
        <v>2008</v>
      </c>
      <c r="U27">
        <v>2009</v>
      </c>
      <c r="V27" s="2"/>
      <c r="W27" s="3" t="s">
        <v>2</v>
      </c>
      <c r="X27" s="3"/>
      <c r="Y27" s="3" t="s">
        <v>3</v>
      </c>
      <c r="Z27" s="3"/>
    </row>
    <row r="28" spans="1:26">
      <c r="A28" t="s">
        <v>4</v>
      </c>
      <c r="B28">
        <v>100</v>
      </c>
      <c r="C28" s="4">
        <v>97.590036031167983</v>
      </c>
      <c r="D28" s="4">
        <v>94.236814788934154</v>
      </c>
      <c r="E28" s="4">
        <v>93.326213575531298</v>
      </c>
      <c r="F28" s="4">
        <v>91.730048946321048</v>
      </c>
      <c r="G28" s="4">
        <v>90.398674295036315</v>
      </c>
      <c r="H28" s="4">
        <v>89.075459548442765</v>
      </c>
      <c r="I28" s="4">
        <v>88.45912166017979</v>
      </c>
      <c r="J28" s="4">
        <v>87.988106121573693</v>
      </c>
      <c r="K28" s="4">
        <v>87.385167795874295</v>
      </c>
      <c r="L28" s="4">
        <v>86.75500573831107</v>
      </c>
      <c r="M28" s="4">
        <v>86.130596342576482</v>
      </c>
      <c r="N28" s="4">
        <v>84.604818835925798</v>
      </c>
      <c r="O28" s="4">
        <v>82.976783691352594</v>
      </c>
      <c r="P28" s="4">
        <v>81.086731848753899</v>
      </c>
      <c r="Q28" s="4">
        <v>80.152023478025313</v>
      </c>
      <c r="R28" s="4">
        <v>78.883574260689883</v>
      </c>
      <c r="S28" s="4">
        <v>77.905913569869938</v>
      </c>
      <c r="T28" s="4">
        <v>76.501655759623077</v>
      </c>
      <c r="U28" s="4">
        <v>76.029852050117995</v>
      </c>
      <c r="V28" s="5">
        <f>+U28/T28-1</f>
        <v>-6.1672352685743226E-3</v>
      </c>
      <c r="W28" s="6">
        <f>U28/B28-1</f>
        <v>-0.23970147949882004</v>
      </c>
      <c r="X28" s="7">
        <f>((U28/B28)^(1/19))-1</f>
        <v>-1.4319856819164367E-2</v>
      </c>
      <c r="Y28" s="8">
        <f>(U28/L28)-1</f>
        <v>-0.12362576195942587</v>
      </c>
      <c r="Z28" s="7">
        <f>((U28/L28)^(1/9))-1</f>
        <v>-1.4555481584013985E-2</v>
      </c>
    </row>
    <row r="29" spans="1:26">
      <c r="A29" t="s">
        <v>5</v>
      </c>
      <c r="B29">
        <v>100</v>
      </c>
      <c r="C29" s="4">
        <v>97.183255886641987</v>
      </c>
      <c r="D29" s="4">
        <v>93.495416374752665</v>
      </c>
      <c r="E29" s="4">
        <v>92.622990256820572</v>
      </c>
      <c r="F29" s="4">
        <v>90.840048165225653</v>
      </c>
      <c r="G29" s="4">
        <v>89.319432717602396</v>
      </c>
      <c r="H29" s="4">
        <v>87.790712204359139</v>
      </c>
      <c r="I29" s="4">
        <v>87.169506409574126</v>
      </c>
      <c r="J29" s="4">
        <v>86.807881822277182</v>
      </c>
      <c r="K29" s="4">
        <v>86.458676390174233</v>
      </c>
      <c r="L29" s="4">
        <v>86.107363894094647</v>
      </c>
      <c r="M29" s="4">
        <v>85.731769682735944</v>
      </c>
      <c r="N29" s="4">
        <v>83.998632183801035</v>
      </c>
      <c r="O29" s="4">
        <v>82.04519981467476</v>
      </c>
      <c r="P29" s="4">
        <v>79.718295657596073</v>
      </c>
      <c r="Q29" s="4">
        <v>78.716170854458355</v>
      </c>
      <c r="R29" s="4">
        <v>77.456073583541084</v>
      </c>
      <c r="S29" s="4">
        <v>76.589361563796615</v>
      </c>
      <c r="T29" s="4">
        <v>75.147517305803831</v>
      </c>
      <c r="U29" s="4">
        <v>74.663847602376592</v>
      </c>
    </row>
    <row r="30" spans="1:26">
      <c r="A30" t="s">
        <v>6</v>
      </c>
      <c r="B30">
        <v>100</v>
      </c>
      <c r="C30" s="4">
        <v>98.479344214046947</v>
      </c>
      <c r="D30" s="4">
        <v>95.898701045429959</v>
      </c>
      <c r="E30" s="4">
        <v>95.168020579739803</v>
      </c>
      <c r="F30" s="4">
        <v>94.766647031023453</v>
      </c>
      <c r="G30" s="4">
        <v>94.766647031023453</v>
      </c>
      <c r="H30" s="4">
        <v>94.766647031023453</v>
      </c>
      <c r="I30" s="4">
        <v>94.591729702170753</v>
      </c>
      <c r="J30" s="4">
        <v>94.067804924458088</v>
      </c>
      <c r="K30" s="4">
        <v>92.445724226627263</v>
      </c>
      <c r="L30" s="4">
        <v>90.775634340105327</v>
      </c>
      <c r="M30" s="4">
        <v>89.141631862852606</v>
      </c>
      <c r="N30" s="4">
        <v>88.51586369862639</v>
      </c>
      <c r="O30" s="4">
        <v>88.113022051944029</v>
      </c>
      <c r="P30" s="4">
        <v>87.78184622979343</v>
      </c>
      <c r="Q30" s="4">
        <v>86.876957731989989</v>
      </c>
      <c r="R30" s="4">
        <v>84.935946824387869</v>
      </c>
      <c r="S30" s="4">
        <v>82.824178308706294</v>
      </c>
      <c r="T30" s="4">
        <v>80.938557848098071</v>
      </c>
      <c r="U30" s="4">
        <v>80.307802911124099</v>
      </c>
    </row>
    <row r="31" spans="1:26">
      <c r="A31" t="s">
        <v>7</v>
      </c>
      <c r="B31">
        <v>100</v>
      </c>
      <c r="C31" s="4">
        <v>99.473347658243426</v>
      </c>
      <c r="D31" s="4">
        <v>98.169502214793454</v>
      </c>
      <c r="E31" s="4">
        <v>97.322949426528055</v>
      </c>
      <c r="F31" s="4">
        <v>96.274559696413505</v>
      </c>
      <c r="G31" s="4">
        <v>95.692161851549557</v>
      </c>
      <c r="H31" s="4">
        <v>95.334724301479056</v>
      </c>
      <c r="I31" s="4">
        <v>95.334724301479056</v>
      </c>
      <c r="J31" s="4">
        <v>95.334724301479056</v>
      </c>
      <c r="K31" s="4">
        <v>95.334724301479056</v>
      </c>
      <c r="L31" s="4">
        <v>94.518631327423009</v>
      </c>
      <c r="M31" s="4">
        <v>93.702538353366961</v>
      </c>
      <c r="N31" s="4">
        <v>92.886445379310928</v>
      </c>
      <c r="O31" s="4">
        <v>92.886445379310928</v>
      </c>
      <c r="P31" s="4">
        <v>92.886445379310928</v>
      </c>
      <c r="Q31" s="4">
        <v>92.886445379310928</v>
      </c>
      <c r="R31" s="4">
        <v>92.886445379310928</v>
      </c>
      <c r="S31" s="4">
        <v>92.886445379310928</v>
      </c>
      <c r="T31" s="4">
        <v>92.352296445886552</v>
      </c>
      <c r="U31" s="4">
        <v>92.085221979174349</v>
      </c>
    </row>
    <row r="32" spans="1:26">
      <c r="A32" t="s">
        <v>8</v>
      </c>
      <c r="B32">
        <v>100</v>
      </c>
      <c r="C32" s="4">
        <v>99.281432198690297</v>
      </c>
      <c r="D32" s="4">
        <v>96.898934324824054</v>
      </c>
      <c r="E32" s="4">
        <v>95.116730794079487</v>
      </c>
      <c r="F32" s="4">
        <v>92.873372317703073</v>
      </c>
      <c r="G32" s="4">
        <v>90.517378666222342</v>
      </c>
      <c r="H32" s="4">
        <v>88.2532300868113</v>
      </c>
      <c r="I32" s="4">
        <v>86.403627256442135</v>
      </c>
      <c r="J32" s="4">
        <v>84.482936123860853</v>
      </c>
      <c r="K32" s="4">
        <v>82.520661617647434</v>
      </c>
      <c r="L32" s="4">
        <v>80.767776529852043</v>
      </c>
      <c r="M32" s="4">
        <v>79.319192840387913</v>
      </c>
      <c r="N32" s="4">
        <v>77.992725787673677</v>
      </c>
      <c r="O32" s="4">
        <v>76.732122553503515</v>
      </c>
      <c r="P32" s="4">
        <v>75.669816569209701</v>
      </c>
      <c r="Q32" s="4">
        <v>74.868459292641759</v>
      </c>
      <c r="R32" s="4">
        <v>74.007187673331075</v>
      </c>
      <c r="S32" s="4">
        <v>73.31164602313234</v>
      </c>
      <c r="T32" s="4">
        <v>72.69589352742274</v>
      </c>
      <c r="U32" s="4">
        <v>72.518532836591419</v>
      </c>
    </row>
    <row r="34" spans="21:21">
      <c r="U34" s="9"/>
    </row>
  </sheetData>
  <mergeCells count="2">
    <mergeCell ref="W27:X27"/>
    <mergeCell ref="Y27:Z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1 ODEX EU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2012-03-01T12:29:49Z</dcterms:created>
  <dcterms:modified xsi:type="dcterms:W3CDTF">2012-03-01T12:30:22Z</dcterms:modified>
</cp:coreProperties>
</file>