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5295" activeTab="1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<sst xmlns="http://schemas.openxmlformats.org/spreadsheetml/2006/main" count="96" uniqueCount="51">
  <si>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Figure:</t>
  </si>
  <si>
    <t>Main data and graph</t>
  </si>
  <si>
    <t>[A]</t>
  </si>
  <si>
    <t>Title:</t>
  </si>
  <si>
    <t>Year:</t>
  </si>
  <si>
    <t>[C]</t>
  </si>
  <si>
    <t>[D]</t>
  </si>
  <si>
    <t>Unit</t>
  </si>
  <si>
    <t>mio EURO (const. 1995)</t>
  </si>
  <si>
    <t>Population</t>
  </si>
  <si>
    <t>[G]</t>
  </si>
  <si>
    <t>[H]</t>
  </si>
  <si>
    <t>Generation of Municipal solid waste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</si>
  <si>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</si>
  <si>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</si>
  <si>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</si>
  <si>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</si>
  <si>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</si>
  <si>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</si>
  <si>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</si>
  <si>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</si>
  <si>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</si>
  <si>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</si>
  <si>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</si>
  <si>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source</t>
  </si>
  <si>
    <t>source: Eurostat data centre on waste; extracted on 12/02/2010</t>
  </si>
  <si>
    <t>Index Municipal waste generation EU-27</t>
  </si>
  <si>
    <t>EU15 GDP</t>
  </si>
  <si>
    <t>EU12 GDP</t>
  </si>
  <si>
    <t>MIO_EUR_CLV2000</t>
  </si>
  <si>
    <t>EU27 GDP</t>
  </si>
  <si>
    <t>Mio Euro</t>
  </si>
  <si>
    <t>Index GDP EU27</t>
  </si>
  <si>
    <t>Population EU15</t>
  </si>
  <si>
    <t>Population EU12</t>
  </si>
  <si>
    <t>Population EU27</t>
  </si>
  <si>
    <t>Population EU27 index</t>
  </si>
  <si>
    <t>EU 27 countries</t>
  </si>
  <si>
    <t>Gross Domestic Product (GDP)</t>
  </si>
  <si>
    <t>[E] = [C] + [D]</t>
  </si>
  <si>
    <t>[I] = [G] + [H]</t>
  </si>
  <si>
    <t>[F] = [E] / [E in 1995] *100</t>
  </si>
  <si>
    <t>[J] = [I] / [I in 1995] *100</t>
  </si>
  <si>
    <t>[B] = [A]/[A in 1995] *100</t>
  </si>
  <si>
    <t>1995-2008</t>
  </si>
  <si>
    <t>Derived data</t>
  </si>
  <si>
    <t>Synthesis 4.2 bottom</t>
  </si>
  <si>
    <t>Municipal waste generation in EU-27 compared with trends in GDP and population</t>
  </si>
  <si>
    <t>1000 tonnes</t>
  </si>
  <si>
    <t>in 1000, Midyear population</t>
  </si>
  <si>
    <t>The Conference Board Economic Database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</si>
</sst>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0"/>
    <numFmt numFmtId="175" formatCode="0.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5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6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'Main data and graph'!$C$11</c:f>
              <c:strCache>
                <c:ptCount val="1"/>
                <c:pt idx="0">
                  <c:v>Index Municipal waste generation EU-27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graph'!$D$11:$Q$11</c:f>
              <c:numCache>
                <c:ptCount val="14"/>
                <c:pt idx="0">
                  <c:v>100</c:v>
                </c:pt>
                <c:pt idx="1">
                  <c:v>102.55782654093129</c:v>
                </c:pt>
                <c:pt idx="2">
                  <c:v>105.73470956788604</c:v>
                </c:pt>
                <c:pt idx="3">
                  <c:v>105.39909169754252</c:v>
                </c:pt>
                <c:pt idx="4">
                  <c:v>108.6180551605256</c:v>
                </c:pt>
                <c:pt idx="5">
                  <c:v>111.46509154824497</c:v>
                </c:pt>
                <c:pt idx="6">
                  <c:v>111.38899586033426</c:v>
                </c:pt>
                <c:pt idx="7">
                  <c:v>112.84679398237292</c:v>
                </c:pt>
                <c:pt idx="8">
                  <c:v>110.73574981670258</c:v>
                </c:pt>
                <c:pt idx="9">
                  <c:v>110.90990290725853</c:v>
                </c:pt>
                <c:pt idx="10">
                  <c:v>112.05916193352768</c:v>
                </c:pt>
                <c:pt idx="11">
                  <c:v>113.83050842315885</c:v>
                </c:pt>
                <c:pt idx="12">
                  <c:v>114.78905908570563</c:v>
                </c:pt>
                <c:pt idx="13">
                  <c:v>115.12756940750222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'Main data and graph'!$C$12</c:f>
              <c:strCache>
                <c:ptCount val="1"/>
                <c:pt idx="0">
                  <c:v>Index GDP 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graph'!$D$12:$Q$12</c:f>
              <c:numCache>
                <c:ptCount val="14"/>
                <c:pt idx="0">
                  <c:v>100</c:v>
                </c:pt>
                <c:pt idx="1">
                  <c:v>102.00885036428255</c:v>
                </c:pt>
                <c:pt idx="2">
                  <c:v>104.85595223655551</c:v>
                </c:pt>
                <c:pt idx="3">
                  <c:v>108.02438260611811</c:v>
                </c:pt>
                <c:pt idx="4">
                  <c:v>111.30676998296853</c:v>
                </c:pt>
                <c:pt idx="5">
                  <c:v>115.66317198836013</c:v>
                </c:pt>
                <c:pt idx="6">
                  <c:v>118.0640487613009</c:v>
                </c:pt>
                <c:pt idx="7">
                  <c:v>119.67670502786667</c:v>
                </c:pt>
                <c:pt idx="8">
                  <c:v>121.47193216041288</c:v>
                </c:pt>
                <c:pt idx="9">
                  <c:v>124.68887893748737</c:v>
                </c:pt>
                <c:pt idx="10">
                  <c:v>127.33379378476504</c:v>
                </c:pt>
                <c:pt idx="11">
                  <c:v>131.60986494250517</c:v>
                </c:pt>
                <c:pt idx="12">
                  <c:v>135.70012602450123</c:v>
                </c:pt>
                <c:pt idx="13">
                  <c:v>136.80212603800354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'Main data and graph'!$C$13</c:f>
              <c:strCache>
                <c:ptCount val="1"/>
                <c:pt idx="0">
                  <c:v>Population EU27 index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graph'!$D$13:$Q$13</c:f>
              <c:numCache>
                <c:ptCount val="14"/>
                <c:pt idx="0">
                  <c:v>100</c:v>
                </c:pt>
                <c:pt idx="1">
                  <c:v>100.1899056104497</c:v>
                </c:pt>
                <c:pt idx="2">
                  <c:v>100.36140604514108</c:v>
                </c:pt>
                <c:pt idx="3">
                  <c:v>100.51634874584742</c:v>
                </c:pt>
                <c:pt idx="4">
                  <c:v>100.68562245301275</c:v>
                </c:pt>
                <c:pt idx="5">
                  <c:v>100.88911898097683</c:v>
                </c:pt>
                <c:pt idx="6">
                  <c:v>101.09511837008817</c:v>
                </c:pt>
                <c:pt idx="7">
                  <c:v>101.28110248664093</c:v>
                </c:pt>
                <c:pt idx="8">
                  <c:v>101.45612961675322</c:v>
                </c:pt>
                <c:pt idx="9">
                  <c:v>101.62636331823359</c:v>
                </c:pt>
                <c:pt idx="10">
                  <c:v>101.78919241848502</c:v>
                </c:pt>
                <c:pt idx="11">
                  <c:v>101.94210996423934</c:v>
                </c:pt>
                <c:pt idx="12">
                  <c:v>102.08691307796558</c:v>
                </c:pt>
                <c:pt idx="13">
                  <c:v>102.21938775702117</c:v>
                </c:pt>
              </c:numCache>
            </c:numRef>
          </c:val>
          <c:smooth val="0"/>
        </c:ser>
        <c:marker val="1"/>
        <c:axId val="4171999"/>
        <c:axId val="37547992"/>
      </c:lineChart>
      <c:catAx>
        <c:axId val="417199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37547992"/>
        <c:crosses val="autoZero"/>
        <c:auto val="0"/>
        <c:lblOffset val="100"/>
        <c:noMultiLvlLbl val="0"/>
      </c:catAx>
      <c:valAx>
        <c:axId val="3754799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66675</xdr:rowOff>
    </xdr:from>
    <xdr:to>
      <xdr:col>17</xdr:col>
      <xdr:colOff>76200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3124200" y="2343150"/>
        <a:ext cx="4953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8"/>
  <sheetViews>
    <sheetView workbookViewId="0" topLeftCell="A1">
      <selection activeCell="T23" sqref="T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36.28125" style="1" customWidth="1"/>
    <col min="4" max="4" width="8.28125" style="1" bestFit="1" customWidth="1"/>
    <col min="5" max="42" width="5.00390625" style="1" bestFit="1" customWidth="1"/>
    <col min="43" max="16384" width="9.140625" style="1" customWidth="1"/>
  </cols>
  <sheetData>
    <row r="1" s="3" customFormat="1" ht="12.75">
      <c r="A1" s="2"/>
    </row>
    <row r="2" spans="1:3" s="5" customFormat="1" ht="12.75">
      <c r="A2" s="4"/>
      <c r="B2" s="10" t="s">
        <v>0</v>
      </c>
      <c r="C2" s="8" t="s">
        <v>46</v>
      </c>
    </row>
    <row r="3" spans="1:3" s="5" customFormat="1" ht="12.75">
      <c r="A3" s="4"/>
      <c r="B3" s="10" t="s">
        <v>3</v>
      </c>
      <c r="C3" s="8" t="s">
        <v>47</v>
      </c>
    </row>
    <row r="4" spans="1:3" s="5" customFormat="1" ht="12.75">
      <c r="A4" s="4"/>
      <c r="B4" s="10" t="s">
        <v>4</v>
      </c>
      <c r="C4" s="8" t="s">
        <v>44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4:10" ht="12.75">
      <c r="D8" s="9"/>
      <c r="J8" s="11"/>
    </row>
    <row r="9" spans="4:10" ht="12.75">
      <c r="D9" s="9"/>
      <c r="J9" s="11"/>
    </row>
    <row r="10" spans="4:21" ht="12.75">
      <c r="D10" s="12">
        <v>1995</v>
      </c>
      <c r="E10" s="12">
        <v>1996</v>
      </c>
      <c r="F10" s="12">
        <v>1997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/>
      <c r="S10" s="12"/>
      <c r="T10" s="12"/>
      <c r="U10" s="12"/>
    </row>
    <row r="11" spans="3:21" ht="12.75">
      <c r="C11" s="1" t="s">
        <v>26</v>
      </c>
      <c r="D11" s="12">
        <v>100</v>
      </c>
      <c r="E11" s="12">
        <v>102.55782654093129</v>
      </c>
      <c r="F11" s="12">
        <v>105.73470956788604</v>
      </c>
      <c r="G11" s="12">
        <v>105.39909169754252</v>
      </c>
      <c r="H11" s="12">
        <v>108.6180551605256</v>
      </c>
      <c r="I11" s="12">
        <v>111.46509154824497</v>
      </c>
      <c r="J11" s="12">
        <v>111.38899586033426</v>
      </c>
      <c r="K11" s="12">
        <v>112.84679398237292</v>
      </c>
      <c r="L11" s="12">
        <v>110.73574981670258</v>
      </c>
      <c r="M11" s="12">
        <v>110.90990290725853</v>
      </c>
      <c r="N11" s="12">
        <v>112.05916193352768</v>
      </c>
      <c r="O11" s="12">
        <v>113.83050842315885</v>
      </c>
      <c r="P11" s="17">
        <v>114.78905908570563</v>
      </c>
      <c r="Q11" s="12">
        <v>115.12756940750222</v>
      </c>
      <c r="R11" s="12"/>
      <c r="S11" s="12"/>
      <c r="T11" s="12"/>
      <c r="U11" s="12"/>
    </row>
    <row r="12" spans="3:21" ht="12.75">
      <c r="C12" s="1" t="s">
        <v>32</v>
      </c>
      <c r="D12" s="12">
        <v>100</v>
      </c>
      <c r="E12" s="12">
        <v>102.00885036428255</v>
      </c>
      <c r="F12" s="12">
        <v>104.85595223655551</v>
      </c>
      <c r="G12" s="12">
        <v>108.02438260611811</v>
      </c>
      <c r="H12" s="12">
        <v>111.30676998296853</v>
      </c>
      <c r="I12" s="12">
        <v>115.66317198836013</v>
      </c>
      <c r="J12" s="12">
        <v>118.0640487613009</v>
      </c>
      <c r="K12" s="12">
        <v>119.67670502786667</v>
      </c>
      <c r="L12" s="12">
        <v>121.47193216041288</v>
      </c>
      <c r="M12" s="12">
        <v>124.68887893748737</v>
      </c>
      <c r="N12" s="12">
        <v>127.33379378476504</v>
      </c>
      <c r="O12" s="12">
        <v>131.60986494250517</v>
      </c>
      <c r="P12" s="17">
        <v>135.70012602450123</v>
      </c>
      <c r="Q12" s="12">
        <v>136.80212603800354</v>
      </c>
      <c r="R12" s="12"/>
      <c r="S12" s="12"/>
      <c r="T12" s="12"/>
      <c r="U12" s="12"/>
    </row>
    <row r="13" spans="3:21" ht="12.75">
      <c r="C13" s="1" t="s">
        <v>36</v>
      </c>
      <c r="D13" s="12">
        <v>100</v>
      </c>
      <c r="E13" s="12">
        <v>100.1899056104497</v>
      </c>
      <c r="F13" s="12">
        <v>100.36140604514108</v>
      </c>
      <c r="G13" s="12">
        <v>100.51634874584742</v>
      </c>
      <c r="H13" s="12">
        <v>100.68562245301275</v>
      </c>
      <c r="I13" s="12">
        <v>100.88911898097683</v>
      </c>
      <c r="J13" s="12">
        <v>101.09511837008817</v>
      </c>
      <c r="K13" s="12">
        <v>101.28110248664093</v>
      </c>
      <c r="L13" s="12">
        <v>101.45612961675322</v>
      </c>
      <c r="M13" s="12">
        <v>101.62636331823359</v>
      </c>
      <c r="N13" s="12">
        <v>101.78919241848502</v>
      </c>
      <c r="O13" s="12">
        <v>101.94210996423934</v>
      </c>
      <c r="P13" s="17">
        <v>102.08691307796558</v>
      </c>
      <c r="Q13" s="12">
        <v>102.21938775702117</v>
      </c>
      <c r="R13" s="12"/>
      <c r="S13" s="12"/>
      <c r="T13" s="12"/>
      <c r="U13" s="12"/>
    </row>
    <row r="14" spans="4:16" ht="12.75">
      <c r="D14" s="9"/>
      <c r="P14"/>
    </row>
    <row r="15" ht="12.75">
      <c r="D15" s="9"/>
    </row>
    <row r="16" ht="12.75">
      <c r="D16" s="9"/>
    </row>
    <row r="17" ht="12.75">
      <c r="D17" s="9"/>
    </row>
    <row r="18" ht="12.75">
      <c r="D18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P28"/>
  <sheetViews>
    <sheetView tabSelected="1" workbookViewId="0" topLeftCell="A4">
      <selection activeCell="C5" sqref="C5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33.28125" style="1" customWidth="1"/>
    <col min="4" max="16" width="10.00390625" style="1" bestFit="1" customWidth="1"/>
    <col min="17" max="17" width="8.00390625" style="1" bestFit="1" customWidth="1"/>
    <col min="18" max="18" width="24.28125" style="1" customWidth="1"/>
    <col min="19" max="29" width="10.00390625" style="1" bestFit="1" customWidth="1"/>
    <col min="30" max="35" width="12.00390625" style="1" bestFit="1" customWidth="1"/>
    <col min="36" max="39" width="10.00390625" style="1" bestFit="1" customWidth="1"/>
    <col min="40" max="41" width="11.00390625" style="1" bestFit="1" customWidth="1"/>
    <col min="42" max="42" width="12.00390625" style="1" bestFit="1" customWidth="1"/>
    <col min="43" max="43" width="18.140625" style="1" bestFit="1" customWidth="1"/>
    <col min="44" max="44" width="19.7109375" style="1" bestFit="1" customWidth="1"/>
    <col min="45" max="16384" width="9.140625" style="1" customWidth="1"/>
  </cols>
  <sheetData>
    <row r="1" s="3" customFormat="1" ht="12.75"/>
    <row r="2" spans="2:3" s="5" customFormat="1" ht="12.75">
      <c r="B2" s="10" t="str">
        <f>'Main data and graph'!B2</f>
        <v>Figure:</v>
      </c>
      <c r="C2" s="8" t="str">
        <f>'Main data and graph'!C2</f>
        <v>Synthesis 4.2 bottom</v>
      </c>
    </row>
    <row r="3" spans="2:3" s="5" customFormat="1" ht="12.75">
      <c r="B3" s="10" t="s">
        <v>3</v>
      </c>
      <c r="C3" s="8" t="str">
        <f>'Main data and graph'!C3</f>
        <v>Municipal waste generation in EU-27 compared with trends in GDP and population</v>
      </c>
    </row>
    <row r="4" spans="2:3" s="5" customFormat="1" ht="12.75">
      <c r="B4" s="10" t="s">
        <v>4</v>
      </c>
      <c r="C4" s="8" t="str">
        <f>'Main data and graph'!C4</f>
        <v>1995-2008</v>
      </c>
    </row>
    <row r="5" s="5" customFormat="1" ht="12.75">
      <c r="B5" s="5" t="s">
        <v>45</v>
      </c>
    </row>
    <row r="6" s="7" customFormat="1" ht="13.5" thickBot="1"/>
    <row r="9" spans="2:23" s="22" customFormat="1" ht="15">
      <c r="B9" s="20"/>
      <c r="C9" s="32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/>
      <c r="S9" s="12"/>
      <c r="T9" s="12"/>
      <c r="U9" s="12"/>
      <c r="W9" s="12"/>
    </row>
    <row r="10" spans="2:42" s="12" customFormat="1" ht="15.75" thickBot="1">
      <c r="B10" s="29"/>
      <c r="C10" s="27"/>
      <c r="D10" s="28">
        <v>1995</v>
      </c>
      <c r="E10" s="28">
        <v>1996</v>
      </c>
      <c r="F10" s="28">
        <v>1997</v>
      </c>
      <c r="G10" s="28" t="s">
        <v>13</v>
      </c>
      <c r="H10" s="28" t="s">
        <v>14</v>
      </c>
      <c r="I10" s="28" t="s">
        <v>15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33" t="s">
        <v>7</v>
      </c>
      <c r="S10" s="33" t="s">
        <v>24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2" s="19" customFormat="1" ht="15.75" thickBot="1">
      <c r="B11" s="29" t="s">
        <v>2</v>
      </c>
      <c r="C11" s="23" t="s">
        <v>37</v>
      </c>
      <c r="D11" s="24">
        <v>226527.5643691483</v>
      </c>
      <c r="E11" s="24">
        <v>232321.7465331076</v>
      </c>
      <c r="F11" s="24">
        <v>239518.2622769251</v>
      </c>
      <c r="G11" s="24">
        <v>238757.99528964827</v>
      </c>
      <c r="H11" s="24">
        <v>246049.83482027665</v>
      </c>
      <c r="I11" s="24">
        <v>252499.15700608073</v>
      </c>
      <c r="J11" s="24">
        <v>252326.77929766665</v>
      </c>
      <c r="K11" s="24">
        <v>255629.09387694</v>
      </c>
      <c r="L11" s="24">
        <v>250846.99694568996</v>
      </c>
      <c r="M11" s="24">
        <v>251241.50169999996</v>
      </c>
      <c r="N11" s="24">
        <v>253844.89018050002</v>
      </c>
      <c r="O11" s="24">
        <v>257857.47823999997</v>
      </c>
      <c r="P11" s="24">
        <v>260028.8597091115</v>
      </c>
      <c r="Q11" s="24">
        <v>260795.67889621548</v>
      </c>
      <c r="R11" s="12" t="s">
        <v>48</v>
      </c>
      <c r="S11" s="12" t="s">
        <v>25</v>
      </c>
      <c r="T11" s="12"/>
      <c r="U11" s="12"/>
      <c r="W11" s="1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2:17" s="12" customFormat="1" ht="15">
      <c r="B12" s="29" t="s">
        <v>43</v>
      </c>
      <c r="C12" s="23" t="s">
        <v>26</v>
      </c>
      <c r="D12" s="24">
        <f aca="true" t="shared" si="0" ref="D12:Q12">D11/$D$11*100</f>
        <v>100</v>
      </c>
      <c r="E12" s="24">
        <f t="shared" si="0"/>
        <v>102.55782654093129</v>
      </c>
      <c r="F12" s="24">
        <f t="shared" si="0"/>
        <v>105.73470956788604</v>
      </c>
      <c r="G12" s="24">
        <f t="shared" si="0"/>
        <v>105.39909169754252</v>
      </c>
      <c r="H12" s="24">
        <f t="shared" si="0"/>
        <v>108.6180551605256</v>
      </c>
      <c r="I12" s="24">
        <f t="shared" si="0"/>
        <v>111.46509154824497</v>
      </c>
      <c r="J12" s="24">
        <f t="shared" si="0"/>
        <v>111.38899586033426</v>
      </c>
      <c r="K12" s="24">
        <f t="shared" si="0"/>
        <v>112.84679398237292</v>
      </c>
      <c r="L12" s="24">
        <f t="shared" si="0"/>
        <v>110.73574981670258</v>
      </c>
      <c r="M12" s="24">
        <f t="shared" si="0"/>
        <v>110.90990290725853</v>
      </c>
      <c r="N12" s="24">
        <f t="shared" si="0"/>
        <v>112.05916193352768</v>
      </c>
      <c r="O12" s="24">
        <f t="shared" si="0"/>
        <v>113.83050842315885</v>
      </c>
      <c r="P12" s="24">
        <f t="shared" si="0"/>
        <v>114.78905908570563</v>
      </c>
      <c r="Q12" s="24">
        <f t="shared" si="0"/>
        <v>115.12756940750222</v>
      </c>
    </row>
    <row r="13" spans="2:17" s="12" customFormat="1" ht="15">
      <c r="B13" s="2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23" s="13" customFormat="1" ht="15">
      <c r="B14" s="30"/>
      <c r="C14" s="32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T14" s="12"/>
      <c r="U14" s="12"/>
      <c r="W14" s="12"/>
    </row>
    <row r="15" spans="2:17" s="12" customFormat="1" ht="15.75" thickBot="1">
      <c r="B15" s="29"/>
      <c r="C15" s="27"/>
      <c r="D15" s="28">
        <v>1995</v>
      </c>
      <c r="E15" s="28">
        <v>1996</v>
      </c>
      <c r="F15" s="28">
        <v>1997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18</v>
      </c>
      <c r="M15" s="28" t="s">
        <v>19</v>
      </c>
      <c r="N15" s="28" t="s">
        <v>20</v>
      </c>
      <c r="O15" s="28" t="s">
        <v>21</v>
      </c>
      <c r="P15" s="28" t="s">
        <v>22</v>
      </c>
      <c r="Q15" s="28" t="s">
        <v>23</v>
      </c>
    </row>
    <row r="16" spans="2:19" s="12" customFormat="1" ht="15">
      <c r="B16" s="29" t="s">
        <v>5</v>
      </c>
      <c r="C16" s="23" t="s">
        <v>27</v>
      </c>
      <c r="D16" s="24">
        <v>6272156.918712278</v>
      </c>
      <c r="E16" s="24">
        <v>6386050.312544784</v>
      </c>
      <c r="F16" s="24">
        <v>6561949.96230567</v>
      </c>
      <c r="G16" s="24">
        <v>6759329.634694304</v>
      </c>
      <c r="H16" s="24">
        <v>6967992.998783603</v>
      </c>
      <c r="I16" s="24">
        <v>7240664.33747762</v>
      </c>
      <c r="J16" s="24">
        <v>7383789.101533561</v>
      </c>
      <c r="K16" s="24">
        <v>7470080.659613257</v>
      </c>
      <c r="L16" s="24">
        <v>7558464.873835532</v>
      </c>
      <c r="M16" s="24">
        <v>7733518.161597126</v>
      </c>
      <c r="N16" s="24">
        <v>7872068.571831325</v>
      </c>
      <c r="O16" s="24">
        <v>8104651.014521469</v>
      </c>
      <c r="P16" s="24">
        <v>8321622.81063969</v>
      </c>
      <c r="Q16" s="24">
        <v>8356916.550722856</v>
      </c>
      <c r="R16" s="13" t="s">
        <v>8</v>
      </c>
      <c r="S16" s="12" t="s">
        <v>50</v>
      </c>
    </row>
    <row r="17" spans="2:42" s="12" customFormat="1" ht="15.75" thickBot="1">
      <c r="B17" s="29" t="s">
        <v>6</v>
      </c>
      <c r="C17" s="23" t="s">
        <v>28</v>
      </c>
      <c r="D17" s="24">
        <v>633738.7134651245</v>
      </c>
      <c r="E17" s="24">
        <v>658574.4291965881</v>
      </c>
      <c r="F17" s="24">
        <v>679292.6632766393</v>
      </c>
      <c r="G17" s="24">
        <v>700721.485388211</v>
      </c>
      <c r="H17" s="24">
        <v>718736.3677879691</v>
      </c>
      <c r="I17" s="24">
        <v>746913.6049043796</v>
      </c>
      <c r="J17" s="24">
        <v>769590.8850449165</v>
      </c>
      <c r="K17" s="24">
        <v>794667.6856400202</v>
      </c>
      <c r="L17" s="24">
        <v>830259.9835519168</v>
      </c>
      <c r="M17" s="24">
        <v>877365.6827577826</v>
      </c>
      <c r="N17" s="24">
        <v>921470.331436544</v>
      </c>
      <c r="O17" s="24">
        <v>984188.9000575742</v>
      </c>
      <c r="P17" s="24">
        <v>1049686.2653455713</v>
      </c>
      <c r="Q17" s="24">
        <v>1090495.4960614531</v>
      </c>
      <c r="R17" s="21" t="s">
        <v>29</v>
      </c>
      <c r="S17" s="12" t="s">
        <v>50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2:19" s="12" customFormat="1" ht="15">
      <c r="B18" s="29" t="s">
        <v>39</v>
      </c>
      <c r="C18" s="23" t="s">
        <v>30</v>
      </c>
      <c r="D18" s="24">
        <f>D16+D17</f>
        <v>6905895.632177402</v>
      </c>
      <c r="E18" s="24">
        <f aca="true" t="shared" si="1" ref="E18:Q18">E16+E17</f>
        <v>7044624.741741371</v>
      </c>
      <c r="F18" s="24">
        <f t="shared" si="1"/>
        <v>7241242.625582309</v>
      </c>
      <c r="G18" s="24">
        <f t="shared" si="1"/>
        <v>7460051.120082515</v>
      </c>
      <c r="H18" s="24">
        <f t="shared" si="1"/>
        <v>7686729.366571573</v>
      </c>
      <c r="I18" s="24">
        <f t="shared" si="1"/>
        <v>7987577.942381999</v>
      </c>
      <c r="J18" s="24">
        <f t="shared" si="1"/>
        <v>8153379.986578478</v>
      </c>
      <c r="K18" s="24">
        <f t="shared" si="1"/>
        <v>8264748.345253278</v>
      </c>
      <c r="L18" s="24">
        <f t="shared" si="1"/>
        <v>8388724.85738745</v>
      </c>
      <c r="M18" s="24">
        <f t="shared" si="1"/>
        <v>8610883.844354909</v>
      </c>
      <c r="N18" s="24">
        <f t="shared" si="1"/>
        <v>8793538.90326787</v>
      </c>
      <c r="O18" s="24">
        <f t="shared" si="1"/>
        <v>9088839.914579043</v>
      </c>
      <c r="P18" s="24">
        <f t="shared" si="1"/>
        <v>9371309.07598526</v>
      </c>
      <c r="Q18" s="24">
        <f t="shared" si="1"/>
        <v>9447412.04678431</v>
      </c>
      <c r="R18" s="12" t="s">
        <v>31</v>
      </c>
      <c r="S18" s="12" t="s">
        <v>50</v>
      </c>
    </row>
    <row r="19" spans="2:17" s="12" customFormat="1" ht="15.75" thickBot="1">
      <c r="B19" s="29" t="s">
        <v>41</v>
      </c>
      <c r="C19" s="25" t="s">
        <v>32</v>
      </c>
      <c r="D19" s="26">
        <f aca="true" t="shared" si="2" ref="D19:Q19">D18/$D$18*100</f>
        <v>100</v>
      </c>
      <c r="E19" s="26">
        <f t="shared" si="2"/>
        <v>102.00885036428255</v>
      </c>
      <c r="F19" s="26">
        <f t="shared" si="2"/>
        <v>104.85595223655551</v>
      </c>
      <c r="G19" s="26">
        <f t="shared" si="2"/>
        <v>108.02438260611811</v>
      </c>
      <c r="H19" s="26">
        <f t="shared" si="2"/>
        <v>111.30676998296853</v>
      </c>
      <c r="I19" s="26">
        <f t="shared" si="2"/>
        <v>115.66317198836013</v>
      </c>
      <c r="J19" s="26">
        <f t="shared" si="2"/>
        <v>118.0640487613009</v>
      </c>
      <c r="K19" s="26">
        <f t="shared" si="2"/>
        <v>119.67670502786667</v>
      </c>
      <c r="L19" s="26">
        <f t="shared" si="2"/>
        <v>121.47193216041288</v>
      </c>
      <c r="M19" s="26">
        <f t="shared" si="2"/>
        <v>124.68887893748737</v>
      </c>
      <c r="N19" s="26">
        <f t="shared" si="2"/>
        <v>127.33379378476504</v>
      </c>
      <c r="O19" s="26">
        <f t="shared" si="2"/>
        <v>131.60986494250517</v>
      </c>
      <c r="P19" s="26">
        <f t="shared" si="2"/>
        <v>135.70012602450123</v>
      </c>
      <c r="Q19" s="26">
        <f t="shared" si="2"/>
        <v>136.80212603800354</v>
      </c>
    </row>
    <row r="20" spans="2:42" s="12" customFormat="1" ht="15">
      <c r="B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s="19" customFormat="1" ht="15.75" thickBot="1">
      <c r="B21" s="29"/>
      <c r="C21" s="32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12"/>
      <c r="T21" s="12"/>
      <c r="U21" s="12"/>
      <c r="W21" s="1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2:17" s="12" customFormat="1" ht="15.75" thickBot="1">
      <c r="B22" s="29"/>
      <c r="C22" s="27"/>
      <c r="D22" s="28">
        <v>1995</v>
      </c>
      <c r="E22" s="28">
        <v>1996</v>
      </c>
      <c r="F22" s="28">
        <v>1997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28" t="s">
        <v>21</v>
      </c>
      <c r="P22" s="28" t="s">
        <v>22</v>
      </c>
      <c r="Q22" s="28" t="s">
        <v>23</v>
      </c>
    </row>
    <row r="23" spans="2:19" s="12" customFormat="1" ht="15">
      <c r="B23" s="29" t="s">
        <v>10</v>
      </c>
      <c r="C23" s="23" t="s">
        <v>33</v>
      </c>
      <c r="D23" s="24">
        <v>374501.6962379269</v>
      </c>
      <c r="E23" s="24">
        <v>375596.8045453072</v>
      </c>
      <c r="F23" s="24">
        <v>376607.8569835341</v>
      </c>
      <c r="G23" s="24">
        <v>377539.8536163105</v>
      </c>
      <c r="H23" s="24">
        <v>378534.62973516196</v>
      </c>
      <c r="I23" s="24">
        <v>379685.39973010466</v>
      </c>
      <c r="J23" s="24">
        <v>380843.79992496525</v>
      </c>
      <c r="K23" s="24">
        <v>381908.2608644091</v>
      </c>
      <c r="L23" s="24">
        <v>382916.5087691994</v>
      </c>
      <c r="M23" s="24">
        <v>383891.3940690116</v>
      </c>
      <c r="N23" s="24">
        <v>384826.01777764724</v>
      </c>
      <c r="O23" s="24">
        <v>385712.11956826015</v>
      </c>
      <c r="P23" s="24">
        <v>386557.74316737056</v>
      </c>
      <c r="Q23" s="24">
        <v>387343.1482636188</v>
      </c>
      <c r="R23" s="12" t="s">
        <v>49</v>
      </c>
      <c r="S23" s="12" t="s">
        <v>50</v>
      </c>
    </row>
    <row r="24" spans="2:19" s="12" customFormat="1" ht="15">
      <c r="B24" s="29" t="s">
        <v>11</v>
      </c>
      <c r="C24" s="23" t="s">
        <v>34</v>
      </c>
      <c r="D24" s="24">
        <v>106293.2886760633</v>
      </c>
      <c r="E24" s="24">
        <v>106111.23701979542</v>
      </c>
      <c r="F24" s="24">
        <v>105924.7500706704</v>
      </c>
      <c r="G24" s="24">
        <v>105737.71017238036</v>
      </c>
      <c r="H24" s="24">
        <v>105556.79354835782</v>
      </c>
      <c r="I24" s="24">
        <v>105384.42465434049</v>
      </c>
      <c r="J24" s="24">
        <v>105216.45919128072</v>
      </c>
      <c r="K24" s="24">
        <v>105046.20055695914</v>
      </c>
      <c r="L24" s="24">
        <v>104879.47431598755</v>
      </c>
      <c r="M24" s="24">
        <v>104723.06411552646</v>
      </c>
      <c r="N24" s="24">
        <v>104571.31455488021</v>
      </c>
      <c r="O24" s="24">
        <v>104420.43265530765</v>
      </c>
      <c r="P24" s="24">
        <v>104271.01516499228</v>
      </c>
      <c r="Q24" s="24">
        <v>104122.54168192425</v>
      </c>
      <c r="R24" s="12" t="s">
        <v>49</v>
      </c>
      <c r="S24" s="12" t="s">
        <v>50</v>
      </c>
    </row>
    <row r="25" spans="2:42" ht="15">
      <c r="B25" s="31" t="s">
        <v>40</v>
      </c>
      <c r="C25" s="23" t="s">
        <v>35</v>
      </c>
      <c r="D25" s="24">
        <f>D23+D24</f>
        <v>480794.9849139902</v>
      </c>
      <c r="E25" s="24">
        <f aca="true" t="shared" si="3" ref="E25:Q25">E23+E24</f>
        <v>481708.0415651026</v>
      </c>
      <c r="F25" s="24">
        <f t="shared" si="3"/>
        <v>482532.6070542045</v>
      </c>
      <c r="G25" s="24">
        <f t="shared" si="3"/>
        <v>483277.5637886909</v>
      </c>
      <c r="H25" s="24">
        <f t="shared" si="3"/>
        <v>484091.4232835198</v>
      </c>
      <c r="I25" s="24">
        <f t="shared" si="3"/>
        <v>485069.82438444515</v>
      </c>
      <c r="J25" s="24">
        <f t="shared" si="3"/>
        <v>486060.25911624596</v>
      </c>
      <c r="K25" s="24">
        <f t="shared" si="3"/>
        <v>486954.46142136824</v>
      </c>
      <c r="L25" s="24">
        <f t="shared" si="3"/>
        <v>487795.983085187</v>
      </c>
      <c r="M25" s="24">
        <f t="shared" si="3"/>
        <v>488614.45818453806</v>
      </c>
      <c r="N25" s="24">
        <f t="shared" si="3"/>
        <v>489397.33233252744</v>
      </c>
      <c r="O25" s="24">
        <f t="shared" si="3"/>
        <v>490132.5522235678</v>
      </c>
      <c r="P25" s="24">
        <f t="shared" si="3"/>
        <v>490828.75833236286</v>
      </c>
      <c r="Q25" s="24">
        <f t="shared" si="3"/>
        <v>491465.68994554307</v>
      </c>
      <c r="R25" s="12" t="s">
        <v>49</v>
      </c>
      <c r="S25" s="12" t="s">
        <v>50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2:42" ht="15.75" thickBot="1">
      <c r="B26" s="31" t="s">
        <v>42</v>
      </c>
      <c r="C26" s="25" t="s">
        <v>36</v>
      </c>
      <c r="D26" s="26">
        <f aca="true" t="shared" si="4" ref="D26:Q26">D25/$D$25*100</f>
        <v>100</v>
      </c>
      <c r="E26" s="26">
        <f t="shared" si="4"/>
        <v>100.1899056104497</v>
      </c>
      <c r="F26" s="26">
        <f t="shared" si="4"/>
        <v>100.36140604514108</v>
      </c>
      <c r="G26" s="26">
        <f t="shared" si="4"/>
        <v>100.51634874584742</v>
      </c>
      <c r="H26" s="26">
        <f t="shared" si="4"/>
        <v>100.68562245301275</v>
      </c>
      <c r="I26" s="26">
        <f t="shared" si="4"/>
        <v>100.88911898097683</v>
      </c>
      <c r="J26" s="26">
        <f t="shared" si="4"/>
        <v>101.09511837008817</v>
      </c>
      <c r="K26" s="26">
        <f t="shared" si="4"/>
        <v>101.28110248664093</v>
      </c>
      <c r="L26" s="26">
        <f t="shared" si="4"/>
        <v>101.45612961675322</v>
      </c>
      <c r="M26" s="26">
        <f t="shared" si="4"/>
        <v>101.62636331823359</v>
      </c>
      <c r="N26" s="26">
        <f t="shared" si="4"/>
        <v>101.78919241848502</v>
      </c>
      <c r="O26" s="26">
        <f t="shared" si="4"/>
        <v>101.94210996423934</v>
      </c>
      <c r="P26" s="26">
        <f t="shared" si="4"/>
        <v>102.08691307796558</v>
      </c>
      <c r="Q26" s="26">
        <f t="shared" si="4"/>
        <v>102.21938775702117</v>
      </c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ht="15">
      <c r="B27" s="15"/>
    </row>
    <row r="28" ht="15">
      <c r="B28" s="15"/>
    </row>
  </sheetData>
  <mergeCells count="3">
    <mergeCell ref="C9:Q9"/>
    <mergeCell ref="C14:Q14"/>
    <mergeCell ref="C21:Q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dcterms:created xsi:type="dcterms:W3CDTF">2010-04-12T11:18:12Z</dcterms:created>
  <dcterms:modified xsi:type="dcterms:W3CDTF">2010-07-08T19:00:50Z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611077806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100378759</vt:i4>
  </property>
</Properties>
</file>