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45" windowWidth="7680" windowHeight="4470"/>
  </bookViews>
  <sheets>
    <sheet name="Figure 2" sheetId="10" r:id="rId1"/>
    <sheet name="Derived data" sheetId="6" r:id="rId2"/>
  </sheets>
  <externalReferences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E8" i="6" l="1"/>
  <c r="D8" i="6"/>
  <c r="C8" i="6"/>
  <c r="B8" i="6"/>
  <c r="E10" i="6"/>
  <c r="D10" i="6"/>
  <c r="D9" i="6"/>
  <c r="E9" i="6"/>
  <c r="C9" i="6"/>
  <c r="E4" i="6" l="1"/>
  <c r="D4" i="6"/>
  <c r="E5" i="6"/>
  <c r="D5" i="6"/>
  <c r="C5" i="6"/>
  <c r="C4" i="6"/>
  <c r="C3" i="6"/>
  <c r="E3" i="6"/>
  <c r="D3" i="6"/>
</calcChain>
</file>

<file path=xl/sharedStrings.xml><?xml version="1.0" encoding="utf-8"?>
<sst xmlns="http://schemas.openxmlformats.org/spreadsheetml/2006/main" count="17" uniqueCount="16">
  <si>
    <t>Net Emissions</t>
  </si>
  <si>
    <t>BAU</t>
  </si>
  <si>
    <t>LD</t>
  </si>
  <si>
    <t>LB</t>
  </si>
  <si>
    <t>million tonnes of CO2-eq</t>
  </si>
  <si>
    <t>Scenario 2020: Business-as-usual</t>
  </si>
  <si>
    <t>Scenario 2020: Full implementation of the EU Landfill Directive</t>
  </si>
  <si>
    <t>Scenario 2020: Hypothetical landfill ban</t>
  </si>
  <si>
    <t>Net emissions reductions 1995-2008</t>
  </si>
  <si>
    <t>Scenario 1 (2020): Business-as-usual</t>
  </si>
  <si>
    <t>Scenario 2 (2020): Full implementation of the EU Landfill Directive</t>
  </si>
  <si>
    <t>Scenario 3 (2020): Hypothetical landfill ban</t>
  </si>
  <si>
    <t>Net emissions reductions 2008-2020</t>
  </si>
  <si>
    <t>% change compared to BAU</t>
  </si>
  <si>
    <t>Avoided net emissions 1995-2008</t>
  </si>
  <si>
    <t>Avoided net emissions 2008-2020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</si>
</sst>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2'!$A$4</c:f>
              <c:strCache>
                <c:ptCount val="1"/>
                <c:pt idx="0">
                  <c:v>Avoided net emissions 1995-2008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'Figure 2'!$B$3:$E$3</c:f>
              <c:strCache>
                <c:ptCount val="4"/>
                <c:pt idx="0">
                  <c:v>2008</c:v>
                </c:pt>
                <c:pt idx="1">
                  <c:v>Scenario 1 (2020): Business-as-usual</c:v>
                </c:pt>
                <c:pt idx="2">
                  <c:v>Scenario 2 (2020): Full implementation of the EU Landfill Directive</c:v>
                </c:pt>
                <c:pt idx="3">
                  <c:v>Scenario 3 (2020): Hypothetical landfill ban</c:v>
                </c:pt>
              </c:strCache>
            </c:strRef>
          </c:cat>
          <c:val>
            <c:numRef>
              <c:f>'Figure 2'!$B$4:$E$4</c:f>
              <c:numCache>
                <c:formatCode>0.00</c:formatCode>
                <c:ptCount val="4"/>
                <c:pt idx="0" formatCode="General">
                  <c:v>-47.930207200520485</c:v>
                </c:pt>
                <c:pt idx="1">
                  <c:v>-47.930207200520485</c:v>
                </c:pt>
                <c:pt idx="2">
                  <c:v>-47.930207200520485</c:v>
                </c:pt>
                <c:pt idx="3">
                  <c:v>-47.930207200520485</c:v>
                </c:pt>
              </c:numCache>
            </c:numRef>
          </c:val>
        </c:ser>
        <c:ser>
          <c:idx val="1"/>
          <c:order val="1"/>
          <c:tx>
            <c:strRef>
              <c:f>'Figure 2'!$A$5</c:f>
              <c:strCache>
                <c:ptCount val="1"/>
                <c:pt idx="0">
                  <c:v>Avoided net emissions 2008-2020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'Figure 2'!$B$3:$E$3</c:f>
              <c:strCache>
                <c:ptCount val="4"/>
                <c:pt idx="0">
                  <c:v>2008</c:v>
                </c:pt>
                <c:pt idx="1">
                  <c:v>Scenario 1 (2020): Business-as-usual</c:v>
                </c:pt>
                <c:pt idx="2">
                  <c:v>Scenario 2 (2020): Full implementation of the EU Landfill Directive</c:v>
                </c:pt>
                <c:pt idx="3">
                  <c:v>Scenario 3 (2020): Hypothetical landfill ban</c:v>
                </c:pt>
              </c:strCache>
            </c:strRef>
          </c:cat>
          <c:val>
            <c:numRef>
              <c:f>'Figure 2'!$B$5:$E$5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-44.015368107935906</c:v>
                </c:pt>
                <c:pt idx="2">
                  <c:v>-62.309301983605636</c:v>
                </c:pt>
                <c:pt idx="3">
                  <c:v>-77.628855552236701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2406400"/>
        <c:axId val="142516224"/>
      </c:barChart>
      <c:catAx>
        <c:axId val="142406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516224"/>
        <c:crosses val="autoZero"/>
        <c:auto val="1"/>
        <c:lblAlgn val="ctr"/>
        <c:lblOffset val="100"/>
        <c:noMultiLvlLbl val="0"/>
      </c:catAx>
      <c:valAx>
        <c:axId val="1425162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crossAx val="142406400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47625</xdr:rowOff>
    </xdr:from>
    <xdr:to>
      <xdr:col>4</xdr:col>
      <xdr:colOff>542925</xdr:colOff>
      <xdr:row>25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0.30801</cdr:x>
      <cdr:y>0.04861</cdr:y>
    </cdr:from>
    <cdr:to>
      <cdr:x>0.30801</cdr:x>
      <cdr:y>0.84375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1428750" y="133350"/>
          <a:ext cx="1" cy="21812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0.00498</cdr:x>
      <cdr:y>0.84722</cdr:y>
    </cdr:from>
    <cdr:to>
      <cdr:x>0.15615</cdr:x>
      <cdr:y>0.97917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8575" y="2324100"/>
          <a:ext cx="8667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/>
            <a:t>million tonnes CO2-equiv.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A/Tasks%202010/3%20Waste/3.4%20Waste%20projections%20and%20GHG%20emissions/Model/V2010_Biowaste/BAU/EU27_Direct%20and%20indirect%20GH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CA/Tasks%202010/3%20Waste/3.4%20Waste%20projections%20and%20GHG%20emissions/Model/V2010_Biowaste/LD/EU27_Direct%20and%20indirect%20GH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CA/Tasks%202010/3%20Waste/3.4%20Waste%20projections%20and%20GHG%20emissions/Model/V2010_Biowaste/LB/EU27_Direct%20and%20indirect%20GH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GHG"/>
      <sheetName val="pivot"/>
      <sheetName val="Figures"/>
      <sheetName val="Country figures"/>
      <sheetName val="Ark1"/>
      <sheetName val="GHG for report"/>
      <sheetName val="EU-27 for report"/>
      <sheetName val="Data_energy"/>
      <sheetName val="Ark4"/>
      <sheetName val="EU-15 &amp; EU-12"/>
      <sheetName val="Pivot_energy"/>
      <sheetName val="Figure_energy"/>
      <sheetName val="EU-12 recycling"/>
      <sheetName val="Per capita"/>
      <sheetName val="Growth_Countries"/>
    </sheetNames>
    <sheetDataSet>
      <sheetData sheetId="0" refreshError="1"/>
      <sheetData sheetId="1" refreshError="1"/>
      <sheetData sheetId="2" refreshError="1">
        <row r="33">
          <cell r="AG33">
            <v>83.752905915597864</v>
          </cell>
        </row>
        <row r="46">
          <cell r="AG46">
            <v>35.822698715077379</v>
          </cell>
        </row>
        <row r="58">
          <cell r="AG58">
            <v>-8.1926693928585284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GHG"/>
      <sheetName val="pivot"/>
      <sheetName val="Figures"/>
      <sheetName val="Country figures"/>
      <sheetName val="Ark1"/>
      <sheetName val="GHG for report"/>
      <sheetName val="EU-27 for report"/>
      <sheetName val="Data_energy"/>
      <sheetName val="Ark4"/>
      <sheetName val="EU-15 &amp; EU-12"/>
      <sheetName val="Pivot_energy"/>
      <sheetName val="Figure_energy"/>
      <sheetName val="EU-12 recycling"/>
      <sheetName val="Per capita"/>
      <sheetName val="Growth_Countries"/>
    </sheetNames>
    <sheetDataSet>
      <sheetData sheetId="0"/>
      <sheetData sheetId="1"/>
      <sheetData sheetId="2">
        <row r="58">
          <cell r="AG58">
            <v>-26.48660326852826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GHG"/>
      <sheetName val="pivot"/>
      <sheetName val="Figures"/>
      <sheetName val="Country figures"/>
      <sheetName val="Ark1"/>
      <sheetName val="GHG for report"/>
      <sheetName val="EU-27 for report"/>
      <sheetName val="Data_energy"/>
      <sheetName val="Ark4"/>
      <sheetName val="EU-15 &amp; EU-12"/>
      <sheetName val="Pivot_energy"/>
      <sheetName val="Figure_energy"/>
      <sheetName val="EU-12 recycling"/>
    </sheetNames>
    <sheetDataSet>
      <sheetData sheetId="0"/>
      <sheetData sheetId="1"/>
      <sheetData sheetId="2">
        <row r="58">
          <cell r="AG58">
            <v>-41.806156837159314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"/>
  <sheetViews>
    <sheetView tabSelected="1" workbookViewId="0">
      <selection activeCell="A28" sqref="A28"/>
    </sheetView>
  </sheetViews>
  <sheetFormatPr defaultRowHeight="12.75" x14ac:dyDescent="0.2"/>
  <cols>
    <col min="1" max="1" width="40.5703125" customWidth="1"/>
    <col min="3" max="3" width="16.85546875" customWidth="1"/>
    <col min="4" max="4" width="17.85546875" customWidth="1"/>
    <col min="5" max="5" width="19.85546875" customWidth="1"/>
  </cols>
  <sheetData>
    <row r="2" spans="1:5" x14ac:dyDescent="0.2">
      <c r="C2" s="1"/>
      <c r="D2" s="1"/>
      <c r="E2" s="1"/>
    </row>
    <row r="3" spans="1:5" s="3" customFormat="1" ht="54" customHeight="1" x14ac:dyDescent="0.2">
      <c r="B3" s="3">
        <v>2008</v>
      </c>
      <c r="C3" s="4" t="s">
        <v>9</v>
      </c>
      <c r="D3" s="5" t="s">
        <v>10</v>
      </c>
      <c r="E3" s="5" t="s">
        <v>11</v>
      </c>
    </row>
    <row r="4" spans="1:5" x14ac:dyDescent="0.2">
      <c r="A4" s="2" t="s">
        <v>14</v>
      </c>
      <c r="B4">
        <v>-47.930207200520485</v>
      </c>
      <c r="C4" s="1">
        <v>-47.930207200520485</v>
      </c>
      <c r="D4" s="1">
        <v>-47.930207200520485</v>
      </c>
      <c r="E4" s="1">
        <v>-47.930207200520485</v>
      </c>
    </row>
    <row r="5" spans="1:5" x14ac:dyDescent="0.2">
      <c r="A5" s="2" t="s">
        <v>15</v>
      </c>
      <c r="B5">
        <v>0</v>
      </c>
      <c r="C5" s="1">
        <v>-44.015368107935906</v>
      </c>
      <c r="D5" s="1">
        <v>-62.309301983605636</v>
      </c>
      <c r="E5" s="1">
        <v>-77.628855552236701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workbookViewId="0">
      <selection activeCell="B8" sqref="B8:E9"/>
    </sheetView>
  </sheetViews>
  <sheetFormatPr defaultRowHeight="12.75" x14ac:dyDescent="0.2"/>
  <cols>
    <col min="1" max="1" width="41.140625" customWidth="1"/>
  </cols>
  <sheetData>
    <row r="2" spans="1:5" x14ac:dyDescent="0.2">
      <c r="A2" t="s">
        <v>0</v>
      </c>
      <c r="C2" t="s">
        <v>1</v>
      </c>
      <c r="D2" t="s">
        <v>2</v>
      </c>
      <c r="E2" t="s">
        <v>3</v>
      </c>
    </row>
    <row r="3" spans="1:5" x14ac:dyDescent="0.2">
      <c r="A3" t="s">
        <v>4</v>
      </c>
      <c r="B3">
        <v>1995</v>
      </c>
      <c r="C3" s="1">
        <f>[1]Figures!$AG$33</f>
        <v>83.752905915597864</v>
      </c>
      <c r="D3" s="1">
        <f>C3</f>
        <v>83.752905915597864</v>
      </c>
      <c r="E3" s="1">
        <f>C3</f>
        <v>83.752905915597864</v>
      </c>
    </row>
    <row r="4" spans="1:5" x14ac:dyDescent="0.2">
      <c r="B4">
        <v>2008</v>
      </c>
      <c r="C4" s="1">
        <f>[1]Figures!$AG$46</f>
        <v>35.822698715077379</v>
      </c>
      <c r="D4" s="1">
        <f>[1]Figures!$AG$46</f>
        <v>35.822698715077379</v>
      </c>
      <c r="E4" s="1">
        <f>[1]Figures!$AG$46</f>
        <v>35.822698715077379</v>
      </c>
    </row>
    <row r="5" spans="1:5" x14ac:dyDescent="0.2">
      <c r="B5">
        <v>2020</v>
      </c>
      <c r="C5" s="1">
        <f>[1]Figures!$AG$58</f>
        <v>-8.1926693928585284</v>
      </c>
      <c r="D5" s="1">
        <f>[2]Figures!$AG$58</f>
        <v>-26.48660326852826</v>
      </c>
      <c r="E5" s="1">
        <f>[3]Figures!$AG$58</f>
        <v>-41.806156837159314</v>
      </c>
    </row>
    <row r="7" spans="1:5" x14ac:dyDescent="0.2">
      <c r="A7" t="s">
        <v>4</v>
      </c>
      <c r="B7">
        <v>2008</v>
      </c>
      <c r="C7" s="1" t="s">
        <v>5</v>
      </c>
      <c r="D7" t="s">
        <v>6</v>
      </c>
      <c r="E7" t="s">
        <v>7</v>
      </c>
    </row>
    <row r="8" spans="1:5" x14ac:dyDescent="0.2">
      <c r="A8" t="s">
        <v>8</v>
      </c>
      <c r="B8" s="1">
        <f>C4-C3</f>
        <v>-47.930207200520485</v>
      </c>
      <c r="C8" s="1">
        <f>C4-C3</f>
        <v>-47.930207200520485</v>
      </c>
      <c r="D8" s="1">
        <f>C4-C3</f>
        <v>-47.930207200520485</v>
      </c>
      <c r="E8" s="1">
        <f>C4-C3</f>
        <v>-47.930207200520485</v>
      </c>
    </row>
    <row r="9" spans="1:5" x14ac:dyDescent="0.2">
      <c r="A9" s="2" t="s">
        <v>12</v>
      </c>
      <c r="B9">
        <v>0</v>
      </c>
      <c r="C9" s="1">
        <f>C5-C4</f>
        <v>-44.015368107935906</v>
      </c>
      <c r="D9" s="1">
        <f t="shared" ref="D9:E9" si="0">D5-D4</f>
        <v>-62.309301983605636</v>
      </c>
      <c r="E9" s="1">
        <f t="shared" si="0"/>
        <v>-77.628855552236701</v>
      </c>
    </row>
    <row r="10" spans="1:5" x14ac:dyDescent="0.2">
      <c r="A10" s="2" t="s">
        <v>13</v>
      </c>
      <c r="D10" s="1">
        <f>(D9-C9)/C9*100</f>
        <v>41.562605658116397</v>
      </c>
      <c r="E10" s="1">
        <f>(E9-C9)/C9*100</f>
        <v>76.367616333169622</v>
      </c>
    </row>
  </sheetData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</vt:lpstr>
      <vt:lpstr>Derived data</vt:lpstr>
    </vt:vector>
  </TitlesOfParts>
  <Company>Miljøministeriet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bakas</dc:creator>
  <cp:lastModifiedBy>Almut Reichel</cp:lastModifiedBy>
  <cp:lastPrinted>2011-07-08T07:03:29Z</cp:lastPrinted>
  <dcterms:created xsi:type="dcterms:W3CDTF">2010-08-30T12:12:31Z</dcterms:created>
  <dcterms:modified xsi:type="dcterms:W3CDTF">2011-07-12T08:54:59Z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2087216016</vt:i4>
  </property>
  <property fmtid="{D5CDD505-2E9C-101B-9397-08002B2CF9AE}" pid="3" name="_NewReviewCycle">
    <vt:lpwstr/>
  </property>
  <property fmtid="{D5CDD505-2E9C-101B-9397-08002B2CF9AE}" pid="4" name="_EmailSubject">
    <vt:lpwstr>As agreed</vt:lpwstr>
  </property>
  <property fmtid="{D5CDD505-2E9C-101B-9397-08002B2CF9AE}" pid="5" name="_AuthorEmail">
    <vt:lpwstr>Pia.Schmidt@eea.europa.eu</vt:lpwstr>
  </property>
  <property fmtid="{D5CDD505-2E9C-101B-9397-08002B2CF9AE}" pid="6" name="_AuthorEmailDisplayName">
    <vt:lpwstr>Pia Schmidt</vt:lpwstr>
  </property>
  <property fmtid="{D5CDD505-2E9C-101B-9397-08002B2CF9AE}" pid="8" name="_PreviousAdHocReviewCycleID">
    <vt:i4>-1491581806</vt:i4>
  </property>
</Properties>
</file>