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5" yWindow="825" windowWidth="15480" windowHeight="11640" tabRatio="500" activeTab="1"/>
  </bookViews>
  <sheets>
    <sheet name="Metadata" sheetId="4" r:id="rId1"/>
    <sheet name="Data for graph" sheetId="6" r:id="rId2"/>
    <sheet name="Derived data" sheetId="8" r:id="rId3"/>
    <sheet name="Raw data" sheetId="7" r:id="rId4"/>
  </sheets>
  <externalReferences>
    <externalReference r:id="rId5"/>
    <externalReference r:id="rId6"/>
  </externalReferences>
  <definedNames>
    <definedName name="year">[1]Overview!$F$2</definedName>
  </definedNames>
  <calcPr calcId="145621"/>
</workbook>
</file>

<file path=xl/calcChain.xml><?xml version="1.0" encoding="utf-8"?>
<calcChain xmlns="http://schemas.openxmlformats.org/spreadsheetml/2006/main">
  <c r="C10" i="8" l="1"/>
  <c r="C11" i="8"/>
  <c r="C12" i="8"/>
  <c r="C13" i="8"/>
  <c r="C14" i="8"/>
  <c r="C15" i="8"/>
  <c r="C16" i="8"/>
  <c r="C17" i="8"/>
  <c r="C18" i="8"/>
  <c r="C19" i="8"/>
  <c r="C20" i="8"/>
  <c r="C21" i="8"/>
  <c r="C22" i="8"/>
  <c r="C23" i="8"/>
  <c r="C24" i="8"/>
  <c r="C25" i="8"/>
  <c r="C26" i="8"/>
  <c r="C27" i="8"/>
  <c r="C28" i="8"/>
  <c r="C29" i="8"/>
  <c r="C30" i="8"/>
  <c r="C31" i="8"/>
  <c r="C32" i="8"/>
  <c r="C33" i="8"/>
  <c r="C34" i="8"/>
  <c r="C35" i="8"/>
  <c r="C36" i="8"/>
  <c r="C9" i="8"/>
  <c r="C41" i="8"/>
  <c r="C40" i="8"/>
  <c r="B11" i="8" l="1"/>
  <c r="B12" i="8"/>
  <c r="B13" i="8"/>
  <c r="B14" i="8"/>
  <c r="B15" i="8"/>
  <c r="B16" i="8"/>
  <c r="B17" i="8"/>
  <c r="B18" i="8"/>
  <c r="B19" i="8"/>
  <c r="B20" i="8"/>
  <c r="B21" i="8"/>
  <c r="B22" i="8"/>
  <c r="B23" i="8"/>
  <c r="B24" i="8"/>
  <c r="B25" i="8"/>
  <c r="B26" i="8"/>
  <c r="B27" i="8"/>
  <c r="B28" i="8"/>
  <c r="B29" i="8"/>
  <c r="B30" i="8"/>
  <c r="B31" i="8"/>
  <c r="B32" i="8"/>
  <c r="B33" i="8"/>
  <c r="B34" i="8"/>
  <c r="B35" i="8"/>
  <c r="B36" i="8"/>
  <c r="B9"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B42" i="8" l="1"/>
  <c r="B43" i="8"/>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sharedStrings.xml><?xml version="1.0" encoding="utf-8"?>
<sst xmlns="http://schemas.openxmlformats.org/spreadsheetml/2006/main" count="394" uniqueCount="149">
  <si>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</si>
  <si>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</si>
  <si>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</si>
  <si>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</si>
  <si>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</si>
  <si>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</si>
  <si>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</si>
  <si>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</si>
  <si>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</si>
  <si>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</si>
  <si>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</si>
  <si>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</si>
  <si>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</si>
  <si>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</si>
  <si>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</si>
  <si>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</si>
  <si>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</si>
  <si>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</si>
  <si>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</si>
  <si>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</si>
  <si>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</si>
  <si>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</si>
  <si>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</si>
  <si>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</si>
  <si>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</si>
  <si>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</si>
  <si>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</si>
  <si>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</si>
  <si>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</si>
  <si>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</si>
  <si>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</si>
  <si>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</si>
  <si>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</si>
  <si>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</si>
  <si>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</si>
  <si>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</si>
  <si>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</si>
  <si>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</si>
  <si>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</si>
  <si>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</si>
  <si>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</si>
  <si>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</si>
  <si>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</si>
  <si>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</si>
  <si>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</si>
  <si>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</si>
  <si>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Main data set: </t>
  </si>
  <si>
    <t>Yes</t>
  </si>
  <si>
    <t>Copenhagen Resource Institute</t>
  </si>
  <si>
    <t>Christian Fischer</t>
  </si>
  <si>
    <t>chrfi@etc.mim.dk</t>
  </si>
  <si>
    <t>http://www.cri.dk</t>
  </si>
  <si>
    <t xml:space="preserve">Børsgade 4 1215 Copenhagen K </t>
  </si>
  <si>
    <t>Waste and Material resources</t>
  </si>
  <si>
    <t>2007</t>
  </si>
  <si>
    <t>2009</t>
  </si>
  <si>
    <t>January 2013</t>
  </si>
  <si>
    <t>2004</t>
  </si>
  <si>
    <t>2005</t>
  </si>
  <si>
    <t>2006</t>
  </si>
  <si>
    <t>2008</t>
  </si>
  <si>
    <t>Almut Reichel</t>
  </si>
  <si>
    <t xml:space="preserve">http://epp.eurostat.ec.europa.eu/portal/page/portal/statistics/search_database </t>
  </si>
  <si>
    <t>2012</t>
  </si>
  <si>
    <t>Eurostat</t>
  </si>
  <si>
    <t>ETC/SCP</t>
  </si>
  <si>
    <t>Municipal waste management in Italy</t>
  </si>
  <si>
    <t>Municipal waste management in Slovenia</t>
  </si>
  <si>
    <t xml:space="preserve">Municipal waste, packaging waste, recycling, </t>
  </si>
  <si>
    <t>Packaging</t>
  </si>
  <si>
    <t>Material recycling</t>
  </si>
  <si>
    <t xml:space="preserve">50% </t>
  </si>
  <si>
    <t/>
  </si>
  <si>
    <t>total</t>
  </si>
  <si>
    <t>Number of countries where the quantity of material MSW recycled is greater or lower than quantity of packaging waste recycling</t>
  </si>
  <si>
    <t>Packaging waste [env_waspac]</t>
  </si>
  <si>
    <t>Last update</t>
  </si>
  <si>
    <t>Municipal waste [env_wasmun]</t>
  </si>
  <si>
    <t>Extracted on</t>
  </si>
  <si>
    <t>Source of Data</t>
  </si>
  <si>
    <t>WASTE</t>
  </si>
  <si>
    <t>FLOW</t>
  </si>
  <si>
    <t>Domestic</t>
  </si>
  <si>
    <t>WST_OPER</t>
  </si>
  <si>
    <t>Packaging Recycling</t>
  </si>
  <si>
    <t>UNIT</t>
  </si>
  <si>
    <t>Tonnes</t>
  </si>
  <si>
    <t>Thousands of tonnes</t>
  </si>
  <si>
    <t>GEO/TIME</t>
  </si>
  <si>
    <t>European Union (27 countries)</t>
  </si>
  <si>
    <t>:</t>
  </si>
  <si>
    <t>Belgium</t>
  </si>
  <si>
    <t>Bulgaria</t>
  </si>
  <si>
    <t>Czech Republic</t>
  </si>
  <si>
    <t>Denmark</t>
  </si>
  <si>
    <t>Germany (including  former GDR from 1991)</t>
  </si>
  <si>
    <t>Estonia</t>
  </si>
  <si>
    <t>Ireland</t>
  </si>
  <si>
    <t>Greece</t>
  </si>
  <si>
    <t>Spain</t>
  </si>
  <si>
    <t>France</t>
  </si>
  <si>
    <t>Italy</t>
  </si>
  <si>
    <t>Cyprus</t>
  </si>
  <si>
    <t>Latvia</t>
  </si>
  <si>
    <t>Lithuania</t>
  </si>
  <si>
    <t>Luxembourg</t>
  </si>
  <si>
    <t>Hungary</t>
  </si>
  <si>
    <t>Malta</t>
  </si>
  <si>
    <t>Netherlands</t>
  </si>
  <si>
    <t>Austria</t>
  </si>
  <si>
    <t>Poland</t>
  </si>
  <si>
    <t>Portugal</t>
  </si>
  <si>
    <t>Romania</t>
  </si>
  <si>
    <t>Slovenia</t>
  </si>
  <si>
    <t>Slovakia</t>
  </si>
  <si>
    <t>Finland</t>
  </si>
  <si>
    <t>Sweden</t>
  </si>
  <si>
    <t>United Kingdom</t>
  </si>
  <si>
    <t>Norway</t>
  </si>
  <si>
    <t>http://www.eea.europa.eu/publications/managing-municipal-solid-waste</t>
  </si>
  <si>
    <t>2013</t>
  </si>
  <si>
    <t>National reporting of the relative level of material-recycled municipal waste and recycled packaging waste (EU-27 and Norway, 2009)</t>
  </si>
  <si>
    <t>EU-27, Norway</t>
  </si>
  <si>
    <t>number of countries</t>
  </si>
  <si>
    <t>The amount of recycled packaging waste and recycled municipal waste are compared for each country. The countries are then grouped into four different categories (which are overlapping), depending on the relation between the amount of recycled packaging waste and recycled municipal waste.</t>
  </si>
  <si>
    <t xml:space="preserve">The figure illustrates the relation between reported amounts of recycled packaging waste and recycled municipal waste and groups the countries into four categories. </t>
  </si>
  <si>
    <t>http://epp.eurostat.ec.europa.eu/portal/page/portal/waste/data/database</t>
  </si>
  <si>
    <t>Eurostat's Waste statistics- Municipal waste (env_wasmun)</t>
  </si>
  <si>
    <t>Eurostat's Waste statistics- Generation and treatment of municipal waste (1 000 t) by NUTS 2 regions -2009 (env_rwas_gen)</t>
  </si>
  <si>
    <t xml:space="preserve">Eurostat's Waste statistics- Packaging waste (env_waspac) </t>
  </si>
  <si>
    <t>ETC/SCP, based on national data</t>
  </si>
  <si>
    <t>ETC/SCP, based on national data and Eurostat regional data (env_rwas_gen)</t>
  </si>
  <si>
    <t>Source</t>
  </si>
  <si>
    <t>Eurostat (env_wasmun)</t>
  </si>
  <si>
    <t>The table below shows the ratio between packaging waste recycled and MSW material recycling.</t>
  </si>
  <si>
    <t>Number of countries per category:</t>
  </si>
  <si>
    <t>categories</t>
  </si>
  <si>
    <t>Packaging waste recycled</t>
  </si>
  <si>
    <t>Municipal waste - material recycling</t>
  </si>
  <si>
    <t>1000 tonnes</t>
  </si>
  <si>
    <t>Packaging waste : MSW ratio</t>
  </si>
  <si>
    <t>MSW:Packaging waste ratio</t>
  </si>
  <si>
    <t>&gt;2</t>
  </si>
  <si>
    <t>material recycled municipal waste &gt; recycled packaging waste</t>
  </si>
  <si>
    <t>Recycled packaging waste &gt; material recycled municipal waste</t>
  </si>
  <si>
    <t>50% more material recycled municipal waste than recycled packaging waste</t>
  </si>
  <si>
    <t>50% more recycled packaging waste than material recycled municipal waste</t>
  </si>
  <si>
    <t>The figure shows the relation between packaging waste recycled and municipal waste material recycling.</t>
  </si>
  <si>
    <t>Bulgaria: no automatic calculation possible; counts both into category &gt; 50% more packaging waste than MSW and in category more packaging waste than MSW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</si>
</sst>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0.0000"/>
    <numFmt numFmtId="166" formatCode="dd\.mm\.yy"/>
  </numFmts>
  <fonts count="32" x14ac:knownFonts="1">
    <font>
      <sz val="10"/>
      <name val="Verdana"/>
    </font>
    <font>
      <sz val="11"/>
      <color theme="1"/>
      <name val="Calibri"/>
      <family val="2"/>
      <scheme val="minor"/>
    </font>
    <font>
      <sz val="10"/>
      <name val="Arial"/>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u/>
      <sz val="10"/>
      <color indexed="12"/>
      <name val="Arial"/>
      <family val="2"/>
    </font>
    <font>
      <sz val="11"/>
      <name val="Times New Roman"/>
      <family val="1"/>
    </font>
    <font>
      <sz val="11"/>
      <name val="Arial"/>
      <family val="2"/>
    </font>
    <font>
      <u/>
      <sz val="10"/>
      <color theme="10"/>
      <name val="Verdana"/>
      <family val="2"/>
    </font>
    <font>
      <sz val="11"/>
      <color indexed="8"/>
      <name val="Calibri"/>
      <family val="2"/>
    </font>
    <font>
      <sz val="9"/>
      <name val="Times New Roman"/>
      <family val="1"/>
    </font>
    <font>
      <sz val="11"/>
      <color indexed="9"/>
      <name val="Calibri"/>
      <family val="2"/>
    </font>
    <font>
      <sz val="11"/>
      <color indexed="10"/>
      <name val="Calibri"/>
      <family val="2"/>
    </font>
    <font>
      <b/>
      <sz val="11"/>
      <color indexed="52"/>
      <name val="Calibri"/>
      <family val="2"/>
    </font>
    <font>
      <sz val="11"/>
      <color indexed="17"/>
      <name val="Calibri"/>
      <family val="2"/>
    </font>
    <font>
      <b/>
      <sz val="12"/>
      <name val="Times New Roman"/>
      <family val="1"/>
    </font>
    <font>
      <sz val="11"/>
      <color indexed="62"/>
      <name val="Calibri"/>
      <family val="2"/>
    </font>
    <font>
      <u/>
      <sz val="10"/>
      <color theme="10"/>
      <name val="Arial"/>
      <family val="2"/>
    </font>
    <font>
      <u/>
      <sz val="11"/>
      <color theme="10"/>
      <name val="Calibri"/>
      <family val="2"/>
      <scheme val="minor"/>
    </font>
    <font>
      <sz val="11"/>
      <color indexed="60"/>
      <name val="Calibri"/>
      <family val="2"/>
    </font>
    <font>
      <sz val="8"/>
      <name val="Helvetica"/>
    </font>
    <font>
      <b/>
      <sz val="11"/>
      <color indexed="63"/>
      <name val="Calibri"/>
      <family val="2"/>
    </font>
    <font>
      <b/>
      <sz val="18"/>
      <color indexed="56"/>
      <name val="Cambria"/>
      <family val="2"/>
    </font>
    <font>
      <b/>
      <sz val="11"/>
      <color indexed="8"/>
      <name val="Calibri"/>
      <family val="2"/>
    </font>
    <font>
      <b/>
      <sz val="11"/>
      <name val="Arial"/>
      <family val="2"/>
    </font>
  </fonts>
  <fills count="28">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43"/>
      </patternFill>
    </fill>
    <fill>
      <patternFill patternType="solid">
        <fgColor indexed="22"/>
        <bgColor indexed="64"/>
      </patternFill>
    </fill>
    <fill>
      <patternFill patternType="darkTrellis"/>
    </fill>
    <fill>
      <patternFill patternType="solid">
        <fgColor rgb="FFFFFF0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s>
  <borders count="3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93">
    <xf numFmtId="0" fontId="0"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4" fillId="0" borderId="0"/>
    <xf numFmtId="0" fontId="14" fillId="0" borderId="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9" fontId="17" fillId="0" borderId="3" applyNumberFormat="0" applyFont="0" applyFill="0" applyBorder="0" applyProtection="0">
      <alignment horizontal="left" vertical="center" indent="2"/>
    </xf>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49" fontId="17" fillId="0" borderId="33" applyNumberFormat="0" applyFont="0" applyFill="0" applyBorder="0" applyProtection="0">
      <alignment horizontal="left" vertical="center" indent="5"/>
    </xf>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 fillId="19" borderId="34" applyNumberFormat="0" applyFont="0" applyAlignment="0" applyProtection="0"/>
    <xf numFmtId="0" fontId="16" fillId="19" borderId="34" applyNumberFormat="0" applyFont="0" applyAlignment="0" applyProtection="0"/>
    <xf numFmtId="0" fontId="20" fillId="20" borderId="35" applyNumberFormat="0" applyAlignment="0" applyProtection="0"/>
    <xf numFmtId="0" fontId="20" fillId="20" borderId="35" applyNumberFormat="0" applyAlignment="0" applyProtection="0"/>
    <xf numFmtId="0" fontId="2" fillId="0" borderId="0"/>
    <xf numFmtId="0" fontId="21" fillId="7" borderId="0" applyNumberFormat="0" applyBorder="0" applyAlignment="0" applyProtection="0"/>
    <xf numFmtId="0" fontId="21" fillId="7" borderId="0" applyNumberFormat="0" applyBorder="0" applyAlignment="0" applyProtection="0"/>
    <xf numFmtId="0" fontId="22" fillId="0" borderId="0" applyNumberFormat="0" applyFill="0" applyBorder="0" applyAlignment="0" applyProtection="0"/>
    <xf numFmtId="0" fontId="23" fillId="10" borderId="35" applyNumberFormat="0" applyAlignment="0" applyProtection="0"/>
    <xf numFmtId="0" fontId="23" fillId="10" borderId="3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5" fillId="0" borderId="0" applyNumberFormat="0" applyFill="0" applyBorder="0" applyAlignment="0" applyProtection="0"/>
    <xf numFmtId="0" fontId="24"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4" fillId="0" borderId="0"/>
    <xf numFmtId="0" fontId="2" fillId="0" borderId="0"/>
    <xf numFmtId="0" fontId="2" fillId="0" borderId="0"/>
    <xf numFmtId="0" fontId="2"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4"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4" fontId="17" fillId="0" borderId="3" applyFill="0" applyBorder="0" applyProtection="0">
      <alignment horizontal="right" vertical="center"/>
    </xf>
    <xf numFmtId="0" fontId="27" fillId="22" borderId="0" applyNumberFormat="0" applyFont="0" applyBorder="0" applyAlignment="0" applyProtection="0"/>
    <xf numFmtId="0" fontId="2" fillId="0" borderId="0"/>
    <xf numFmtId="0" fontId="28" fillId="20" borderId="36" applyNumberFormat="0" applyAlignment="0" applyProtection="0"/>
    <xf numFmtId="0" fontId="28" fillId="20" borderId="36" applyNumberFormat="0" applyAlignment="0" applyProtection="0"/>
    <xf numFmtId="165" fontId="17" fillId="23" borderId="3"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37" applyNumberFormat="0" applyFill="0" applyAlignment="0" applyProtection="0"/>
    <xf numFmtId="0" fontId="30" fillId="0" borderId="37" applyNumberFormat="0" applyFill="0" applyAlignment="0" applyProtection="0"/>
    <xf numFmtId="4" fontId="17" fillId="0" borderId="0"/>
    <xf numFmtId="0" fontId="14" fillId="0" borderId="0"/>
  </cellStyleXfs>
  <cellXfs count="128">
    <xf numFmtId="0" fontId="0" fillId="0" borderId="0" xfId="0" applyFont="1"/>
    <xf numFmtId="0" fontId="2" fillId="2"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0" fillId="4" borderId="0" xfId="0" applyFill="1" applyAlignment="1">
      <alignment vertical="center" wrapText="1"/>
    </xf>
    <xf numFmtId="49" fontId="8" fillId="4" borderId="0" xfId="0" applyNumberFormat="1" applyFont="1" applyFill="1" applyBorder="1" applyAlignment="1">
      <alignment vertical="center" wrapText="1"/>
    </xf>
    <xf numFmtId="0" fontId="2" fillId="4" borderId="0" xfId="0" applyFont="1" applyFill="1" applyAlignment="1">
      <alignment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4" borderId="0" xfId="0" applyFont="1" applyFill="1" applyAlignment="1">
      <alignment vertical="center" wrapText="1"/>
    </xf>
    <xf numFmtId="0" fontId="8" fillId="4" borderId="0" xfId="0" applyFont="1" applyFill="1" applyAlignment="1">
      <alignment horizontal="righ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0" fillId="4" borderId="20" xfId="0" applyFill="1" applyBorder="1" applyAlignment="1">
      <alignment vertical="center" wrapText="1"/>
    </xf>
    <xf numFmtId="0" fontId="7" fillId="4" borderId="0" xfId="0" applyFont="1" applyFill="1" applyBorder="1" applyAlignment="1">
      <alignment vertical="center" wrapText="1"/>
    </xf>
    <xf numFmtId="0" fontId="8" fillId="4" borderId="2" xfId="0" applyFont="1" applyFill="1" applyBorder="1" applyAlignment="1">
      <alignment vertical="center" wrapText="1"/>
    </xf>
    <xf numFmtId="0" fontId="9" fillId="4" borderId="19" xfId="0" applyFont="1" applyFill="1" applyBorder="1" applyAlignment="1">
      <alignment vertical="center" wrapText="1"/>
    </xf>
    <xf numFmtId="0" fontId="10"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8" fillId="4" borderId="0" xfId="0" applyFont="1" applyFill="1" applyBorder="1" applyAlignment="1">
      <alignment horizontal="right"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0" fillId="4" borderId="23" xfId="0" applyFill="1" applyBorder="1" applyAlignment="1">
      <alignment vertical="center" wrapText="1"/>
    </xf>
    <xf numFmtId="0" fontId="13" fillId="0" borderId="0" xfId="0" applyFont="1" applyAlignment="1">
      <alignment vertical="center"/>
    </xf>
    <xf numFmtId="0" fontId="4" fillId="4" borderId="0" xfId="0" applyFont="1" applyFill="1" applyBorder="1" applyAlignment="1">
      <alignment vertical="center" wrapText="1"/>
    </xf>
    <xf numFmtId="0" fontId="8" fillId="4" borderId="0" xfId="0" applyFont="1" applyFill="1" applyBorder="1" applyAlignment="1">
      <alignment vertical="center" wrapText="1"/>
    </xf>
    <xf numFmtId="0" fontId="15" fillId="0" borderId="0" xfId="2"/>
    <xf numFmtId="49" fontId="8" fillId="3" borderId="0" xfId="0" applyNumberFormat="1" applyFont="1" applyFill="1" applyBorder="1" applyAlignment="1">
      <alignment horizontal="left" vertical="center" wrapText="1"/>
    </xf>
    <xf numFmtId="0" fontId="3" fillId="0" borderId="0" xfId="0" applyFont="1"/>
    <xf numFmtId="0" fontId="14" fillId="0" borderId="0" xfId="187" applyFill="1" applyBorder="1"/>
    <xf numFmtId="0" fontId="2" fillId="0" borderId="0" xfId="187" applyNumberFormat="1" applyFont="1" applyFill="1" applyBorder="1" applyAlignment="1"/>
    <xf numFmtId="3" fontId="2" fillId="0" borderId="0" xfId="187" applyNumberFormat="1" applyFont="1" applyFill="1" applyBorder="1" applyAlignment="1"/>
    <xf numFmtId="9" fontId="14" fillId="0" borderId="0" xfId="187" applyNumberFormat="1" applyFill="1" applyBorder="1"/>
    <xf numFmtId="0" fontId="31" fillId="0" borderId="0" xfId="187" applyFont="1" applyFill="1" applyBorder="1"/>
    <xf numFmtId="0" fontId="14" fillId="0" borderId="0" xfId="187" applyFont="1" applyFill="1" applyBorder="1"/>
    <xf numFmtId="0" fontId="31" fillId="0" borderId="3" xfId="187" applyFont="1" applyFill="1" applyBorder="1"/>
    <xf numFmtId="9" fontId="14" fillId="0" borderId="3" xfId="187" applyNumberFormat="1" applyFill="1" applyBorder="1"/>
    <xf numFmtId="0" fontId="2" fillId="0" borderId="3" xfId="187" applyNumberFormat="1" applyFont="1" applyFill="1" applyBorder="1" applyAlignment="1"/>
    <xf numFmtId="1" fontId="2" fillId="0" borderId="3" xfId="187" applyNumberFormat="1" applyFont="1" applyFill="1" applyBorder="1" applyAlignment="1"/>
    <xf numFmtId="0" fontId="14" fillId="0" borderId="3" xfId="187" applyFill="1" applyBorder="1"/>
    <xf numFmtId="0" fontId="14" fillId="0" borderId="3" xfId="187" quotePrefix="1" applyFill="1" applyBorder="1"/>
    <xf numFmtId="3" fontId="2" fillId="0" borderId="3" xfId="187" applyNumberFormat="1" applyFont="1" applyFill="1" applyBorder="1" applyAlignment="1"/>
    <xf numFmtId="3" fontId="2" fillId="0" borderId="3" xfId="187" quotePrefix="1" applyNumberFormat="1" applyFont="1" applyFill="1" applyBorder="1" applyAlignment="1"/>
    <xf numFmtId="166" fontId="2" fillId="0" borderId="3" xfId="187" applyNumberFormat="1" applyFont="1" applyFill="1" applyBorder="1" applyAlignment="1"/>
    <xf numFmtId="3" fontId="2" fillId="24" borderId="3" xfId="187" applyNumberFormat="1" applyFont="1" applyFill="1" applyBorder="1" applyAlignment="1"/>
    <xf numFmtId="0" fontId="14" fillId="24" borderId="3" xfId="187" applyFill="1" applyBorder="1"/>
    <xf numFmtId="1" fontId="2" fillId="24" borderId="3" xfId="187" applyNumberFormat="1" applyFont="1" applyFill="1" applyBorder="1" applyAlignment="1"/>
    <xf numFmtId="1" fontId="14" fillId="24" borderId="3" xfId="187" applyNumberFormat="1" applyFill="1" applyBorder="1"/>
    <xf numFmtId="0" fontId="6" fillId="0" borderId="3" xfId="187" applyNumberFormat="1" applyFont="1" applyFill="1" applyBorder="1" applyAlignment="1">
      <alignment horizontal="left" vertical="top" wrapText="1"/>
    </xf>
    <xf numFmtId="0" fontId="14" fillId="0" borderId="0" xfId="792"/>
    <xf numFmtId="0" fontId="14" fillId="25" borderId="3" xfId="187" applyFill="1" applyBorder="1"/>
    <xf numFmtId="0" fontId="2" fillId="25" borderId="3" xfId="187" applyNumberFormat="1" applyFont="1" applyFill="1" applyBorder="1" applyAlignment="1"/>
    <xf numFmtId="3" fontId="2" fillId="25" borderId="3" xfId="187" applyNumberFormat="1" applyFont="1" applyFill="1" applyBorder="1" applyAlignment="1"/>
    <xf numFmtId="0" fontId="14" fillId="25" borderId="0" xfId="187" applyFill="1" applyBorder="1"/>
    <xf numFmtId="0" fontId="6" fillId="0" borderId="0" xfId="187" applyNumberFormat="1" applyFont="1" applyFill="1" applyBorder="1" applyAlignment="1"/>
    <xf numFmtId="0" fontId="2" fillId="0" borderId="0" xfId="187" applyFont="1" applyFill="1" applyBorder="1"/>
    <xf numFmtId="0" fontId="6" fillId="0" borderId="3" xfId="187" applyFont="1" applyFill="1" applyBorder="1"/>
    <xf numFmtId="0" fontId="2" fillId="0" borderId="3" xfId="187" applyFont="1" applyFill="1" applyBorder="1"/>
    <xf numFmtId="0" fontId="2" fillId="25" borderId="3" xfId="187" applyFont="1" applyFill="1" applyBorder="1"/>
    <xf numFmtId="0" fontId="2" fillId="25" borderId="0" xfId="187" applyFont="1" applyFill="1" applyBorder="1"/>
    <xf numFmtId="0" fontId="2" fillId="24" borderId="3" xfId="187" applyFont="1" applyFill="1" applyBorder="1"/>
    <xf numFmtId="0" fontId="2" fillId="0" borderId="0" xfId="792" applyFont="1"/>
    <xf numFmtId="9" fontId="2" fillId="0" borderId="3" xfId="187" applyNumberFormat="1" applyFont="1" applyFill="1" applyBorder="1"/>
    <xf numFmtId="1" fontId="2" fillId="24" borderId="3" xfId="187" applyNumberFormat="1" applyFont="1" applyFill="1" applyBorder="1"/>
    <xf numFmtId="0" fontId="2" fillId="27" borderId="3" xfId="187" applyNumberFormat="1" applyFont="1" applyFill="1" applyBorder="1" applyAlignment="1"/>
    <xf numFmtId="2" fontId="2" fillId="27" borderId="3" xfId="187" applyNumberFormat="1" applyFont="1" applyFill="1" applyBorder="1" applyAlignment="1"/>
    <xf numFmtId="1" fontId="2" fillId="27" borderId="3" xfId="187" applyNumberFormat="1" applyFont="1" applyFill="1" applyBorder="1" applyAlignment="1"/>
    <xf numFmtId="1" fontId="2" fillId="27" borderId="3" xfId="187" applyNumberFormat="1" applyFont="1" applyFill="1" applyBorder="1"/>
    <xf numFmtId="1" fontId="2" fillId="0" borderId="0" xfId="187" applyNumberFormat="1" applyFont="1" applyFill="1" applyBorder="1" applyAlignment="1"/>
    <xf numFmtId="0" fontId="2" fillId="27" borderId="3" xfId="187" applyNumberFormat="1" applyFont="1" applyFill="1" applyBorder="1" applyAlignment="1">
      <alignment horizontal="left" vertical="top" wrapText="1"/>
    </xf>
    <xf numFmtId="4" fontId="2" fillId="0" borderId="0" xfId="187" applyNumberFormat="1" applyFont="1" applyFill="1" applyBorder="1"/>
    <xf numFmtId="4" fontId="2" fillId="0" borderId="0" xfId="187" applyNumberFormat="1" applyFont="1" applyFill="1" applyBorder="1" applyAlignment="1"/>
    <xf numFmtId="4" fontId="2" fillId="0" borderId="3" xfId="187" applyNumberFormat="1" applyFont="1" applyFill="1" applyBorder="1" applyAlignment="1"/>
    <xf numFmtId="4" fontId="2" fillId="26" borderId="3" xfId="187" applyNumberFormat="1" applyFont="1" applyFill="1" applyBorder="1" applyAlignment="1"/>
    <xf numFmtId="0" fontId="2" fillId="0" borderId="3" xfId="187" applyNumberFormat="1" applyFont="1" applyFill="1" applyBorder="1" applyAlignment="1">
      <alignment wrapText="1"/>
    </xf>
    <xf numFmtId="0" fontId="14" fillId="0" borderId="0" xfId="187" applyFill="1" applyBorder="1" applyAlignment="1">
      <alignment wrapText="1"/>
    </xf>
    <xf numFmtId="0" fontId="14" fillId="0" borderId="3" xfId="187" applyFill="1" applyBorder="1" applyAlignment="1">
      <alignment wrapText="1"/>
    </xf>
    <xf numFmtId="4" fontId="2" fillId="26" borderId="3" xfId="187" applyNumberFormat="1" applyFont="1" applyFill="1" applyBorder="1" applyAlignment="1">
      <alignment wrapText="1"/>
    </xf>
    <xf numFmtId="4" fontId="2" fillId="0" borderId="3" xfId="187" applyNumberFormat="1" applyFont="1" applyFill="1" applyBorder="1" applyAlignment="1">
      <alignment wrapText="1"/>
    </xf>
    <xf numFmtId="1" fontId="2" fillId="0" borderId="0" xfId="187" applyNumberFormat="1" applyFont="1" applyFill="1" applyBorder="1"/>
    <xf numFmtId="49" fontId="8" fillId="3" borderId="24"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49" fontId="8" fillId="3" borderId="26" xfId="0" applyNumberFormat="1" applyFont="1" applyFill="1" applyBorder="1" applyAlignment="1">
      <alignment horizontal="left" vertical="center" wrapText="1"/>
    </xf>
    <xf numFmtId="49" fontId="15" fillId="3" borderId="24" xfId="2" applyNumberFormat="1" applyFill="1" applyBorder="1" applyAlignment="1">
      <alignment horizontal="left" vertical="center" wrapText="1"/>
    </xf>
    <xf numFmtId="0" fontId="0" fillId="3" borderId="11"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2" xfId="0" applyFill="1" applyBorder="1" applyAlignment="1">
      <alignment horizontal="center" vertical="center" wrapText="1"/>
    </xf>
    <xf numFmtId="0" fontId="5" fillId="4" borderId="0" xfId="0" applyFont="1" applyFill="1" applyBorder="1" applyAlignment="1">
      <alignment vertical="center" wrapText="1"/>
    </xf>
    <xf numFmtId="0" fontId="0" fillId="4" borderId="0" xfId="0" applyFill="1" applyAlignment="1">
      <alignment vertical="center" wrapText="1"/>
    </xf>
    <xf numFmtId="49" fontId="8" fillId="3" borderId="30" xfId="0" applyNumberFormat="1" applyFont="1" applyFill="1" applyBorder="1" applyAlignment="1">
      <alignment horizontal="left" vertical="center" wrapText="1"/>
    </xf>
    <xf numFmtId="49" fontId="8" fillId="3" borderId="31" xfId="0" applyNumberFormat="1" applyFont="1" applyFill="1" applyBorder="1" applyAlignment="1">
      <alignment horizontal="left" vertical="center" wrapText="1"/>
    </xf>
    <xf numFmtId="49" fontId="8" fillId="3" borderId="32" xfId="0" applyNumberFormat="1" applyFont="1" applyFill="1" applyBorder="1" applyAlignment="1">
      <alignment horizontal="left" vertical="center" wrapText="1"/>
    </xf>
    <xf numFmtId="0" fontId="4" fillId="4" borderId="0" xfId="0" quotePrefix="1" applyFont="1" applyFill="1" applyBorder="1" applyAlignment="1">
      <alignment horizontal="right" vertical="center" wrapText="1"/>
    </xf>
    <xf numFmtId="0" fontId="4" fillId="4" borderId="0" xfId="0" applyFont="1" applyFill="1" applyBorder="1" applyAlignment="1">
      <alignment horizontal="right" vertical="center" wrapText="1"/>
    </xf>
    <xf numFmtId="0" fontId="4" fillId="4" borderId="0" xfId="0" applyFont="1" applyFill="1" applyAlignment="1">
      <alignment horizontal="right" vertical="center" wrapText="1"/>
    </xf>
    <xf numFmtId="0" fontId="5"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2" xfId="0" applyNumberFormat="1" applyFill="1" applyBorder="1" applyAlignment="1">
      <alignment horizontal="left" vertical="center" wrapText="1"/>
    </xf>
    <xf numFmtId="49" fontId="8" fillId="3" borderId="27"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49" fontId="8" fillId="3" borderId="29" xfId="0" applyNumberFormat="1" applyFont="1" applyFill="1" applyBorder="1" applyAlignment="1">
      <alignment horizontal="left" vertical="center" wrapText="1"/>
    </xf>
    <xf numFmtId="49" fontId="8" fillId="3" borderId="30" xfId="4" applyNumberFormat="1" applyFont="1" applyFill="1" applyBorder="1" applyAlignment="1">
      <alignment horizontal="left" vertical="center" wrapText="1"/>
    </xf>
    <xf numFmtId="49" fontId="8" fillId="3" borderId="31" xfId="4" applyNumberFormat="1" applyFont="1" applyFill="1" applyBorder="1" applyAlignment="1">
      <alignment horizontal="left" vertical="center" wrapText="1"/>
    </xf>
    <xf numFmtId="49" fontId="8" fillId="3" borderId="32" xfId="4" applyNumberFormat="1" applyFont="1" applyFill="1" applyBorder="1" applyAlignment="1">
      <alignment horizontal="left" vertical="center" wrapText="1"/>
    </xf>
    <xf numFmtId="49" fontId="8" fillId="3" borderId="24" xfId="4" applyNumberFormat="1" applyFont="1" applyFill="1" applyBorder="1" applyAlignment="1">
      <alignment horizontal="left" vertical="center" wrapText="1"/>
    </xf>
    <xf numFmtId="49" fontId="8" fillId="3" borderId="25" xfId="4" applyNumberFormat="1" applyFont="1" applyFill="1" applyBorder="1" applyAlignment="1">
      <alignment horizontal="left" vertical="center" wrapText="1"/>
    </xf>
    <xf numFmtId="49" fontId="8" fillId="3" borderId="26" xfId="4" applyNumberFormat="1" applyFont="1" applyFill="1" applyBorder="1" applyAlignment="1">
      <alignment horizontal="left" vertical="center" wrapText="1"/>
    </xf>
    <xf numFmtId="49" fontId="12" fillId="3" borderId="24" xfId="3" applyNumberFormat="1" applyFill="1" applyBorder="1" applyAlignment="1" applyProtection="1">
      <alignment horizontal="left" vertical="center" wrapText="1"/>
    </xf>
    <xf numFmtId="0" fontId="4" fillId="4" borderId="0" xfId="0" applyFont="1" applyFill="1" applyBorder="1" applyAlignment="1">
      <alignment vertical="center" wrapText="1"/>
    </xf>
    <xf numFmtId="0" fontId="2" fillId="4" borderId="0" xfId="0" applyFont="1" applyFill="1" applyAlignment="1">
      <alignment vertical="center" wrapText="1"/>
    </xf>
    <xf numFmtId="0" fontId="8" fillId="4" borderId="0" xfId="0" applyFont="1" applyFill="1" applyBorder="1" applyAlignment="1">
      <alignment vertical="center" wrapText="1"/>
    </xf>
    <xf numFmtId="49" fontId="8" fillId="3" borderId="4" xfId="0" applyNumberFormat="1"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49" fontId="8" fillId="3" borderId="6" xfId="0" applyNumberFormat="1" applyFont="1" applyFill="1" applyBorder="1" applyAlignment="1">
      <alignment horizontal="left" vertical="center" wrapText="1"/>
    </xf>
    <xf numFmtId="0" fontId="8" fillId="4" borderId="0" xfId="0" applyFont="1" applyFill="1" applyAlignment="1">
      <alignment vertical="center" wrapText="1"/>
    </xf>
    <xf numFmtId="0" fontId="6" fillId="0" borderId="0" xfId="187" applyNumberFormat="1" applyFont="1" applyFill="1" applyBorder="1" applyAlignment="1">
      <alignment horizontal="left" vertical="top" wrapText="1"/>
    </xf>
    <xf numFmtId="0" fontId="2" fillId="0" borderId="0" xfId="187" applyNumberFormat="1" applyFont="1" applyFill="1" applyBorder="1" applyAlignment="1">
      <alignment horizontal="left" vertical="top" wrapText="1"/>
    </xf>
  </cellXfs>
  <cellStyles count="793">
    <cellStyle name="20 % - Markeringsfarve1 2" xfId="7"/>
    <cellStyle name="20 % - Markeringsfarve1 3" xfId="8"/>
    <cellStyle name="20 % - Markeringsfarve2 2" xfId="9"/>
    <cellStyle name="20 % - Markeringsfarve2 3" xfId="10"/>
    <cellStyle name="20 % - Markeringsfarve3 2" xfId="11"/>
    <cellStyle name="20 % - Markeringsfarve3 3" xfId="12"/>
    <cellStyle name="20 % - Markeringsfarve4 2" xfId="13"/>
    <cellStyle name="20 % - Markeringsfarve4 3" xfId="14"/>
    <cellStyle name="20 % - Markeringsfarve5 2" xfId="15"/>
    <cellStyle name="20 % - Markeringsfarve5 3" xfId="16"/>
    <cellStyle name="20 % - Markeringsfarve6 2" xfId="17"/>
    <cellStyle name="20 % - Markeringsfarve6 3" xfId="18"/>
    <cellStyle name="2x indented GHG Textfiels" xfId="19"/>
    <cellStyle name="40 % - Markeringsfarve1 2" xfId="20"/>
    <cellStyle name="40 % - Markeringsfarve1 3" xfId="21"/>
    <cellStyle name="40 % - Markeringsfarve2 2" xfId="22"/>
    <cellStyle name="40 % - Markeringsfarve2 3" xfId="23"/>
    <cellStyle name="40 % - Markeringsfarve3 2" xfId="24"/>
    <cellStyle name="40 % - Markeringsfarve3 3" xfId="25"/>
    <cellStyle name="40 % - Markeringsfarve4 2" xfId="26"/>
    <cellStyle name="40 % - Markeringsfarve4 3" xfId="27"/>
    <cellStyle name="40 % - Markeringsfarve5 2" xfId="28"/>
    <cellStyle name="40 % - Markeringsfarve5 3" xfId="29"/>
    <cellStyle name="40 % - Markeringsfarve6 2" xfId="30"/>
    <cellStyle name="40 % - Markeringsfarve6 3" xfId="31"/>
    <cellStyle name="5x indented GHG Textfiels" xfId="32"/>
    <cellStyle name="60 % - Markeringsfarve1 2" xfId="33"/>
    <cellStyle name="60 % - Markeringsfarve1 3" xfId="34"/>
    <cellStyle name="60 % - Markeringsfarve2 2" xfId="35"/>
    <cellStyle name="60 % - Markeringsfarve2 3" xfId="36"/>
    <cellStyle name="60 % - Markeringsfarve3 2" xfId="37"/>
    <cellStyle name="60 % - Markeringsfarve3 3" xfId="38"/>
    <cellStyle name="60 % - Markeringsfarve4 2" xfId="39"/>
    <cellStyle name="60 % - Markeringsfarve4 3" xfId="40"/>
    <cellStyle name="60 % - Markeringsfarve5 2" xfId="41"/>
    <cellStyle name="60 % - Markeringsfarve5 3" xfId="42"/>
    <cellStyle name="60 % - Markeringsfarve6 2" xfId="43"/>
    <cellStyle name="60 % - Markeringsfarve6 3" xfId="44"/>
    <cellStyle name="Advarselstekst 2" xfId="45"/>
    <cellStyle name="Advarselstekst 3" xfId="46"/>
    <cellStyle name="ANCLAS,REZONES Y SUS PARTES,DE FUNDICION,DE HIERRO O DE ACERO" xfId="1"/>
    <cellStyle name="Bemærk! 2" xfId="47"/>
    <cellStyle name="Bemærk! 3" xfId="48"/>
    <cellStyle name="Beregning 2" xfId="49"/>
    <cellStyle name="Beregning 3" xfId="50"/>
    <cellStyle name="Excel Built-in Normal" xfId="51"/>
    <cellStyle name="God 2" xfId="52"/>
    <cellStyle name="God 3" xfId="53"/>
    <cellStyle name="Headline" xfId="54"/>
    <cellStyle name="Hyperlink" xfId="2" builtinId="8"/>
    <cellStyle name="Input 2" xfId="55"/>
    <cellStyle name="Input 3" xfId="56"/>
    <cellStyle name="Komma 10" xfId="57"/>
    <cellStyle name="Komma 11" xfId="58"/>
    <cellStyle name="Komma 12" xfId="59"/>
    <cellStyle name="Komma 12 2" xfId="60"/>
    <cellStyle name="Komma 12 3" xfId="61"/>
    <cellStyle name="Komma 13" xfId="62"/>
    <cellStyle name="Komma 14" xfId="63"/>
    <cellStyle name="Komma 15" xfId="64"/>
    <cellStyle name="Komma 16" xfId="65"/>
    <cellStyle name="Komma 17" xfId="66"/>
    <cellStyle name="Komma 2" xfId="67"/>
    <cellStyle name="Komma 2 2" xfId="68"/>
    <cellStyle name="Komma 2 2 2" xfId="69"/>
    <cellStyle name="Komma 2 3" xfId="70"/>
    <cellStyle name="Komma 3" xfId="71"/>
    <cellStyle name="Komma 4" xfId="72"/>
    <cellStyle name="Komma 5" xfId="73"/>
    <cellStyle name="Komma 6" xfId="74"/>
    <cellStyle name="Komma 7" xfId="75"/>
    <cellStyle name="Komma 8" xfId="76"/>
    <cellStyle name="Komma 9" xfId="77"/>
    <cellStyle name="Komma 9 2" xfId="78"/>
    <cellStyle name="Link 2" xfId="3"/>
    <cellStyle name="Link 2 2" xfId="79"/>
    <cellStyle name="Link 2 3" xfId="80"/>
    <cellStyle name="Link 2 4" xfId="81"/>
    <cellStyle name="Link 2 5" xfId="82"/>
    <cellStyle name="Link 3" xfId="83"/>
    <cellStyle name="Link 3 2" xfId="84"/>
    <cellStyle name="Link 4" xfId="85"/>
    <cellStyle name="Link 5" xfId="86"/>
    <cellStyle name="Neutral 2" xfId="87"/>
    <cellStyle name="Neutral 3" xfId="88"/>
    <cellStyle name="Normal" xfId="0" builtinId="0"/>
    <cellStyle name="Normal 10" xfId="89"/>
    <cellStyle name="Normal 10 10" xfId="90"/>
    <cellStyle name="Normal 10 2" xfId="91"/>
    <cellStyle name="Normal 10 2 2" xfId="92"/>
    <cellStyle name="Normal 10 2 2 2" xfId="93"/>
    <cellStyle name="Normal 10 2 2 2 2" xfId="94"/>
    <cellStyle name="Normal 10 2 2 2 2 2" xfId="95"/>
    <cellStyle name="Normal 10 2 2 2 3" xfId="96"/>
    <cellStyle name="Normal 10 2 2 3" xfId="97"/>
    <cellStyle name="Normal 10 2 2 3 2" xfId="98"/>
    <cellStyle name="Normal 10 2 2 4" xfId="99"/>
    <cellStyle name="Normal 10 2 3" xfId="100"/>
    <cellStyle name="Normal 10 2 3 2" xfId="101"/>
    <cellStyle name="Normal 10 2 3 2 2" xfId="102"/>
    <cellStyle name="Normal 10 2 3 2 2 2" xfId="103"/>
    <cellStyle name="Normal 10 2 3 2 3" xfId="104"/>
    <cellStyle name="Normal 10 2 3 3" xfId="105"/>
    <cellStyle name="Normal 10 2 3 3 2" xfId="106"/>
    <cellStyle name="Normal 10 2 3 4" xfId="107"/>
    <cellStyle name="Normal 10 2 4" xfId="108"/>
    <cellStyle name="Normal 10 2 4 2" xfId="109"/>
    <cellStyle name="Normal 10 2 4 2 2" xfId="110"/>
    <cellStyle name="Normal 10 2 4 3" xfId="111"/>
    <cellStyle name="Normal 10 2 5" xfId="112"/>
    <cellStyle name="Normal 10 2 5 2" xfId="113"/>
    <cellStyle name="Normal 10 2 6" xfId="114"/>
    <cellStyle name="Normal 10 2 7" xfId="115"/>
    <cellStyle name="Normal 10 3" xfId="116"/>
    <cellStyle name="Normal 10 3 2" xfId="117"/>
    <cellStyle name="Normal 10 3 2 2" xfId="118"/>
    <cellStyle name="Normal 10 3 2 2 2" xfId="119"/>
    <cellStyle name="Normal 10 3 2 2 2 2" xfId="120"/>
    <cellStyle name="Normal 10 3 2 2 3" xfId="121"/>
    <cellStyle name="Normal 10 3 2 3" xfId="122"/>
    <cellStyle name="Normal 10 3 2 3 2" xfId="123"/>
    <cellStyle name="Normal 10 3 2 4" xfId="124"/>
    <cellStyle name="Normal 10 3 3" xfId="125"/>
    <cellStyle name="Normal 10 3 3 2" xfId="126"/>
    <cellStyle name="Normal 10 3 3 2 2" xfId="127"/>
    <cellStyle name="Normal 10 3 3 2 2 2" xfId="128"/>
    <cellStyle name="Normal 10 3 3 2 3" xfId="129"/>
    <cellStyle name="Normal 10 3 3 3" xfId="130"/>
    <cellStyle name="Normal 10 3 3 3 2" xfId="131"/>
    <cellStyle name="Normal 10 3 3 4" xfId="132"/>
    <cellStyle name="Normal 10 3 4" xfId="133"/>
    <cellStyle name="Normal 10 3 4 2" xfId="134"/>
    <cellStyle name="Normal 10 3 4 2 2" xfId="135"/>
    <cellStyle name="Normal 10 3 4 3" xfId="136"/>
    <cellStyle name="Normal 10 3 5" xfId="137"/>
    <cellStyle name="Normal 10 3 5 2" xfId="138"/>
    <cellStyle name="Normal 10 3 6" xfId="139"/>
    <cellStyle name="Normal 10 3 7" xfId="140"/>
    <cellStyle name="Normal 10 4" xfId="141"/>
    <cellStyle name="Normal 10 4 2" xfId="142"/>
    <cellStyle name="Normal 10 4 2 2" xfId="143"/>
    <cellStyle name="Normal 10 4 2 2 2" xfId="144"/>
    <cellStyle name="Normal 10 4 2 3" xfId="145"/>
    <cellStyle name="Normal 10 4 3" xfId="146"/>
    <cellStyle name="Normal 10 4 3 2" xfId="147"/>
    <cellStyle name="Normal 10 4 4" xfId="148"/>
    <cellStyle name="Normal 10 5" xfId="149"/>
    <cellStyle name="Normal 10 5 2" xfId="150"/>
    <cellStyle name="Normal 10 5 2 2" xfId="151"/>
    <cellStyle name="Normal 10 5 2 2 2" xfId="152"/>
    <cellStyle name="Normal 10 5 2 3" xfId="153"/>
    <cellStyle name="Normal 10 5 3" xfId="154"/>
    <cellStyle name="Normal 10 5 3 2" xfId="155"/>
    <cellStyle name="Normal 10 5 4" xfId="156"/>
    <cellStyle name="Normal 10 6" xfId="157"/>
    <cellStyle name="Normal 10 6 2" xfId="158"/>
    <cellStyle name="Normal 10 6 2 2" xfId="159"/>
    <cellStyle name="Normal 10 6 3" xfId="160"/>
    <cellStyle name="Normal 10 7" xfId="161"/>
    <cellStyle name="Normal 10 7 2" xfId="162"/>
    <cellStyle name="Normal 10 7 2 2" xfId="163"/>
    <cellStyle name="Normal 10 7 3" xfId="164"/>
    <cellStyle name="Normal 10 8" xfId="165"/>
    <cellStyle name="Normal 10 8 2" xfId="166"/>
    <cellStyle name="Normal 10 9" xfId="167"/>
    <cellStyle name="Normal 11" xfId="168"/>
    <cellStyle name="Normal 11 2" xfId="169"/>
    <cellStyle name="Normal 11 3" xfId="170"/>
    <cellStyle name="Normal 12" xfId="171"/>
    <cellStyle name="Normal 12 2" xfId="172"/>
    <cellStyle name="Normal 13" xfId="173"/>
    <cellStyle name="Normal 13 2" xfId="174"/>
    <cellStyle name="Normal 13 2 2" xfId="175"/>
    <cellStyle name="Normal 13 2 2 2" xfId="176"/>
    <cellStyle name="Normal 13 2 3" xfId="177"/>
    <cellStyle name="Normal 13 3" xfId="178"/>
    <cellStyle name="Normal 13 3 2" xfId="179"/>
    <cellStyle name="Normal 13 4" xfId="180"/>
    <cellStyle name="Normal 14" xfId="181"/>
    <cellStyle name="Normal 14 2" xfId="182"/>
    <cellStyle name="Normal 15" xfId="183"/>
    <cellStyle name="Normal 15 2" xfId="184"/>
    <cellStyle name="Normal 16" xfId="185"/>
    <cellStyle name="Normal 16 2" xfId="186"/>
    <cellStyle name="Normal 17" xfId="187"/>
    <cellStyle name="Normal 18" xfId="188"/>
    <cellStyle name="Normal 19" xfId="189"/>
    <cellStyle name="Normal 2" xfId="4"/>
    <cellStyle name="Normal 2 10" xfId="190"/>
    <cellStyle name="Normal 2 2" xfId="191"/>
    <cellStyle name="Normal 2 2 2" xfId="192"/>
    <cellStyle name="Normal 2 3" xfId="193"/>
    <cellStyle name="Normal 2 4" xfId="194"/>
    <cellStyle name="Normal 2 4 2" xfId="195"/>
    <cellStyle name="Normal 2 4 2 2" xfId="196"/>
    <cellStyle name="Normal 2 4 2 2 2" xfId="197"/>
    <cellStyle name="Normal 2 4 2 2 2 2" xfId="198"/>
    <cellStyle name="Normal 2 4 2 2 3" xfId="199"/>
    <cellStyle name="Normal 2 4 2 3" xfId="200"/>
    <cellStyle name="Normal 2 4 2 3 2" xfId="201"/>
    <cellStyle name="Normal 2 4 2 4" xfId="202"/>
    <cellStyle name="Normal 2 4 3" xfId="203"/>
    <cellStyle name="Normal 2 4 3 2" xfId="204"/>
    <cellStyle name="Normal 2 4 3 2 2" xfId="205"/>
    <cellStyle name="Normal 2 4 3 2 2 2" xfId="206"/>
    <cellStyle name="Normal 2 4 3 2 3" xfId="207"/>
    <cellStyle name="Normal 2 4 3 3" xfId="208"/>
    <cellStyle name="Normal 2 4 3 3 2" xfId="209"/>
    <cellStyle name="Normal 2 4 3 4" xfId="210"/>
    <cellStyle name="Normal 2 4 4" xfId="211"/>
    <cellStyle name="Normal 2 4 4 2" xfId="212"/>
    <cellStyle name="Normal 2 4 4 2 2" xfId="213"/>
    <cellStyle name="Normal 2 4 4 3" xfId="214"/>
    <cellStyle name="Normal 2 4 5" xfId="215"/>
    <cellStyle name="Normal 2 4 5 2" xfId="216"/>
    <cellStyle name="Normal 2 4 6" xfId="217"/>
    <cellStyle name="Normal 2 4 7" xfId="218"/>
    <cellStyle name="Normal 2 5" xfId="219"/>
    <cellStyle name="Normal 2 5 2" xfId="220"/>
    <cellStyle name="Normal 2 5 2 2" xfId="221"/>
    <cellStyle name="Normal 2 5 2 2 2" xfId="222"/>
    <cellStyle name="Normal 2 5 2 2 2 2" xfId="223"/>
    <cellStyle name="Normal 2 5 2 2 3" xfId="224"/>
    <cellStyle name="Normal 2 5 2 3" xfId="225"/>
    <cellStyle name="Normal 2 5 2 3 2" xfId="226"/>
    <cellStyle name="Normal 2 5 2 4" xfId="227"/>
    <cellStyle name="Normal 2 5 3" xfId="228"/>
    <cellStyle name="Normal 2 5 3 2" xfId="229"/>
    <cellStyle name="Normal 2 5 3 2 2" xfId="230"/>
    <cellStyle name="Normal 2 5 3 2 2 2" xfId="231"/>
    <cellStyle name="Normal 2 5 3 2 3" xfId="232"/>
    <cellStyle name="Normal 2 5 3 3" xfId="233"/>
    <cellStyle name="Normal 2 5 3 3 2" xfId="234"/>
    <cellStyle name="Normal 2 5 3 4" xfId="235"/>
    <cellStyle name="Normal 2 5 4" xfId="236"/>
    <cellStyle name="Normal 2 5 4 2" xfId="237"/>
    <cellStyle name="Normal 2 5 4 2 2" xfId="238"/>
    <cellStyle name="Normal 2 5 4 3" xfId="239"/>
    <cellStyle name="Normal 2 5 5" xfId="240"/>
    <cellStyle name="Normal 2 5 5 2" xfId="241"/>
    <cellStyle name="Normal 2 5 6" xfId="242"/>
    <cellStyle name="Normal 2 5 7" xfId="243"/>
    <cellStyle name="Normal 2 6" xfId="244"/>
    <cellStyle name="Normal 2 7" xfId="245"/>
    <cellStyle name="Normal 2 7 2" xfId="246"/>
    <cellStyle name="Normal 2 8" xfId="247"/>
    <cellStyle name="Normal 2 9" xfId="248"/>
    <cellStyle name="Normal 2 9 2" xfId="249"/>
    <cellStyle name="Normal 2 9 2 2" xfId="250"/>
    <cellStyle name="Normal 2 9 2 2 2" xfId="251"/>
    <cellStyle name="Normal 2 9 2 3" xfId="252"/>
    <cellStyle name="Normal 2 9 3" xfId="253"/>
    <cellStyle name="Normal 2 9 3 2" xfId="254"/>
    <cellStyle name="Normal 2 9 4" xfId="255"/>
    <cellStyle name="Normal 20" xfId="792"/>
    <cellStyle name="Normal 3" xfId="256"/>
    <cellStyle name="Normal 3 2" xfId="257"/>
    <cellStyle name="Normal 3 2 2" xfId="258"/>
    <cellStyle name="Normal 3 2 3" xfId="259"/>
    <cellStyle name="Normal 3 2 4" xfId="260"/>
    <cellStyle name="Normal 3 3" xfId="261"/>
    <cellStyle name="Normal 3 4" xfId="262"/>
    <cellStyle name="Normal 4" xfId="263"/>
    <cellStyle name="Normal 4 2" xfId="264"/>
    <cellStyle name="Normal 4 3" xfId="265"/>
    <cellStyle name="Normal 5" xfId="5"/>
    <cellStyle name="Normal 5 10" xfId="266"/>
    <cellStyle name="Normal 5 10 2" xfId="267"/>
    <cellStyle name="Normal 5 11" xfId="268"/>
    <cellStyle name="Normal 5 12" xfId="269"/>
    <cellStyle name="Normal 5 2" xfId="270"/>
    <cellStyle name="Normal 5 2 10" xfId="271"/>
    <cellStyle name="Normal 5 2 11" xfId="272"/>
    <cellStyle name="Normal 5 2 2" xfId="273"/>
    <cellStyle name="Normal 5 2 2 10" xfId="274"/>
    <cellStyle name="Normal 5 2 2 2" xfId="275"/>
    <cellStyle name="Normal 5 2 2 2 2" xfId="276"/>
    <cellStyle name="Normal 5 2 2 2 2 2" xfId="277"/>
    <cellStyle name="Normal 5 2 2 2 2 2 2" xfId="278"/>
    <cellStyle name="Normal 5 2 2 2 2 2 2 2" xfId="279"/>
    <cellStyle name="Normal 5 2 2 2 2 2 3" xfId="280"/>
    <cellStyle name="Normal 5 2 2 2 2 3" xfId="281"/>
    <cellStyle name="Normal 5 2 2 2 2 3 2" xfId="282"/>
    <cellStyle name="Normal 5 2 2 2 2 4" xfId="283"/>
    <cellStyle name="Normal 5 2 2 2 3" xfId="284"/>
    <cellStyle name="Normal 5 2 2 2 3 2" xfId="285"/>
    <cellStyle name="Normal 5 2 2 2 3 2 2" xfId="286"/>
    <cellStyle name="Normal 5 2 2 2 3 2 2 2" xfId="287"/>
    <cellStyle name="Normal 5 2 2 2 3 2 3" xfId="288"/>
    <cellStyle name="Normal 5 2 2 2 3 3" xfId="289"/>
    <cellStyle name="Normal 5 2 2 2 3 3 2" xfId="290"/>
    <cellStyle name="Normal 5 2 2 2 3 4" xfId="291"/>
    <cellStyle name="Normal 5 2 2 2 4" xfId="292"/>
    <cellStyle name="Normal 5 2 2 2 4 2" xfId="293"/>
    <cellStyle name="Normal 5 2 2 2 4 2 2" xfId="294"/>
    <cellStyle name="Normal 5 2 2 2 4 3" xfId="295"/>
    <cellStyle name="Normal 5 2 2 2 5" xfId="296"/>
    <cellStyle name="Normal 5 2 2 2 5 2" xfId="297"/>
    <cellStyle name="Normal 5 2 2 2 6" xfId="298"/>
    <cellStyle name="Normal 5 2 2 2 7" xfId="299"/>
    <cellStyle name="Normal 5 2 2 3" xfId="300"/>
    <cellStyle name="Normal 5 2 2 3 2" xfId="301"/>
    <cellStyle name="Normal 5 2 2 3 2 2" xfId="302"/>
    <cellStyle name="Normal 5 2 2 3 2 2 2" xfId="303"/>
    <cellStyle name="Normal 5 2 2 3 2 2 2 2" xfId="304"/>
    <cellStyle name="Normal 5 2 2 3 2 2 3" xfId="305"/>
    <cellStyle name="Normal 5 2 2 3 2 3" xfId="306"/>
    <cellStyle name="Normal 5 2 2 3 2 3 2" xfId="307"/>
    <cellStyle name="Normal 5 2 2 3 2 4" xfId="308"/>
    <cellStyle name="Normal 5 2 2 3 3" xfId="309"/>
    <cellStyle name="Normal 5 2 2 3 3 2" xfId="310"/>
    <cellStyle name="Normal 5 2 2 3 3 2 2" xfId="311"/>
    <cellStyle name="Normal 5 2 2 3 3 2 2 2" xfId="312"/>
    <cellStyle name="Normal 5 2 2 3 3 2 3" xfId="313"/>
    <cellStyle name="Normal 5 2 2 3 3 3" xfId="314"/>
    <cellStyle name="Normal 5 2 2 3 3 3 2" xfId="315"/>
    <cellStyle name="Normal 5 2 2 3 3 4" xfId="316"/>
    <cellStyle name="Normal 5 2 2 3 4" xfId="317"/>
    <cellStyle name="Normal 5 2 2 3 4 2" xfId="318"/>
    <cellStyle name="Normal 5 2 2 3 4 2 2" xfId="319"/>
    <cellStyle name="Normal 5 2 2 3 4 3" xfId="320"/>
    <cellStyle name="Normal 5 2 2 3 5" xfId="321"/>
    <cellStyle name="Normal 5 2 2 3 5 2" xfId="322"/>
    <cellStyle name="Normal 5 2 2 3 6" xfId="323"/>
    <cellStyle name="Normal 5 2 2 3 7" xfId="324"/>
    <cellStyle name="Normal 5 2 2 4" xfId="325"/>
    <cellStyle name="Normal 5 2 2 4 2" xfId="326"/>
    <cellStyle name="Normal 5 2 2 4 2 2" xfId="327"/>
    <cellStyle name="Normal 5 2 2 4 2 2 2" xfId="328"/>
    <cellStyle name="Normal 5 2 2 4 2 3" xfId="329"/>
    <cellStyle name="Normal 5 2 2 4 3" xfId="330"/>
    <cellStyle name="Normal 5 2 2 4 3 2" xfId="331"/>
    <cellStyle name="Normal 5 2 2 4 4" xfId="332"/>
    <cellStyle name="Normal 5 2 2 5" xfId="333"/>
    <cellStyle name="Normal 5 2 2 5 2" xfId="334"/>
    <cellStyle name="Normal 5 2 2 5 2 2" xfId="335"/>
    <cellStyle name="Normal 5 2 2 5 2 2 2" xfId="336"/>
    <cellStyle name="Normal 5 2 2 5 2 3" xfId="337"/>
    <cellStyle name="Normal 5 2 2 5 3" xfId="338"/>
    <cellStyle name="Normal 5 2 2 5 3 2" xfId="339"/>
    <cellStyle name="Normal 5 2 2 5 4" xfId="340"/>
    <cellStyle name="Normal 5 2 2 6" xfId="341"/>
    <cellStyle name="Normal 5 2 2 6 2" xfId="342"/>
    <cellStyle name="Normal 5 2 2 6 2 2" xfId="343"/>
    <cellStyle name="Normal 5 2 2 6 3" xfId="344"/>
    <cellStyle name="Normal 5 2 2 7" xfId="345"/>
    <cellStyle name="Normal 5 2 2 7 2" xfId="346"/>
    <cellStyle name="Normal 5 2 2 7 2 2" xfId="347"/>
    <cellStyle name="Normal 5 2 2 7 3" xfId="348"/>
    <cellStyle name="Normal 5 2 2 8" xfId="349"/>
    <cellStyle name="Normal 5 2 2 8 2" xfId="350"/>
    <cellStyle name="Normal 5 2 2 9" xfId="351"/>
    <cellStyle name="Normal 5 2 3" xfId="352"/>
    <cellStyle name="Normal 5 2 3 2" xfId="353"/>
    <cellStyle name="Normal 5 2 3 2 2" xfId="354"/>
    <cellStyle name="Normal 5 2 3 2 2 2" xfId="355"/>
    <cellStyle name="Normal 5 2 3 2 2 2 2" xfId="356"/>
    <cellStyle name="Normal 5 2 3 2 2 3" xfId="357"/>
    <cellStyle name="Normal 5 2 3 2 3" xfId="358"/>
    <cellStyle name="Normal 5 2 3 2 3 2" xfId="359"/>
    <cellStyle name="Normal 5 2 3 2 4" xfId="360"/>
    <cellStyle name="Normal 5 2 3 3" xfId="361"/>
    <cellStyle name="Normal 5 2 3 3 2" xfId="362"/>
    <cellStyle name="Normal 5 2 3 3 2 2" xfId="363"/>
    <cellStyle name="Normal 5 2 3 3 2 2 2" xfId="364"/>
    <cellStyle name="Normal 5 2 3 3 2 3" xfId="365"/>
    <cellStyle name="Normal 5 2 3 3 3" xfId="366"/>
    <cellStyle name="Normal 5 2 3 3 3 2" xfId="367"/>
    <cellStyle name="Normal 5 2 3 3 4" xfId="368"/>
    <cellStyle name="Normal 5 2 3 4" xfId="369"/>
    <cellStyle name="Normal 5 2 3 4 2" xfId="370"/>
    <cellStyle name="Normal 5 2 3 4 2 2" xfId="371"/>
    <cellStyle name="Normal 5 2 3 4 3" xfId="372"/>
    <cellStyle name="Normal 5 2 3 5" xfId="373"/>
    <cellStyle name="Normal 5 2 3 5 2" xfId="374"/>
    <cellStyle name="Normal 5 2 3 6" xfId="375"/>
    <cellStyle name="Normal 5 2 3 7" xfId="376"/>
    <cellStyle name="Normal 5 2 4" xfId="377"/>
    <cellStyle name="Normal 5 2 4 2" xfId="378"/>
    <cellStyle name="Normal 5 2 4 2 2" xfId="379"/>
    <cellStyle name="Normal 5 2 4 2 2 2" xfId="380"/>
    <cellStyle name="Normal 5 2 4 2 2 2 2" xfId="381"/>
    <cellStyle name="Normal 5 2 4 2 2 3" xfId="382"/>
    <cellStyle name="Normal 5 2 4 2 3" xfId="383"/>
    <cellStyle name="Normal 5 2 4 2 3 2" xfId="384"/>
    <cellStyle name="Normal 5 2 4 2 4" xfId="385"/>
    <cellStyle name="Normal 5 2 4 3" xfId="386"/>
    <cellStyle name="Normal 5 2 4 3 2" xfId="387"/>
    <cellStyle name="Normal 5 2 4 3 2 2" xfId="388"/>
    <cellStyle name="Normal 5 2 4 3 2 2 2" xfId="389"/>
    <cellStyle name="Normal 5 2 4 3 2 3" xfId="390"/>
    <cellStyle name="Normal 5 2 4 3 3" xfId="391"/>
    <cellStyle name="Normal 5 2 4 3 3 2" xfId="392"/>
    <cellStyle name="Normal 5 2 4 3 4" xfId="393"/>
    <cellStyle name="Normal 5 2 4 4" xfId="394"/>
    <cellStyle name="Normal 5 2 4 4 2" xfId="395"/>
    <cellStyle name="Normal 5 2 4 4 2 2" xfId="396"/>
    <cellStyle name="Normal 5 2 4 4 3" xfId="397"/>
    <cellStyle name="Normal 5 2 4 5" xfId="398"/>
    <cellStyle name="Normal 5 2 4 5 2" xfId="399"/>
    <cellStyle name="Normal 5 2 4 6" xfId="400"/>
    <cellStyle name="Normal 5 2 4 7" xfId="401"/>
    <cellStyle name="Normal 5 2 5" xfId="402"/>
    <cellStyle name="Normal 5 2 5 2" xfId="403"/>
    <cellStyle name="Normal 5 2 5 2 2" xfId="404"/>
    <cellStyle name="Normal 5 2 5 2 2 2" xfId="405"/>
    <cellStyle name="Normal 5 2 5 2 3" xfId="406"/>
    <cellStyle name="Normal 5 2 5 3" xfId="407"/>
    <cellStyle name="Normal 5 2 5 3 2" xfId="408"/>
    <cellStyle name="Normal 5 2 5 4" xfId="409"/>
    <cellStyle name="Normal 5 2 6" xfId="410"/>
    <cellStyle name="Normal 5 2 6 2" xfId="411"/>
    <cellStyle name="Normal 5 2 6 2 2" xfId="412"/>
    <cellStyle name="Normal 5 2 6 2 2 2" xfId="413"/>
    <cellStyle name="Normal 5 2 6 2 3" xfId="414"/>
    <cellStyle name="Normal 5 2 6 3" xfId="415"/>
    <cellStyle name="Normal 5 2 6 3 2" xfId="416"/>
    <cellStyle name="Normal 5 2 6 4" xfId="417"/>
    <cellStyle name="Normal 5 2 7" xfId="418"/>
    <cellStyle name="Normal 5 2 7 2" xfId="419"/>
    <cellStyle name="Normal 5 2 7 2 2" xfId="420"/>
    <cellStyle name="Normal 5 2 7 3" xfId="421"/>
    <cellStyle name="Normal 5 2 8" xfId="422"/>
    <cellStyle name="Normal 5 2 8 2" xfId="423"/>
    <cellStyle name="Normal 5 2 8 2 2" xfId="424"/>
    <cellStyle name="Normal 5 2 8 3" xfId="425"/>
    <cellStyle name="Normal 5 2 9" xfId="426"/>
    <cellStyle name="Normal 5 2 9 2" xfId="427"/>
    <cellStyle name="Normal 5 3" xfId="428"/>
    <cellStyle name="Normal 5 3 10" xfId="429"/>
    <cellStyle name="Normal 5 3 2" xfId="430"/>
    <cellStyle name="Normal 5 3 2 2" xfId="431"/>
    <cellStyle name="Normal 5 3 2 2 2" xfId="432"/>
    <cellStyle name="Normal 5 3 2 2 2 2" xfId="433"/>
    <cellStyle name="Normal 5 3 2 2 2 2 2" xfId="434"/>
    <cellStyle name="Normal 5 3 2 2 2 3" xfId="435"/>
    <cellStyle name="Normal 5 3 2 2 3" xfId="436"/>
    <cellStyle name="Normal 5 3 2 2 3 2" xfId="437"/>
    <cellStyle name="Normal 5 3 2 2 4" xfId="438"/>
    <cellStyle name="Normal 5 3 2 3" xfId="439"/>
    <cellStyle name="Normal 5 3 2 3 2" xfId="440"/>
    <cellStyle name="Normal 5 3 2 3 2 2" xfId="441"/>
    <cellStyle name="Normal 5 3 2 3 2 2 2" xfId="442"/>
    <cellStyle name="Normal 5 3 2 3 2 3" xfId="443"/>
    <cellStyle name="Normal 5 3 2 3 3" xfId="444"/>
    <cellStyle name="Normal 5 3 2 3 3 2" xfId="445"/>
    <cellStyle name="Normal 5 3 2 3 4" xfId="446"/>
    <cellStyle name="Normal 5 3 2 4" xfId="447"/>
    <cellStyle name="Normal 5 3 2 4 2" xfId="448"/>
    <cellStyle name="Normal 5 3 2 4 2 2" xfId="449"/>
    <cellStyle name="Normal 5 3 2 4 3" xfId="450"/>
    <cellStyle name="Normal 5 3 2 5" xfId="451"/>
    <cellStyle name="Normal 5 3 2 5 2" xfId="452"/>
    <cellStyle name="Normal 5 3 2 6" xfId="453"/>
    <cellStyle name="Normal 5 3 2 7" xfId="454"/>
    <cellStyle name="Normal 5 3 3" xfId="455"/>
    <cellStyle name="Normal 5 3 3 2" xfId="456"/>
    <cellStyle name="Normal 5 3 3 2 2" xfId="457"/>
    <cellStyle name="Normal 5 3 3 2 2 2" xfId="458"/>
    <cellStyle name="Normal 5 3 3 2 2 2 2" xfId="459"/>
    <cellStyle name="Normal 5 3 3 2 2 3" xfId="460"/>
    <cellStyle name="Normal 5 3 3 2 3" xfId="461"/>
    <cellStyle name="Normal 5 3 3 2 3 2" xfId="462"/>
    <cellStyle name="Normal 5 3 3 2 4" xfId="463"/>
    <cellStyle name="Normal 5 3 3 3" xfId="464"/>
    <cellStyle name="Normal 5 3 3 3 2" xfId="465"/>
    <cellStyle name="Normal 5 3 3 3 2 2" xfId="466"/>
    <cellStyle name="Normal 5 3 3 3 2 2 2" xfId="467"/>
    <cellStyle name="Normal 5 3 3 3 2 3" xfId="468"/>
    <cellStyle name="Normal 5 3 3 3 3" xfId="469"/>
    <cellStyle name="Normal 5 3 3 3 3 2" xfId="470"/>
    <cellStyle name="Normal 5 3 3 3 4" xfId="471"/>
    <cellStyle name="Normal 5 3 3 4" xfId="472"/>
    <cellStyle name="Normal 5 3 3 4 2" xfId="473"/>
    <cellStyle name="Normal 5 3 3 4 2 2" xfId="474"/>
    <cellStyle name="Normal 5 3 3 4 3" xfId="475"/>
    <cellStyle name="Normal 5 3 3 5" xfId="476"/>
    <cellStyle name="Normal 5 3 3 5 2" xfId="477"/>
    <cellStyle name="Normal 5 3 3 6" xfId="478"/>
    <cellStyle name="Normal 5 3 3 7" xfId="479"/>
    <cellStyle name="Normal 5 3 4" xfId="480"/>
    <cellStyle name="Normal 5 3 4 2" xfId="481"/>
    <cellStyle name="Normal 5 3 4 2 2" xfId="482"/>
    <cellStyle name="Normal 5 3 4 2 2 2" xfId="483"/>
    <cellStyle name="Normal 5 3 4 2 3" xfId="484"/>
    <cellStyle name="Normal 5 3 4 3" xfId="485"/>
    <cellStyle name="Normal 5 3 4 3 2" xfId="486"/>
    <cellStyle name="Normal 5 3 4 4" xfId="487"/>
    <cellStyle name="Normal 5 3 5" xfId="488"/>
    <cellStyle name="Normal 5 3 5 2" xfId="489"/>
    <cellStyle name="Normal 5 3 5 2 2" xfId="490"/>
    <cellStyle name="Normal 5 3 5 2 2 2" xfId="491"/>
    <cellStyle name="Normal 5 3 5 2 3" xfId="492"/>
    <cellStyle name="Normal 5 3 5 3" xfId="493"/>
    <cellStyle name="Normal 5 3 5 3 2" xfId="494"/>
    <cellStyle name="Normal 5 3 5 4" xfId="495"/>
    <cellStyle name="Normal 5 3 6" xfId="496"/>
    <cellStyle name="Normal 5 3 6 2" xfId="497"/>
    <cellStyle name="Normal 5 3 6 2 2" xfId="498"/>
    <cellStyle name="Normal 5 3 6 3" xfId="499"/>
    <cellStyle name="Normal 5 3 7" xfId="500"/>
    <cellStyle name="Normal 5 3 7 2" xfId="501"/>
    <cellStyle name="Normal 5 3 7 2 2" xfId="502"/>
    <cellStyle name="Normal 5 3 7 3" xfId="503"/>
    <cellStyle name="Normal 5 3 8" xfId="504"/>
    <cellStyle name="Normal 5 3 8 2" xfId="505"/>
    <cellStyle name="Normal 5 3 9" xfId="506"/>
    <cellStyle name="Normal 5 4" xfId="507"/>
    <cellStyle name="Normal 5 4 2" xfId="508"/>
    <cellStyle name="Normal 5 4 2 2" xfId="509"/>
    <cellStyle name="Normal 5 4 2 2 2" xfId="510"/>
    <cellStyle name="Normal 5 4 2 2 2 2" xfId="511"/>
    <cellStyle name="Normal 5 4 2 2 3" xfId="512"/>
    <cellStyle name="Normal 5 4 2 3" xfId="513"/>
    <cellStyle name="Normal 5 4 2 3 2" xfId="514"/>
    <cellStyle name="Normal 5 4 2 4" xfId="515"/>
    <cellStyle name="Normal 5 4 3" xfId="516"/>
    <cellStyle name="Normal 5 4 3 2" xfId="517"/>
    <cellStyle name="Normal 5 4 3 2 2" xfId="518"/>
    <cellStyle name="Normal 5 4 3 2 2 2" xfId="519"/>
    <cellStyle name="Normal 5 4 3 2 3" xfId="520"/>
    <cellStyle name="Normal 5 4 3 3" xfId="521"/>
    <cellStyle name="Normal 5 4 3 3 2" xfId="522"/>
    <cellStyle name="Normal 5 4 3 4" xfId="523"/>
    <cellStyle name="Normal 5 4 4" xfId="524"/>
    <cellStyle name="Normal 5 4 4 2" xfId="525"/>
    <cellStyle name="Normal 5 4 4 2 2" xfId="526"/>
    <cellStyle name="Normal 5 4 4 3" xfId="527"/>
    <cellStyle name="Normal 5 4 5" xfId="528"/>
    <cellStyle name="Normal 5 4 5 2" xfId="529"/>
    <cellStyle name="Normal 5 4 6" xfId="530"/>
    <cellStyle name="Normal 5 4 7" xfId="531"/>
    <cellStyle name="Normal 5 5" xfId="532"/>
    <cellStyle name="Normal 5 5 2" xfId="533"/>
    <cellStyle name="Normal 5 5 2 2" xfId="534"/>
    <cellStyle name="Normal 5 5 2 2 2" xfId="535"/>
    <cellStyle name="Normal 5 5 2 2 2 2" xfId="536"/>
    <cellStyle name="Normal 5 5 2 2 3" xfId="537"/>
    <cellStyle name="Normal 5 5 2 3" xfId="538"/>
    <cellStyle name="Normal 5 5 2 3 2" xfId="539"/>
    <cellStyle name="Normal 5 5 2 4" xfId="540"/>
    <cellStyle name="Normal 5 5 3" xfId="541"/>
    <cellStyle name="Normal 5 5 3 2" xfId="542"/>
    <cellStyle name="Normal 5 5 3 2 2" xfId="543"/>
    <cellStyle name="Normal 5 5 3 2 2 2" xfId="544"/>
    <cellStyle name="Normal 5 5 3 2 3" xfId="545"/>
    <cellStyle name="Normal 5 5 3 3" xfId="546"/>
    <cellStyle name="Normal 5 5 3 3 2" xfId="547"/>
    <cellStyle name="Normal 5 5 3 4" xfId="548"/>
    <cellStyle name="Normal 5 5 4" xfId="549"/>
    <cellStyle name="Normal 5 5 4 2" xfId="550"/>
    <cellStyle name="Normal 5 5 4 2 2" xfId="551"/>
    <cellStyle name="Normal 5 5 4 3" xfId="552"/>
    <cellStyle name="Normal 5 5 5" xfId="553"/>
    <cellStyle name="Normal 5 5 5 2" xfId="554"/>
    <cellStyle name="Normal 5 5 6" xfId="555"/>
    <cellStyle name="Normal 5 5 7" xfId="556"/>
    <cellStyle name="Normal 5 6" xfId="557"/>
    <cellStyle name="Normal 5 6 2" xfId="558"/>
    <cellStyle name="Normal 5 6 2 2" xfId="559"/>
    <cellStyle name="Normal 5 6 2 2 2" xfId="560"/>
    <cellStyle name="Normal 5 6 2 3" xfId="561"/>
    <cellStyle name="Normal 5 6 3" xfId="562"/>
    <cellStyle name="Normal 5 6 3 2" xfId="563"/>
    <cellStyle name="Normal 5 6 4" xfId="564"/>
    <cellStyle name="Normal 5 6 5" xfId="565"/>
    <cellStyle name="Normal 5 7" xfId="566"/>
    <cellStyle name="Normal 5 7 2" xfId="567"/>
    <cellStyle name="Normal 5 7 2 2" xfId="568"/>
    <cellStyle name="Normal 5 7 2 2 2" xfId="569"/>
    <cellStyle name="Normal 5 7 2 3" xfId="570"/>
    <cellStyle name="Normal 5 7 3" xfId="571"/>
    <cellStyle name="Normal 5 7 3 2" xfId="572"/>
    <cellStyle name="Normal 5 7 4" xfId="573"/>
    <cellStyle name="Normal 5 8" xfId="574"/>
    <cellStyle name="Normal 5 8 2" xfId="575"/>
    <cellStyle name="Normal 5 8 2 2" xfId="576"/>
    <cellStyle name="Normal 5 8 3" xfId="577"/>
    <cellStyle name="Normal 5 9" xfId="578"/>
    <cellStyle name="Normal 5 9 2" xfId="579"/>
    <cellStyle name="Normal 5 9 2 2" xfId="580"/>
    <cellStyle name="Normal 5 9 3" xfId="581"/>
    <cellStyle name="Normal 6" xfId="6"/>
    <cellStyle name="Normal 6 2" xfId="582"/>
    <cellStyle name="Normal 7" xfId="583"/>
    <cellStyle name="Normal 8" xfId="584"/>
    <cellStyle name="Normal 8 10" xfId="585"/>
    <cellStyle name="Normal 8 11" xfId="586"/>
    <cellStyle name="Normal 8 2" xfId="587"/>
    <cellStyle name="Normal 8 2 10" xfId="588"/>
    <cellStyle name="Normal 8 2 2" xfId="589"/>
    <cellStyle name="Normal 8 2 2 2" xfId="590"/>
    <cellStyle name="Normal 8 2 2 2 2" xfId="591"/>
    <cellStyle name="Normal 8 2 2 2 2 2" xfId="592"/>
    <cellStyle name="Normal 8 2 2 2 2 2 2" xfId="593"/>
    <cellStyle name="Normal 8 2 2 2 2 3" xfId="594"/>
    <cellStyle name="Normal 8 2 2 2 3" xfId="595"/>
    <cellStyle name="Normal 8 2 2 2 3 2" xfId="596"/>
    <cellStyle name="Normal 8 2 2 2 4" xfId="597"/>
    <cellStyle name="Normal 8 2 2 3" xfId="598"/>
    <cellStyle name="Normal 8 2 2 3 2" xfId="599"/>
    <cellStyle name="Normal 8 2 2 3 2 2" xfId="600"/>
    <cellStyle name="Normal 8 2 2 3 2 2 2" xfId="601"/>
    <cellStyle name="Normal 8 2 2 3 2 3" xfId="602"/>
    <cellStyle name="Normal 8 2 2 3 3" xfId="603"/>
    <cellStyle name="Normal 8 2 2 3 3 2" xfId="604"/>
    <cellStyle name="Normal 8 2 2 3 4" xfId="605"/>
    <cellStyle name="Normal 8 2 2 4" xfId="606"/>
    <cellStyle name="Normal 8 2 2 4 2" xfId="607"/>
    <cellStyle name="Normal 8 2 2 4 2 2" xfId="608"/>
    <cellStyle name="Normal 8 2 2 4 3" xfId="609"/>
    <cellStyle name="Normal 8 2 2 5" xfId="610"/>
    <cellStyle name="Normal 8 2 2 5 2" xfId="611"/>
    <cellStyle name="Normal 8 2 2 6" xfId="612"/>
    <cellStyle name="Normal 8 2 2 7" xfId="613"/>
    <cellStyle name="Normal 8 2 3" xfId="614"/>
    <cellStyle name="Normal 8 2 3 2" xfId="615"/>
    <cellStyle name="Normal 8 2 3 2 2" xfId="616"/>
    <cellStyle name="Normal 8 2 3 2 2 2" xfId="617"/>
    <cellStyle name="Normal 8 2 3 2 2 2 2" xfId="618"/>
    <cellStyle name="Normal 8 2 3 2 2 3" xfId="619"/>
    <cellStyle name="Normal 8 2 3 2 3" xfId="620"/>
    <cellStyle name="Normal 8 2 3 2 3 2" xfId="621"/>
    <cellStyle name="Normal 8 2 3 2 4" xfId="622"/>
    <cellStyle name="Normal 8 2 3 3" xfId="623"/>
    <cellStyle name="Normal 8 2 3 3 2" xfId="624"/>
    <cellStyle name="Normal 8 2 3 3 2 2" xfId="625"/>
    <cellStyle name="Normal 8 2 3 3 2 2 2" xfId="626"/>
    <cellStyle name="Normal 8 2 3 3 2 3" xfId="627"/>
    <cellStyle name="Normal 8 2 3 3 3" xfId="628"/>
    <cellStyle name="Normal 8 2 3 3 3 2" xfId="629"/>
    <cellStyle name="Normal 8 2 3 3 4" xfId="630"/>
    <cellStyle name="Normal 8 2 3 4" xfId="631"/>
    <cellStyle name="Normal 8 2 3 4 2" xfId="632"/>
    <cellStyle name="Normal 8 2 3 4 2 2" xfId="633"/>
    <cellStyle name="Normal 8 2 3 4 3" xfId="634"/>
    <cellStyle name="Normal 8 2 3 5" xfId="635"/>
    <cellStyle name="Normal 8 2 3 5 2" xfId="636"/>
    <cellStyle name="Normal 8 2 3 6" xfId="637"/>
    <cellStyle name="Normal 8 2 3 7" xfId="638"/>
    <cellStyle name="Normal 8 2 4" xfId="639"/>
    <cellStyle name="Normal 8 2 4 2" xfId="640"/>
    <cellStyle name="Normal 8 2 4 2 2" xfId="641"/>
    <cellStyle name="Normal 8 2 4 2 2 2" xfId="642"/>
    <cellStyle name="Normal 8 2 4 2 3" xfId="643"/>
    <cellStyle name="Normal 8 2 4 3" xfId="644"/>
    <cellStyle name="Normal 8 2 4 3 2" xfId="645"/>
    <cellStyle name="Normal 8 2 4 4" xfId="646"/>
    <cellStyle name="Normal 8 2 5" xfId="647"/>
    <cellStyle name="Normal 8 2 5 2" xfId="648"/>
    <cellStyle name="Normal 8 2 5 2 2" xfId="649"/>
    <cellStyle name="Normal 8 2 5 2 2 2" xfId="650"/>
    <cellStyle name="Normal 8 2 5 2 3" xfId="651"/>
    <cellStyle name="Normal 8 2 5 3" xfId="652"/>
    <cellStyle name="Normal 8 2 5 3 2" xfId="653"/>
    <cellStyle name="Normal 8 2 5 4" xfId="654"/>
    <cellStyle name="Normal 8 2 6" xfId="655"/>
    <cellStyle name="Normal 8 2 6 2" xfId="656"/>
    <cellStyle name="Normal 8 2 6 2 2" xfId="657"/>
    <cellStyle name="Normal 8 2 6 3" xfId="658"/>
    <cellStyle name="Normal 8 2 7" xfId="659"/>
    <cellStyle name="Normal 8 2 7 2" xfId="660"/>
    <cellStyle name="Normal 8 2 7 2 2" xfId="661"/>
    <cellStyle name="Normal 8 2 7 3" xfId="662"/>
    <cellStyle name="Normal 8 2 8" xfId="663"/>
    <cellStyle name="Normal 8 2 8 2" xfId="664"/>
    <cellStyle name="Normal 8 2 9" xfId="665"/>
    <cellStyle name="Normal 8 3" xfId="666"/>
    <cellStyle name="Normal 8 3 2" xfId="667"/>
    <cellStyle name="Normal 8 3 2 2" xfId="668"/>
    <cellStyle name="Normal 8 3 2 2 2" xfId="669"/>
    <cellStyle name="Normal 8 3 2 2 2 2" xfId="670"/>
    <cellStyle name="Normal 8 3 2 2 3" xfId="671"/>
    <cellStyle name="Normal 8 3 2 3" xfId="672"/>
    <cellStyle name="Normal 8 3 2 3 2" xfId="673"/>
    <cellStyle name="Normal 8 3 2 4" xfId="674"/>
    <cellStyle name="Normal 8 3 3" xfId="675"/>
    <cellStyle name="Normal 8 3 3 2" xfId="676"/>
    <cellStyle name="Normal 8 3 3 2 2" xfId="677"/>
    <cellStyle name="Normal 8 3 3 2 2 2" xfId="678"/>
    <cellStyle name="Normal 8 3 3 2 3" xfId="679"/>
    <cellStyle name="Normal 8 3 3 3" xfId="680"/>
    <cellStyle name="Normal 8 3 3 3 2" xfId="681"/>
    <cellStyle name="Normal 8 3 3 4" xfId="682"/>
    <cellStyle name="Normal 8 3 4" xfId="683"/>
    <cellStyle name="Normal 8 3 4 2" xfId="684"/>
    <cellStyle name="Normal 8 3 4 2 2" xfId="685"/>
    <cellStyle name="Normal 8 3 4 3" xfId="686"/>
    <cellStyle name="Normal 8 3 5" xfId="687"/>
    <cellStyle name="Normal 8 3 5 2" xfId="688"/>
    <cellStyle name="Normal 8 3 6" xfId="689"/>
    <cellStyle name="Normal 8 3 7" xfId="690"/>
    <cellStyle name="Normal 8 4" xfId="691"/>
    <cellStyle name="Normal 8 4 2" xfId="692"/>
    <cellStyle name="Normal 8 4 2 2" xfId="693"/>
    <cellStyle name="Normal 8 4 2 2 2" xfId="694"/>
    <cellStyle name="Normal 8 4 2 2 2 2" xfId="695"/>
    <cellStyle name="Normal 8 4 2 2 3" xfId="696"/>
    <cellStyle name="Normal 8 4 2 3" xfId="697"/>
    <cellStyle name="Normal 8 4 2 3 2" xfId="698"/>
    <cellStyle name="Normal 8 4 2 4" xfId="699"/>
    <cellStyle name="Normal 8 4 3" xfId="700"/>
    <cellStyle name="Normal 8 4 3 2" xfId="701"/>
    <cellStyle name="Normal 8 4 3 2 2" xfId="702"/>
    <cellStyle name="Normal 8 4 3 2 2 2" xfId="703"/>
    <cellStyle name="Normal 8 4 3 2 3" xfId="704"/>
    <cellStyle name="Normal 8 4 3 3" xfId="705"/>
    <cellStyle name="Normal 8 4 3 3 2" xfId="706"/>
    <cellStyle name="Normal 8 4 3 4" xfId="707"/>
    <cellStyle name="Normal 8 4 4" xfId="708"/>
    <cellStyle name="Normal 8 4 4 2" xfId="709"/>
    <cellStyle name="Normal 8 4 4 2 2" xfId="710"/>
    <cellStyle name="Normal 8 4 4 3" xfId="711"/>
    <cellStyle name="Normal 8 4 5" xfId="712"/>
    <cellStyle name="Normal 8 4 5 2" xfId="713"/>
    <cellStyle name="Normal 8 4 6" xfId="714"/>
    <cellStyle name="Normal 8 4 7" xfId="715"/>
    <cellStyle name="Normal 8 5" xfId="716"/>
    <cellStyle name="Normal 8 5 2" xfId="717"/>
    <cellStyle name="Normal 8 5 2 2" xfId="718"/>
    <cellStyle name="Normal 8 5 2 2 2" xfId="719"/>
    <cellStyle name="Normal 8 5 2 3" xfId="720"/>
    <cellStyle name="Normal 8 5 3" xfId="721"/>
    <cellStyle name="Normal 8 5 3 2" xfId="722"/>
    <cellStyle name="Normal 8 5 4" xfId="723"/>
    <cellStyle name="Normal 8 6" xfId="724"/>
    <cellStyle name="Normal 8 6 2" xfId="725"/>
    <cellStyle name="Normal 8 6 2 2" xfId="726"/>
    <cellStyle name="Normal 8 6 2 2 2" xfId="727"/>
    <cellStyle name="Normal 8 6 2 3" xfId="728"/>
    <cellStyle name="Normal 8 6 3" xfId="729"/>
    <cellStyle name="Normal 8 6 3 2" xfId="730"/>
    <cellStyle name="Normal 8 6 4" xfId="731"/>
    <cellStyle name="Normal 8 7" xfId="732"/>
    <cellStyle name="Normal 8 7 2" xfId="733"/>
    <cellStyle name="Normal 8 7 2 2" xfId="734"/>
    <cellStyle name="Normal 8 7 3" xfId="735"/>
    <cellStyle name="Normal 8 8" xfId="736"/>
    <cellStyle name="Normal 8 8 2" xfId="737"/>
    <cellStyle name="Normal 8 8 2 2" xfId="738"/>
    <cellStyle name="Normal 8 8 3" xfId="739"/>
    <cellStyle name="Normal 8 9" xfId="740"/>
    <cellStyle name="Normal 8 9 2" xfId="741"/>
    <cellStyle name="Normal 9" xfId="742"/>
    <cellStyle name="Normal 9 2" xfId="743"/>
    <cellStyle name="Normal 9 3" xfId="744"/>
    <cellStyle name="Normal GHG Numbers (0.00)" xfId="745"/>
    <cellStyle name="Normal GHG-Shade" xfId="746"/>
    <cellStyle name="normální_List1" xfId="747"/>
    <cellStyle name="Output 2" xfId="748"/>
    <cellStyle name="Output 3" xfId="749"/>
    <cellStyle name="Pattern" xfId="750"/>
    <cellStyle name="Procent 10" xfId="751"/>
    <cellStyle name="Procent 11" xfId="752"/>
    <cellStyle name="Procent 11 2" xfId="753"/>
    <cellStyle name="Procent 11 3" xfId="754"/>
    <cellStyle name="Procent 12" xfId="755"/>
    <cellStyle name="Procent 12 2" xfId="756"/>
    <cellStyle name="Procent 12 3" xfId="757"/>
    <cellStyle name="Procent 13" xfId="758"/>
    <cellStyle name="Procent 14" xfId="759"/>
    <cellStyle name="Procent 15" xfId="760"/>
    <cellStyle name="Procent 16" xfId="761"/>
    <cellStyle name="Procent 2" xfId="762"/>
    <cellStyle name="Procent 2 10" xfId="763"/>
    <cellStyle name="Procent 2 2" xfId="764"/>
    <cellStyle name="Procent 2 2 2" xfId="765"/>
    <cellStyle name="Procent 2 2 3" xfId="766"/>
    <cellStyle name="Procent 2 2 4" xfId="767"/>
    <cellStyle name="Procent 2 3" xfId="768"/>
    <cellStyle name="Procent 2 4" xfId="769"/>
    <cellStyle name="Procent 2 5" xfId="770"/>
    <cellStyle name="Procent 2 5 2" xfId="771"/>
    <cellStyle name="Procent 2 6" xfId="772"/>
    <cellStyle name="Procent 2 7" xfId="773"/>
    <cellStyle name="Procent 2 8" xfId="774"/>
    <cellStyle name="Procent 2 9" xfId="775"/>
    <cellStyle name="Procent 3" xfId="776"/>
    <cellStyle name="Procent 3 2" xfId="777"/>
    <cellStyle name="Procent 3 3" xfId="778"/>
    <cellStyle name="Procent 4" xfId="779"/>
    <cellStyle name="Procent 4 2" xfId="780"/>
    <cellStyle name="Procent 4 3" xfId="781"/>
    <cellStyle name="Procent 5" xfId="782"/>
    <cellStyle name="Procent 6" xfId="783"/>
    <cellStyle name="Procent 7" xfId="784"/>
    <cellStyle name="Procent 8" xfId="785"/>
    <cellStyle name="Procent 9" xfId="786"/>
    <cellStyle name="Titel 2" xfId="787"/>
    <cellStyle name="Titel 3" xfId="788"/>
    <cellStyle name="Total 2" xfId="789"/>
    <cellStyle name="Total 3" xfId="790"/>
    <cellStyle name="Обычный_CRF2002 (1)" xfId="7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88888888888891E-2"/>
          <c:y val="0.24074074074074073"/>
          <c:w val="0.91988690348988211"/>
          <c:h val="0.64765628555614774"/>
        </c:manualLayout>
      </c:layout>
      <c:barChart>
        <c:barDir val="bar"/>
        <c:grouping val="stacked"/>
        <c:varyColors val="0"/>
        <c:ser>
          <c:idx val="1"/>
          <c:order val="0"/>
          <c:spPr>
            <a:solidFill>
              <a:schemeClr val="accent6">
                <a:lumMod val="60000"/>
                <a:lumOff val="40000"/>
              </a:schemeClr>
            </a:solidFill>
          </c:spPr>
          <c:invertIfNegative val="0"/>
          <c:cat>
            <c:strRef>
              <c:f>'Data for graph'!$B$5:$B$7</c:f>
              <c:strCache>
                <c:ptCount val="3"/>
                <c:pt idx="0">
                  <c:v>50% </c:v>
                </c:pt>
                <c:pt idx="2">
                  <c:v>total</c:v>
                </c:pt>
              </c:strCache>
            </c:strRef>
          </c:cat>
          <c:val>
            <c:numRef>
              <c:f>'Data for graph'!$D$5:$D$7</c:f>
              <c:numCache>
                <c:formatCode>General</c:formatCode>
                <c:ptCount val="3"/>
                <c:pt idx="0">
                  <c:v>8</c:v>
                </c:pt>
                <c:pt idx="1">
                  <c:v>0</c:v>
                </c:pt>
                <c:pt idx="2">
                  <c:v>11</c:v>
                </c:pt>
              </c:numCache>
            </c:numRef>
          </c:val>
        </c:ser>
        <c:ser>
          <c:idx val="0"/>
          <c:order val="1"/>
          <c:spPr>
            <a:solidFill>
              <a:schemeClr val="accent3">
                <a:lumMod val="75000"/>
              </a:schemeClr>
            </a:solidFill>
          </c:spPr>
          <c:invertIfNegative val="0"/>
          <c:cat>
            <c:strRef>
              <c:f>'Data for graph'!$B$5:$B$7</c:f>
              <c:strCache>
                <c:ptCount val="3"/>
                <c:pt idx="0">
                  <c:v>50% </c:v>
                </c:pt>
                <c:pt idx="2">
                  <c:v>total</c:v>
                </c:pt>
              </c:strCache>
            </c:strRef>
          </c:cat>
          <c:val>
            <c:numRef>
              <c:f>'Data for graph'!$C$5:$C$7</c:f>
              <c:numCache>
                <c:formatCode>#,##0</c:formatCode>
                <c:ptCount val="3"/>
                <c:pt idx="0">
                  <c:v>-9</c:v>
                </c:pt>
                <c:pt idx="1">
                  <c:v>0</c:v>
                </c:pt>
                <c:pt idx="2" formatCode="General">
                  <c:v>-17</c:v>
                </c:pt>
              </c:numCache>
            </c:numRef>
          </c:val>
        </c:ser>
        <c:dLbls>
          <c:showLegendKey val="0"/>
          <c:showVal val="0"/>
          <c:showCatName val="0"/>
          <c:showSerName val="0"/>
          <c:showPercent val="0"/>
          <c:showBubbleSize val="0"/>
        </c:dLbls>
        <c:gapWidth val="52"/>
        <c:overlap val="100"/>
        <c:axId val="151155840"/>
        <c:axId val="151158144"/>
      </c:barChart>
      <c:catAx>
        <c:axId val="151155840"/>
        <c:scaling>
          <c:orientation val="minMax"/>
        </c:scaling>
        <c:delete val="0"/>
        <c:axPos val="l"/>
        <c:majorTickMark val="out"/>
        <c:minorTickMark val="none"/>
        <c:tickLblPos val="none"/>
        <c:spPr>
          <a:ln w="25400"/>
        </c:spPr>
        <c:crossAx val="151158144"/>
        <c:crosses val="autoZero"/>
        <c:auto val="1"/>
        <c:lblAlgn val="ctr"/>
        <c:lblOffset val="100"/>
        <c:noMultiLvlLbl val="0"/>
      </c:catAx>
      <c:valAx>
        <c:axId val="151158144"/>
        <c:scaling>
          <c:orientation val="minMax"/>
          <c:max val="18"/>
          <c:min val="-18"/>
        </c:scaling>
        <c:delete val="0"/>
        <c:axPos val="b"/>
        <c:title>
          <c:tx>
            <c:rich>
              <a:bodyPr/>
              <a:lstStyle/>
              <a:p>
                <a:pPr>
                  <a:defRPr/>
                </a:pPr>
                <a:r>
                  <a:rPr lang="en-GB"/>
                  <a:t>Number of countries</a:t>
                </a:r>
              </a:p>
            </c:rich>
          </c:tx>
          <c:layout>
            <c:manualLayout>
              <c:xMode val="edge"/>
              <c:yMode val="edge"/>
              <c:x val="0.38247157518671338"/>
              <c:y val="0.92063207177368567"/>
            </c:manualLayout>
          </c:layout>
          <c:overlay val="0"/>
        </c:title>
        <c:numFmt formatCode="0" sourceLinked="0"/>
        <c:majorTickMark val="out"/>
        <c:minorTickMark val="none"/>
        <c:tickLblPos val="none"/>
        <c:crossAx val="151155840"/>
        <c:crosses val="autoZero"/>
        <c:crossBetween val="between"/>
        <c:majorUnit val="2"/>
        <c:minorUnit val="2"/>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115469</xdr:colOff>
      <xdr:row>9</xdr:row>
      <xdr:rowOff>174080</xdr:rowOff>
    </xdr:from>
    <xdr:to>
      <xdr:col>3</xdr:col>
      <xdr:colOff>1628263</xdr:colOff>
      <xdr:row>25</xdr:row>
      <xdr:rowOff>4725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0.0113</cdr:x>
      <cdr:y>0.03182</cdr:y>
    </cdr:from>
    <cdr:to>
      <cdr:x>0.48004</cdr:x>
      <cdr:y>0.25794</cdr:y>
    </cdr:to>
    <cdr:sp macro="" textlink="">
      <cdr:nvSpPr>
        <cdr:cNvPr id="2" name="TextBox 1"/>
        <cdr:cNvSpPr txBox="1"/>
      </cdr:nvSpPr>
      <cdr:spPr>
        <a:xfrm xmlns:a="http://schemas.openxmlformats.org/drawingml/2006/main">
          <a:off x="54861" y="85897"/>
          <a:ext cx="2276515" cy="61037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GB" sz="1100"/>
            <a:t>material recycled municipal</a:t>
          </a:r>
          <a:r>
            <a:rPr lang="en-GB" sz="1100" baseline="0"/>
            <a:t> </a:t>
          </a:r>
          <a:r>
            <a:rPr lang="en-GB" sz="1100"/>
            <a:t>waste</a:t>
          </a:r>
          <a:br>
            <a:rPr lang="en-GB" sz="1100"/>
          </a:br>
          <a:r>
            <a:rPr lang="en-GB" sz="1100"/>
            <a:t> &gt; </a:t>
          </a:r>
          <a:br>
            <a:rPr lang="en-GB" sz="1100"/>
          </a:br>
          <a:r>
            <a:rPr lang="en-GB" sz="1100"/>
            <a:t>recycled  packaging waste</a:t>
          </a:r>
        </a:p>
      </cdr:txBody>
    </cdr:sp>
  </cdr:relSizeAnchor>
  <cdr:relSizeAnchor xmlns:cdr="http://schemas.openxmlformats.org/drawingml/2006/chartDrawing">
    <cdr:from>
      <cdr:x>0.30765</cdr:x>
      <cdr:y>0.30943</cdr:y>
    </cdr:from>
    <cdr:to>
      <cdr:x>0.49266</cdr:x>
      <cdr:y>0.37284</cdr:y>
    </cdr:to>
    <cdr:sp macro="" textlink="">
      <cdr:nvSpPr>
        <cdr:cNvPr id="6" name="TextBox 5"/>
        <cdr:cNvSpPr txBox="1"/>
      </cdr:nvSpPr>
      <cdr:spPr>
        <a:xfrm xmlns:a="http://schemas.openxmlformats.org/drawingml/2006/main">
          <a:off x="1403667" y="843060"/>
          <a:ext cx="844073" cy="17275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GB" sz="1100"/>
            <a:t>17 countries</a:t>
          </a:r>
        </a:p>
      </cdr:txBody>
    </cdr:sp>
  </cdr:relSizeAnchor>
  <cdr:relSizeAnchor xmlns:cdr="http://schemas.openxmlformats.org/drawingml/2006/chartDrawing">
    <cdr:from>
      <cdr:x>0.52466</cdr:x>
      <cdr:y>0.31293</cdr:y>
    </cdr:from>
    <cdr:to>
      <cdr:x>0.70966</cdr:x>
      <cdr:y>0.37633</cdr:y>
    </cdr:to>
    <cdr:sp macro="" textlink="">
      <cdr:nvSpPr>
        <cdr:cNvPr id="7" name="TextBox 6"/>
        <cdr:cNvSpPr txBox="1"/>
      </cdr:nvSpPr>
      <cdr:spPr>
        <a:xfrm xmlns:a="http://schemas.openxmlformats.org/drawingml/2006/main">
          <a:off x="2393746" y="852585"/>
          <a:ext cx="844071" cy="17275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GB" sz="1100"/>
            <a:t>11 countries</a:t>
          </a:r>
        </a:p>
      </cdr:txBody>
    </cdr:sp>
  </cdr:relSizeAnchor>
  <cdr:relSizeAnchor xmlns:cdr="http://schemas.openxmlformats.org/drawingml/2006/chartDrawing">
    <cdr:from>
      <cdr:x>0.30765</cdr:x>
      <cdr:y>0.75227</cdr:y>
    </cdr:from>
    <cdr:to>
      <cdr:x>0.49266</cdr:x>
      <cdr:y>0.81568</cdr:y>
    </cdr:to>
    <cdr:sp macro="" textlink="">
      <cdr:nvSpPr>
        <cdr:cNvPr id="8" name="TextBox 7"/>
        <cdr:cNvSpPr txBox="1"/>
      </cdr:nvSpPr>
      <cdr:spPr>
        <a:xfrm xmlns:a="http://schemas.openxmlformats.org/drawingml/2006/main">
          <a:off x="1403667" y="2049618"/>
          <a:ext cx="844073" cy="17275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GB" sz="1100"/>
            <a:t>9 countries</a:t>
          </a:r>
        </a:p>
      </cdr:txBody>
    </cdr:sp>
  </cdr:relSizeAnchor>
  <cdr:relSizeAnchor xmlns:cdr="http://schemas.openxmlformats.org/drawingml/2006/chartDrawing">
    <cdr:from>
      <cdr:x>0.52466</cdr:x>
      <cdr:y>0.75227</cdr:y>
    </cdr:from>
    <cdr:to>
      <cdr:x>0.65596</cdr:x>
      <cdr:y>0.81568</cdr:y>
    </cdr:to>
    <cdr:sp macro="" textlink="">
      <cdr:nvSpPr>
        <cdr:cNvPr id="9" name="TextBox 8"/>
        <cdr:cNvSpPr txBox="1"/>
      </cdr:nvSpPr>
      <cdr:spPr>
        <a:xfrm xmlns:a="http://schemas.openxmlformats.org/drawingml/2006/main">
          <a:off x="2393746" y="2049618"/>
          <a:ext cx="599077" cy="17275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GB" sz="1000"/>
            <a:t>8 countries</a:t>
          </a:r>
        </a:p>
      </cdr:txBody>
    </cdr:sp>
  </cdr:relSizeAnchor>
  <cdr:relSizeAnchor xmlns:cdr="http://schemas.openxmlformats.org/drawingml/2006/chartDrawing">
    <cdr:from>
      <cdr:x>0.09805</cdr:x>
      <cdr:y>0.49677</cdr:y>
    </cdr:from>
    <cdr:to>
      <cdr:x>0.48004</cdr:x>
      <cdr:y>0.69669</cdr:y>
    </cdr:to>
    <cdr:sp macro="" textlink="">
      <cdr:nvSpPr>
        <cdr:cNvPr id="12" name="TextBox 11"/>
        <cdr:cNvSpPr txBox="1"/>
      </cdr:nvSpPr>
      <cdr:spPr>
        <a:xfrm xmlns:a="http://schemas.openxmlformats.org/drawingml/2006/main">
          <a:off x="476202" y="1340955"/>
          <a:ext cx="1855174" cy="53965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r>
            <a:rPr lang="en-GB" sz="1100">
              <a:effectLst/>
              <a:latin typeface="+mn-lt"/>
              <a:ea typeface="+mn-ea"/>
              <a:cs typeface="+mn-cs"/>
            </a:rPr>
            <a:t>&gt; 50% more material recycled   </a:t>
          </a:r>
          <a:endParaRPr lang="en-GB">
            <a:effectLst/>
          </a:endParaRPr>
        </a:p>
        <a:p xmlns:a="http://schemas.openxmlformats.org/drawingml/2006/main">
          <a:r>
            <a:rPr lang="en-GB" sz="1100">
              <a:effectLst/>
              <a:latin typeface="+mn-lt"/>
              <a:ea typeface="+mn-ea"/>
              <a:cs typeface="+mn-cs"/>
            </a:rPr>
            <a:t>municipal waste than </a:t>
          </a:r>
          <a:br>
            <a:rPr lang="en-GB" sz="1100">
              <a:effectLst/>
              <a:latin typeface="+mn-lt"/>
              <a:ea typeface="+mn-ea"/>
              <a:cs typeface="+mn-cs"/>
            </a:rPr>
          </a:br>
          <a:r>
            <a:rPr lang="en-GB" sz="1100">
              <a:effectLst/>
              <a:latin typeface="+mn-lt"/>
              <a:ea typeface="+mn-ea"/>
              <a:cs typeface="+mn-cs"/>
            </a:rPr>
            <a:t>recycled packaging waste</a:t>
          </a:r>
          <a:endParaRPr lang="en-GB">
            <a:effectLst/>
          </a:endParaRPr>
        </a:p>
        <a:p xmlns:a="http://schemas.openxmlformats.org/drawingml/2006/main">
          <a:pPr algn="r"/>
          <a:endParaRPr lang="en-GB" sz="1100"/>
        </a:p>
      </cdr:txBody>
    </cdr:sp>
  </cdr:relSizeAnchor>
  <cdr:relSizeAnchor xmlns:cdr="http://schemas.openxmlformats.org/drawingml/2006/chartDrawing">
    <cdr:from>
      <cdr:x>0.53245</cdr:x>
      <cdr:y>0.49013</cdr:y>
    </cdr:from>
    <cdr:to>
      <cdr:x>0.91577</cdr:x>
      <cdr:y>0.69669</cdr:y>
    </cdr:to>
    <cdr:sp macro="" textlink="">
      <cdr:nvSpPr>
        <cdr:cNvPr id="14" name="TextBox 13"/>
        <cdr:cNvSpPr txBox="1"/>
      </cdr:nvSpPr>
      <cdr:spPr>
        <a:xfrm xmlns:a="http://schemas.openxmlformats.org/drawingml/2006/main">
          <a:off x="2585912" y="1323026"/>
          <a:ext cx="1861654" cy="55758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r>
            <a:rPr lang="en-GB" sz="1100">
              <a:effectLst/>
              <a:latin typeface="+mn-lt"/>
              <a:ea typeface="+mn-ea"/>
              <a:cs typeface="+mn-cs"/>
            </a:rPr>
            <a:t>&gt; 50% more recycled packaging</a:t>
          </a:r>
          <a:br>
            <a:rPr lang="en-GB" sz="1100">
              <a:effectLst/>
              <a:latin typeface="+mn-lt"/>
              <a:ea typeface="+mn-ea"/>
              <a:cs typeface="+mn-cs"/>
            </a:rPr>
          </a:br>
          <a:r>
            <a:rPr lang="en-GB" sz="1100">
              <a:effectLst/>
              <a:latin typeface="+mn-lt"/>
              <a:ea typeface="+mn-ea"/>
              <a:cs typeface="+mn-cs"/>
            </a:rPr>
            <a:t> waste than material recycled   </a:t>
          </a:r>
          <a:endParaRPr lang="en-GB">
            <a:effectLst/>
          </a:endParaRPr>
        </a:p>
        <a:p xmlns:a="http://schemas.openxmlformats.org/drawingml/2006/main">
          <a:r>
            <a:rPr lang="en-GB" sz="1100">
              <a:effectLst/>
              <a:latin typeface="+mn-lt"/>
              <a:ea typeface="+mn-ea"/>
              <a:cs typeface="+mn-cs"/>
            </a:rPr>
            <a:t>municipal waste </a:t>
          </a:r>
          <a:endParaRPr lang="en-GB">
            <a:effectLst/>
          </a:endParaRPr>
        </a:p>
      </cdr:txBody>
    </cdr:sp>
  </cdr:relSizeAnchor>
  <cdr:relSizeAnchor xmlns:cdr="http://schemas.openxmlformats.org/drawingml/2006/chartDrawing">
    <cdr:from>
      <cdr:x>0.507</cdr:x>
      <cdr:y>0.0155</cdr:y>
    </cdr:from>
    <cdr:to>
      <cdr:x>0.97574</cdr:x>
      <cdr:y>0.24162</cdr:y>
    </cdr:to>
    <cdr:sp macro="" textlink="">
      <cdr:nvSpPr>
        <cdr:cNvPr id="10" name="TextBox 1"/>
        <cdr:cNvSpPr txBox="1"/>
      </cdr:nvSpPr>
      <cdr:spPr>
        <a:xfrm xmlns:a="http://schemas.openxmlformats.org/drawingml/2006/main">
          <a:off x="2462306" y="41835"/>
          <a:ext cx="2276515" cy="610374"/>
        </a:xfrm>
        <a:prstGeom xmlns:a="http://schemas.openxmlformats.org/drawingml/2006/main" prst="rect">
          <a:avLst/>
        </a:prstGeom>
        <a:solidFill xmlns:a="http://schemas.openxmlformats.org/drawingml/2006/main">
          <a:schemeClr val="bg1"/>
        </a:solidFill>
      </cdr:spPr>
      <cdr:txBody>
        <a:bodyPr xmlns:a="http://schemas.openxmlformats.org/drawingml/2006/main" wrap="non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a:t>recycled  packaging waste</a:t>
          </a:r>
          <a:br>
            <a:rPr lang="en-GB" sz="1100"/>
          </a:br>
          <a:r>
            <a:rPr lang="en-GB" sz="1100">
              <a:effectLst/>
              <a:latin typeface="+mn-lt"/>
              <a:ea typeface="+mn-ea"/>
              <a:cs typeface="+mn-cs"/>
            </a:rPr>
            <a:t> &gt; </a:t>
          </a:r>
          <a:r>
            <a:rPr lang="en-GB" sz="1100"/>
            <a:t/>
          </a:r>
          <a:br>
            <a:rPr lang="en-GB" sz="1100"/>
          </a:br>
          <a:r>
            <a:rPr lang="en-GB" sz="1100">
              <a:effectLst/>
              <a:latin typeface="+mn-lt"/>
              <a:ea typeface="+mn-ea"/>
              <a:cs typeface="+mn-cs"/>
            </a:rPr>
            <a:t>material recycled municipal</a:t>
          </a:r>
          <a:r>
            <a:rPr lang="en-GB" sz="1100" baseline="0">
              <a:effectLst/>
              <a:latin typeface="+mn-lt"/>
              <a:ea typeface="+mn-ea"/>
              <a:cs typeface="+mn-cs"/>
            </a:rPr>
            <a:t> </a:t>
          </a:r>
          <a:r>
            <a:rPr lang="en-GB" sz="1100">
              <a:effectLst/>
              <a:latin typeface="+mn-lt"/>
              <a:ea typeface="+mn-ea"/>
              <a:cs typeface="+mn-cs"/>
            </a:rPr>
            <a:t>waste</a:t>
          </a:r>
          <a:endParaRPr lang="en-GB"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CA/Tasks%202012/3%20Waste/2.5.3.5%20Pilot%20on%20waste%20implementation/Raw%20Data/Figures%20for%20the%20general%20chapter%20to%20ex%20post/Figures%20used%20after%20the%20Eionet%20Review/MR%20GHGmodel%20test/Kopi%20af%20MR%20-%20Model%20Test_EG/UK_IPCC_waste_Model_a_SO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CA/Tasks%202012/3%20Waste/2.5.3.5%20Pilot%20on%20waste%20implementation/Raw%20Data/Figures%20for%20the%20general%20chapter%20to%20ex%20post/Figures%20used%20for%20EEA's%20edited%20draft/0901-2013%20Figures%20for%20the%20general%20chapter%20to%20ex%20post(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ntent"/>
      <sheetName val="Parameters"/>
      <sheetName val="EU27 GHG"/>
      <sheetName val="Overview"/>
      <sheetName val="AT_IPCC_Waste_model_a_SOD"/>
      <sheetName val="CZ_IPCC_Waste_model_a_SOD"/>
      <sheetName val="DK_IPCC_Waste_model_a_SOD"/>
      <sheetName val="DE_IPCC_Waste_model_a_SOD"/>
      <sheetName val="EL_IPCC_Waste_model_a_SOD"/>
      <sheetName val="IT_IPCC_Waste_model_a_SOD"/>
      <sheetName val="IE_IPCC_Waste_model_a_SOD"/>
      <sheetName val="MT_IPCC_Waste_model_a_SOD"/>
      <sheetName val="HU_IPCC_Waste_model_a_SOD"/>
      <sheetName val="PT_IPCC_Waste_model_a_SOD"/>
      <sheetName val="LT_IPCC_Waste_model_a_SOD"/>
      <sheetName val="LV_IPCC_Waste_model_a_SOD"/>
      <sheetName val="RO_IPCC_Waste_model_a_SOD"/>
      <sheetName val="NO_IPCC_Waste_model_a_SOD"/>
      <sheetName val="UK_IPCC_Waste_model_a_SOD"/>
      <sheetName val="SE_IPCC_Waste_model_a_SOD"/>
      <sheetName val="FI_IPCC_Waste_model_a_SOD"/>
      <sheetName val="BG_IPCC_Waste_model_a_SOD"/>
      <sheetName val="NL_IPCC_Waste_model_a_SOD"/>
      <sheetName val="SK_IPCC_Waste_model_a_SOD"/>
      <sheetName val="CH_IPCC_Waste_model_a_SOD"/>
      <sheetName val="EE_IPCC_Waste_model_a_SOD"/>
      <sheetName val="LU_IPCC_Waste_model_a_SOD"/>
      <sheetName val="BE_IPCC_Waste_model_a_SOD"/>
      <sheetName val="ES_IPCC_Waste_model_a_SOD"/>
      <sheetName val="PL_IPCC_Waste_model_a_SOD"/>
      <sheetName val="SI_IPCC_Waste_model_a_SOD"/>
      <sheetName val="FR_IPCC_Waste_model_a_SOD"/>
      <sheetName val="BIO treatment"/>
      <sheetName val="Pop"/>
      <sheetName val="waste generation per capita"/>
      <sheetName val="GDP annual increase"/>
      <sheetName val="Incin+Landf+Recycling share"/>
      <sheetName val="IB calculations_all years"/>
      <sheetName val="MSW generated"/>
      <sheetName val="MSW landfilled"/>
      <sheetName val="MSW incinerated"/>
      <sheetName val="MSW recycled"/>
      <sheetName val="Recyc of materials_countries"/>
      <sheetName val="Recycling data, Recycling Soci "/>
      <sheetName val="Waste composition"/>
    </sheetNames>
    <sheetDataSet>
      <sheetData sheetId="0"/>
      <sheetData sheetId="1"/>
      <sheetData sheetId="2"/>
      <sheetData sheetId="3"/>
      <sheetData sheetId="4">
        <row r="2">
          <cell r="F2">
            <v>1950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 1a,b,c recycling"/>
      <sheetName val="Ind 1d circular figure"/>
      <sheetName val="Ind 2 new recycling trends "/>
      <sheetName val="Ind 2 Old recycling trends"/>
      <sheetName val="Ind 3a,b-d scenarios"/>
      <sheetName val="Ind 4 BMW"/>
      <sheetName val="Ind 5 regional"/>
      <sheetName val="Ind 6 (v2) land tax"/>
      <sheetName val="Ind 7 GHG"/>
      <sheetName val="Ind 8 explanatory figure"/>
      <sheetName val="Ind 8 packaging(new)"/>
      <sheetName val="Ind 2.2 (v1)"/>
      <sheetName val="Ind 2.4 ny(not used)"/>
      <sheetName val="Total development"/>
      <sheetName val="Calculation Total development"/>
      <sheetName val="Ark1"/>
      <sheetName val="Ind3.1"/>
      <sheetName val="Ind 6"/>
      <sheetName val="2.9 Policy after rates"/>
      <sheetName val="2.9 Policy "/>
      <sheetName val="Total recycl"/>
      <sheetName val="Data1"/>
      <sheetName val="Data2"/>
      <sheetName val="Data3"/>
      <sheetName val="Data4"/>
      <sheetName val="Data5"/>
      <sheetName val="Data6"/>
      <sheetName val="Data7"/>
      <sheetName val="Data8"/>
      <sheetName val="Data9"/>
      <sheetName val="Data10"/>
      <sheetName val="Data2.2"/>
      <sheetName val="Ind 2.6(landfilled amounts)"/>
      <sheetName val="Ark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5">
          <cell r="E25">
            <v>72.150000000000006</v>
          </cell>
        </row>
      </sheetData>
      <sheetData sheetId="28"/>
      <sheetData sheetId="29"/>
      <sheetData sheetId="30"/>
      <sheetData sheetId="31">
        <row r="14">
          <cell r="A14" t="str">
            <v>Belgium</v>
          </cell>
        </row>
        <row r="15">
          <cell r="A15" t="str">
            <v>Bulgaria</v>
          </cell>
        </row>
        <row r="16">
          <cell r="A16" t="str">
            <v>Czech Republic</v>
          </cell>
        </row>
        <row r="17">
          <cell r="A17" t="str">
            <v>Denmark</v>
          </cell>
        </row>
        <row r="18">
          <cell r="A18" t="str">
            <v>Germany (including  former GDR from 1991)</v>
          </cell>
        </row>
        <row r="19">
          <cell r="A19" t="str">
            <v>Estonia</v>
          </cell>
        </row>
        <row r="20">
          <cell r="A20" t="str">
            <v>Ireland</v>
          </cell>
        </row>
        <row r="21">
          <cell r="A21" t="str">
            <v>Greece</v>
          </cell>
        </row>
        <row r="22">
          <cell r="A22" t="str">
            <v>Spain</v>
          </cell>
        </row>
        <row r="23">
          <cell r="A23" t="str">
            <v>France</v>
          </cell>
        </row>
        <row r="24">
          <cell r="A24" t="str">
            <v>Italy</v>
          </cell>
        </row>
        <row r="25">
          <cell r="A25" t="str">
            <v>Cyprus</v>
          </cell>
        </row>
        <row r="26">
          <cell r="A26" t="str">
            <v>Latvia</v>
          </cell>
        </row>
        <row r="27">
          <cell r="A27" t="str">
            <v>Lithuania</v>
          </cell>
        </row>
        <row r="28">
          <cell r="A28" t="str">
            <v>Luxembourg</v>
          </cell>
        </row>
        <row r="29">
          <cell r="A29" t="str">
            <v>Hungary</v>
          </cell>
        </row>
        <row r="30">
          <cell r="A30" t="str">
            <v>Malta</v>
          </cell>
        </row>
        <row r="31">
          <cell r="A31" t="str">
            <v>Netherlands</v>
          </cell>
        </row>
        <row r="32">
          <cell r="A32" t="str">
            <v>Austria</v>
          </cell>
        </row>
        <row r="33">
          <cell r="A33" t="str">
            <v>Poland</v>
          </cell>
        </row>
        <row r="34">
          <cell r="A34" t="str">
            <v>Portugal</v>
          </cell>
        </row>
        <row r="35">
          <cell r="A35" t="str">
            <v>Romania</v>
          </cell>
        </row>
        <row r="36">
          <cell r="A36" t="str">
            <v>Slovenia</v>
          </cell>
        </row>
        <row r="37">
          <cell r="A37" t="str">
            <v>Slovakia</v>
          </cell>
        </row>
        <row r="38">
          <cell r="A38" t="str">
            <v>Finland</v>
          </cell>
        </row>
        <row r="39">
          <cell r="A39" t="str">
            <v>Sweden</v>
          </cell>
        </row>
        <row r="40">
          <cell r="A40" t="str">
            <v>United Kingdom</v>
          </cell>
        </row>
        <row r="41">
          <cell r="A41" t="str">
            <v>Norway</v>
          </cell>
        </row>
      </sheetData>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epp.eurostat.ec.europa.eu/portal/page/portal/statistics/search_database" TargetMode="External"/><Relationship Id="rId7" Type="http://schemas.openxmlformats.org/officeDocument/2006/relationships/hyperlink" Target="http://epp.eurostat.ec.europa.eu/portal/page/portal/waste/data/database"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6" Type="http://schemas.openxmlformats.org/officeDocument/2006/relationships/hyperlink" Target="http://www.eea.europa.eu/publications/managing-municipal-solid-waste" TargetMode="External"/><Relationship Id="rId5" Type="http://schemas.openxmlformats.org/officeDocument/2006/relationships/hyperlink" Target="http://www.eea.europa.eu/publications/managing-municipal-solid-waste" TargetMode="External"/><Relationship Id="rId10" Type="http://schemas.openxmlformats.org/officeDocument/2006/relationships/comments" Target="../comments1.xml"/><Relationship Id="rId4" Type="http://schemas.openxmlformats.org/officeDocument/2006/relationships/hyperlink" Target="http://epp.eurostat.ec.europa.eu/portal/page/portal/waste/data/database"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4"/>
  <sheetViews>
    <sheetView topLeftCell="A58" workbookViewId="0">
      <selection activeCell="G93" sqref="G93"/>
    </sheetView>
  </sheetViews>
  <sheetFormatPr defaultRowHeight="12.75" x14ac:dyDescent="0.2"/>
  <cols>
    <col min="1" max="1" width="1.375" customWidth="1"/>
    <col min="2" max="2" width="2.125" customWidth="1"/>
    <col min="3" max="3" width="1.125" customWidth="1"/>
    <col min="4" max="4" width="21" customWidth="1"/>
    <col min="5" max="5" width="1.5" customWidth="1"/>
    <col min="6" max="6" width="1.125" customWidth="1"/>
    <col min="8" max="8" width="8.25" customWidth="1"/>
    <col min="9" max="9" width="1.25" customWidth="1"/>
    <col min="15" max="15" width="38.375" customWidth="1"/>
    <col min="16" max="16" width="1.375" customWidth="1"/>
  </cols>
  <sheetData>
    <row r="1" spans="1:18" ht="13.5" thickTop="1" x14ac:dyDescent="0.2">
      <c r="A1" s="13"/>
      <c r="B1" s="14"/>
      <c r="C1" s="14"/>
      <c r="D1" s="14"/>
      <c r="E1" s="14"/>
      <c r="F1" s="14"/>
      <c r="G1" s="14"/>
      <c r="H1" s="14"/>
      <c r="I1" s="14"/>
      <c r="J1" s="14"/>
      <c r="K1" s="14"/>
      <c r="L1" s="14"/>
      <c r="M1" s="14"/>
      <c r="N1" s="14"/>
      <c r="O1" s="14"/>
      <c r="P1" s="15"/>
    </row>
    <row r="2" spans="1:18" ht="12.75" customHeight="1" x14ac:dyDescent="0.2">
      <c r="A2" s="16"/>
      <c r="B2" s="96" t="s">
        <v>56</v>
      </c>
      <c r="C2" s="97"/>
      <c r="D2" s="98"/>
      <c r="E2" s="98"/>
      <c r="F2" s="98"/>
      <c r="G2" s="98"/>
      <c r="H2" s="98"/>
      <c r="I2" s="98"/>
      <c r="J2" s="98"/>
      <c r="K2" s="98"/>
      <c r="L2" s="98"/>
      <c r="M2" s="98"/>
      <c r="N2" s="98"/>
      <c r="O2" s="98"/>
      <c r="P2" s="17"/>
    </row>
    <row r="3" spans="1:18" x14ac:dyDescent="0.2">
      <c r="A3" s="16"/>
      <c r="B3" s="99" t="s">
        <v>2</v>
      </c>
      <c r="C3" s="100"/>
      <c r="D3" s="100"/>
      <c r="E3" s="100"/>
      <c r="F3" s="100"/>
      <c r="G3" s="100"/>
      <c r="H3" s="100"/>
      <c r="I3" s="100"/>
      <c r="J3" s="100"/>
      <c r="K3" s="100"/>
      <c r="L3" s="100"/>
      <c r="M3" s="100"/>
      <c r="N3" s="100"/>
      <c r="O3" s="101"/>
      <c r="P3" s="17"/>
    </row>
    <row r="4" spans="1:18" x14ac:dyDescent="0.2">
      <c r="A4" s="16"/>
      <c r="B4" s="102" t="s">
        <v>3</v>
      </c>
      <c r="C4" s="103"/>
      <c r="D4" s="103"/>
      <c r="E4" s="103"/>
      <c r="F4" s="103"/>
      <c r="G4" s="103"/>
      <c r="H4" s="103"/>
      <c r="I4" s="103"/>
      <c r="J4" s="103"/>
      <c r="K4" s="103"/>
      <c r="L4" s="103"/>
      <c r="M4" s="103"/>
      <c r="N4" s="103"/>
      <c r="O4" s="104"/>
      <c r="P4" s="17"/>
    </row>
    <row r="5" spans="1:18" x14ac:dyDescent="0.2">
      <c r="A5" s="16"/>
      <c r="B5" s="105"/>
      <c r="C5" s="103"/>
      <c r="D5" s="103"/>
      <c r="E5" s="103"/>
      <c r="F5" s="103"/>
      <c r="G5" s="103"/>
      <c r="H5" s="103"/>
      <c r="I5" s="1" t="s">
        <v>4</v>
      </c>
      <c r="J5" s="106" t="s">
        <v>5</v>
      </c>
      <c r="K5" s="107"/>
      <c r="L5" s="107"/>
      <c r="M5" s="107"/>
      <c r="N5" s="107"/>
      <c r="O5" s="108"/>
      <c r="P5" s="17"/>
    </row>
    <row r="6" spans="1:18" x14ac:dyDescent="0.2">
      <c r="A6" s="16"/>
      <c r="B6" s="88"/>
      <c r="C6" s="89"/>
      <c r="D6" s="89"/>
      <c r="E6" s="89"/>
      <c r="F6" s="89"/>
      <c r="G6" s="89"/>
      <c r="H6" s="89"/>
      <c r="I6" s="2"/>
      <c r="J6" s="89"/>
      <c r="K6" s="89"/>
      <c r="L6" s="89"/>
      <c r="M6" s="89"/>
      <c r="N6" s="89"/>
      <c r="O6" s="90"/>
      <c r="P6" s="17"/>
    </row>
    <row r="7" spans="1:18" x14ac:dyDescent="0.2">
      <c r="A7" s="16"/>
      <c r="B7" s="3"/>
      <c r="C7" s="3"/>
      <c r="D7" s="3"/>
      <c r="E7" s="3"/>
      <c r="F7" s="3"/>
      <c r="G7" s="3"/>
      <c r="H7" s="3"/>
      <c r="I7" s="3"/>
      <c r="J7" s="3"/>
      <c r="K7" s="3"/>
      <c r="L7" s="3"/>
      <c r="M7" s="3"/>
      <c r="N7" s="3"/>
      <c r="O7" s="3"/>
      <c r="P7" s="17"/>
    </row>
    <row r="8" spans="1:18" x14ac:dyDescent="0.2">
      <c r="A8" s="16"/>
      <c r="B8" s="91" t="s">
        <v>6</v>
      </c>
      <c r="C8" s="92"/>
      <c r="D8" s="92"/>
      <c r="E8" s="92"/>
      <c r="F8" s="92"/>
      <c r="G8" s="92"/>
      <c r="H8" s="92"/>
      <c r="I8" s="92"/>
      <c r="J8" s="92"/>
      <c r="K8" s="92"/>
      <c r="L8" s="92"/>
      <c r="M8" s="92"/>
      <c r="N8" s="92"/>
      <c r="O8" s="92"/>
      <c r="P8" s="17"/>
    </row>
    <row r="9" spans="1:18" ht="12.75" customHeight="1" x14ac:dyDescent="0.2">
      <c r="A9" s="16"/>
      <c r="B9" s="3"/>
      <c r="C9" s="1" t="s">
        <v>4</v>
      </c>
      <c r="D9" s="18" t="s">
        <v>7</v>
      </c>
      <c r="E9" s="4"/>
      <c r="F9" s="19"/>
      <c r="G9" s="112" t="s">
        <v>48</v>
      </c>
      <c r="H9" s="113"/>
      <c r="I9" s="113"/>
      <c r="J9" s="113"/>
      <c r="K9" s="113"/>
      <c r="L9" s="113"/>
      <c r="M9" s="113"/>
      <c r="N9" s="113"/>
      <c r="O9" s="114"/>
      <c r="P9" s="17"/>
      <c r="R9" s="32"/>
    </row>
    <row r="10" spans="1:18" x14ac:dyDescent="0.2">
      <c r="A10" s="16"/>
      <c r="B10" s="3"/>
      <c r="C10" s="1" t="s">
        <v>4</v>
      </c>
      <c r="D10" s="18" t="s">
        <v>8</v>
      </c>
      <c r="E10" s="4"/>
      <c r="F10" s="19"/>
      <c r="G10" s="115" t="s">
        <v>49</v>
      </c>
      <c r="H10" s="116"/>
      <c r="I10" s="116"/>
      <c r="J10" s="116"/>
      <c r="K10" s="116"/>
      <c r="L10" s="116"/>
      <c r="M10" s="116"/>
      <c r="N10" s="116"/>
      <c r="O10" s="117"/>
      <c r="P10" s="17"/>
    </row>
    <row r="11" spans="1:18" ht="12.75" customHeight="1" x14ac:dyDescent="0.2">
      <c r="A11" s="16"/>
      <c r="B11" s="3"/>
      <c r="C11" s="1" t="s">
        <v>4</v>
      </c>
      <c r="D11" s="18" t="s">
        <v>9</v>
      </c>
      <c r="E11" s="4"/>
      <c r="F11" s="19"/>
      <c r="G11" s="118" t="s">
        <v>50</v>
      </c>
      <c r="H11" s="116"/>
      <c r="I11" s="116"/>
      <c r="J11" s="116"/>
      <c r="K11" s="116"/>
      <c r="L11" s="116"/>
      <c r="M11" s="116"/>
      <c r="N11" s="116"/>
      <c r="O11" s="117"/>
      <c r="P11" s="17"/>
    </row>
    <row r="12" spans="1:18" ht="12.75" customHeight="1" x14ac:dyDescent="0.2">
      <c r="A12" s="16"/>
      <c r="B12" s="3"/>
      <c r="C12" s="1" t="s">
        <v>4</v>
      </c>
      <c r="D12" s="18" t="s">
        <v>10</v>
      </c>
      <c r="E12" s="4"/>
      <c r="F12" s="19"/>
      <c r="G12" s="118" t="s">
        <v>51</v>
      </c>
      <c r="H12" s="116"/>
      <c r="I12" s="116"/>
      <c r="J12" s="116"/>
      <c r="K12" s="116"/>
      <c r="L12" s="116"/>
      <c r="M12" s="116"/>
      <c r="N12" s="116"/>
      <c r="O12" s="117"/>
      <c r="P12" s="17"/>
    </row>
    <row r="13" spans="1:18" x14ac:dyDescent="0.2">
      <c r="A13" s="16"/>
      <c r="B13" s="3"/>
      <c r="C13" s="3"/>
      <c r="D13" s="18" t="s">
        <v>11</v>
      </c>
      <c r="E13" s="4"/>
      <c r="F13" s="19"/>
      <c r="G13" s="109" t="s">
        <v>52</v>
      </c>
      <c r="H13" s="110"/>
      <c r="I13" s="110"/>
      <c r="J13" s="110"/>
      <c r="K13" s="110"/>
      <c r="L13" s="110"/>
      <c r="M13" s="110"/>
      <c r="N13" s="110"/>
      <c r="O13" s="111"/>
      <c r="P13" s="17"/>
    </row>
    <row r="14" spans="1:18" x14ac:dyDescent="0.2">
      <c r="A14" s="16"/>
      <c r="B14" s="3"/>
      <c r="C14" s="3"/>
      <c r="D14" s="4"/>
      <c r="E14" s="4"/>
      <c r="F14" s="4"/>
      <c r="G14" s="4"/>
      <c r="H14" s="4"/>
      <c r="I14" s="4"/>
      <c r="J14" s="4"/>
      <c r="K14" s="4"/>
      <c r="L14" s="4"/>
      <c r="M14" s="4"/>
      <c r="N14" s="4"/>
      <c r="O14" s="4"/>
      <c r="P14" s="17"/>
    </row>
    <row r="15" spans="1:18" x14ac:dyDescent="0.2">
      <c r="A15" s="16"/>
      <c r="B15" s="91" t="s">
        <v>12</v>
      </c>
      <c r="C15" s="92"/>
      <c r="D15" s="92"/>
      <c r="E15" s="92"/>
      <c r="F15" s="92"/>
      <c r="G15" s="92"/>
      <c r="H15" s="92"/>
      <c r="I15" s="92"/>
      <c r="J15" s="92"/>
      <c r="K15" s="92"/>
      <c r="L15" s="92"/>
      <c r="M15" s="92"/>
      <c r="N15" s="92"/>
      <c r="O15" s="92"/>
      <c r="P15" s="17"/>
    </row>
    <row r="16" spans="1:18" x14ac:dyDescent="0.2">
      <c r="A16" s="16"/>
      <c r="B16" s="3"/>
      <c r="C16" s="1" t="s">
        <v>4</v>
      </c>
      <c r="D16" s="4" t="s">
        <v>0</v>
      </c>
      <c r="E16" s="4"/>
      <c r="F16" s="4"/>
      <c r="G16" s="93" t="s">
        <v>121</v>
      </c>
      <c r="H16" s="94"/>
      <c r="I16" s="94"/>
      <c r="J16" s="94"/>
      <c r="K16" s="94"/>
      <c r="L16" s="94"/>
      <c r="M16" s="94"/>
      <c r="N16" s="94"/>
      <c r="O16" s="95"/>
      <c r="P16" s="17"/>
    </row>
    <row r="17" spans="1:18" x14ac:dyDescent="0.2">
      <c r="A17" s="16"/>
      <c r="B17" s="3"/>
      <c r="C17" s="1" t="s">
        <v>4</v>
      </c>
      <c r="D17" s="4" t="s">
        <v>13</v>
      </c>
      <c r="E17" s="4"/>
      <c r="F17" s="4"/>
      <c r="G17" s="84" t="s">
        <v>122</v>
      </c>
      <c r="H17" s="85"/>
      <c r="I17" s="85"/>
      <c r="J17" s="85"/>
      <c r="K17" s="85"/>
      <c r="L17" s="85"/>
      <c r="M17" s="85"/>
      <c r="N17" s="85"/>
      <c r="O17" s="86"/>
      <c r="P17" s="17"/>
    </row>
    <row r="18" spans="1:18" ht="27" customHeight="1" x14ac:dyDescent="0.2">
      <c r="A18" s="16"/>
      <c r="B18" s="3"/>
      <c r="C18" s="1" t="s">
        <v>4</v>
      </c>
      <c r="D18" s="4" t="s">
        <v>14</v>
      </c>
      <c r="E18" s="4"/>
      <c r="F18" s="4"/>
      <c r="G18" s="84" t="s">
        <v>125</v>
      </c>
      <c r="H18" s="85"/>
      <c r="I18" s="85"/>
      <c r="J18" s="85"/>
      <c r="K18" s="85"/>
      <c r="L18" s="85"/>
      <c r="M18" s="85"/>
      <c r="N18" s="85"/>
      <c r="O18" s="86"/>
      <c r="P18" s="17"/>
    </row>
    <row r="19" spans="1:18" x14ac:dyDescent="0.2">
      <c r="A19" s="16"/>
      <c r="B19" s="3"/>
      <c r="C19" s="1" t="s">
        <v>4</v>
      </c>
      <c r="D19" s="4" t="s">
        <v>15</v>
      </c>
      <c r="E19" s="4"/>
      <c r="F19" s="4"/>
      <c r="G19" s="84" t="s">
        <v>55</v>
      </c>
      <c r="H19" s="85"/>
      <c r="I19" s="85"/>
      <c r="J19" s="85"/>
      <c r="K19" s="85"/>
      <c r="L19" s="85"/>
      <c r="M19" s="85"/>
      <c r="N19" s="85"/>
      <c r="O19" s="86"/>
      <c r="P19" s="17"/>
    </row>
    <row r="20" spans="1:18" ht="60" customHeight="1" x14ac:dyDescent="0.2">
      <c r="A20" s="16"/>
      <c r="B20" s="3"/>
      <c r="C20" s="3"/>
      <c r="D20" s="4" t="s">
        <v>16</v>
      </c>
      <c r="E20" s="4"/>
      <c r="F20" s="4"/>
      <c r="G20" s="84"/>
      <c r="H20" s="85"/>
      <c r="I20" s="85"/>
      <c r="J20" s="85"/>
      <c r="K20" s="85"/>
      <c r="L20" s="85"/>
      <c r="M20" s="85"/>
      <c r="N20" s="85"/>
      <c r="O20" s="86"/>
      <c r="P20" s="17"/>
    </row>
    <row r="21" spans="1:18" x14ac:dyDescent="0.2">
      <c r="A21" s="16"/>
      <c r="B21" s="3"/>
      <c r="C21" s="3"/>
      <c r="D21" s="4" t="s">
        <v>1</v>
      </c>
      <c r="E21" s="4"/>
      <c r="F21" s="4"/>
      <c r="G21" s="84" t="s">
        <v>123</v>
      </c>
      <c r="H21" s="85"/>
      <c r="I21" s="85"/>
      <c r="J21" s="85"/>
      <c r="K21" s="85"/>
      <c r="L21" s="85"/>
      <c r="M21" s="85"/>
      <c r="N21" s="85"/>
      <c r="O21" s="86"/>
      <c r="P21" s="17"/>
    </row>
    <row r="22" spans="1:18" ht="30.75" customHeight="1" x14ac:dyDescent="0.2">
      <c r="A22" s="20"/>
      <c r="B22" s="21"/>
      <c r="C22" s="21"/>
      <c r="D22" s="4" t="s">
        <v>17</v>
      </c>
      <c r="E22" s="4"/>
      <c r="F22" s="4"/>
      <c r="G22" s="109" t="s">
        <v>124</v>
      </c>
      <c r="H22" s="110"/>
      <c r="I22" s="110"/>
      <c r="J22" s="110"/>
      <c r="K22" s="110"/>
      <c r="L22" s="110"/>
      <c r="M22" s="110"/>
      <c r="N22" s="110"/>
      <c r="O22" s="111"/>
      <c r="P22" s="17"/>
    </row>
    <row r="23" spans="1:18" x14ac:dyDescent="0.2">
      <c r="A23" s="16"/>
      <c r="B23" s="3"/>
      <c r="C23" s="3"/>
      <c r="D23" s="4"/>
      <c r="E23" s="4"/>
      <c r="F23" s="4"/>
      <c r="G23" s="4"/>
      <c r="H23" s="4"/>
      <c r="I23" s="4"/>
      <c r="J23" s="4"/>
      <c r="K23" s="4"/>
      <c r="L23" s="4"/>
      <c r="M23" s="4"/>
      <c r="N23" s="4"/>
      <c r="O23" s="4"/>
      <c r="P23" s="17"/>
    </row>
    <row r="24" spans="1:18" x14ac:dyDescent="0.2">
      <c r="A24" s="16"/>
      <c r="B24" s="91" t="s">
        <v>18</v>
      </c>
      <c r="C24" s="92"/>
      <c r="D24" s="92"/>
      <c r="E24" s="92"/>
      <c r="F24" s="92"/>
      <c r="G24" s="92"/>
      <c r="H24" s="92"/>
      <c r="I24" s="92"/>
      <c r="J24" s="92"/>
      <c r="K24" s="92"/>
      <c r="L24" s="92"/>
      <c r="M24" s="92"/>
      <c r="N24" s="92"/>
      <c r="O24" s="92"/>
      <c r="P24" s="17"/>
    </row>
    <row r="25" spans="1:18" x14ac:dyDescent="0.2">
      <c r="A25" s="16"/>
      <c r="B25" s="3"/>
      <c r="C25" s="1" t="s">
        <v>4</v>
      </c>
      <c r="D25" s="4" t="s">
        <v>19</v>
      </c>
      <c r="E25" s="4"/>
      <c r="F25" s="4"/>
      <c r="G25" s="93" t="s">
        <v>68</v>
      </c>
      <c r="H25" s="94"/>
      <c r="I25" s="94"/>
      <c r="J25" s="94"/>
      <c r="K25" s="94"/>
      <c r="L25" s="94"/>
      <c r="M25" s="94"/>
      <c r="N25" s="94"/>
      <c r="O25" s="95"/>
      <c r="P25" s="17"/>
    </row>
    <row r="26" spans="1:18" x14ac:dyDescent="0.2">
      <c r="A26" s="16"/>
      <c r="B26" s="3"/>
      <c r="C26" s="1" t="s">
        <v>4</v>
      </c>
      <c r="D26" s="4" t="s">
        <v>20</v>
      </c>
      <c r="E26" s="4"/>
      <c r="F26" s="4"/>
      <c r="G26" s="84" t="s">
        <v>53</v>
      </c>
      <c r="H26" s="85"/>
      <c r="I26" s="85"/>
      <c r="J26" s="85"/>
      <c r="K26" s="85"/>
      <c r="L26" s="85"/>
      <c r="M26" s="85"/>
      <c r="N26" s="85"/>
      <c r="O26" s="86"/>
      <c r="P26" s="17"/>
    </row>
    <row r="27" spans="1:18" ht="22.5" x14ac:dyDescent="0.2">
      <c r="A27" s="16"/>
      <c r="B27" s="3"/>
      <c r="C27" s="1" t="s">
        <v>4</v>
      </c>
      <c r="D27" s="4" t="s">
        <v>21</v>
      </c>
      <c r="E27" s="4"/>
      <c r="F27" s="4"/>
      <c r="G27" s="84"/>
      <c r="H27" s="85"/>
      <c r="I27" s="85"/>
      <c r="J27" s="85"/>
      <c r="K27" s="85"/>
      <c r="L27" s="85"/>
      <c r="M27" s="85"/>
      <c r="N27" s="85"/>
      <c r="O27" s="86"/>
      <c r="P27" s="17"/>
    </row>
    <row r="28" spans="1:18" ht="22.5" x14ac:dyDescent="0.2">
      <c r="A28" s="16"/>
      <c r="B28" s="3"/>
      <c r="C28" s="3"/>
      <c r="D28" s="4" t="s">
        <v>22</v>
      </c>
      <c r="E28" s="4"/>
      <c r="F28" s="4"/>
      <c r="G28" s="109"/>
      <c r="H28" s="110"/>
      <c r="I28" s="110"/>
      <c r="J28" s="110"/>
      <c r="K28" s="110"/>
      <c r="L28" s="110"/>
      <c r="M28" s="110"/>
      <c r="N28" s="110"/>
      <c r="O28" s="111"/>
      <c r="P28" s="17"/>
      <c r="R28" s="30" t="s">
        <v>62</v>
      </c>
    </row>
    <row r="29" spans="1:18" x14ac:dyDescent="0.2">
      <c r="A29" s="16"/>
      <c r="B29" s="3"/>
      <c r="C29" s="3"/>
      <c r="D29" s="4"/>
      <c r="E29" s="4"/>
      <c r="F29" s="4"/>
      <c r="G29" s="4"/>
      <c r="H29" s="4"/>
      <c r="I29" s="4"/>
      <c r="J29" s="4"/>
      <c r="K29" s="4"/>
      <c r="L29" s="4"/>
      <c r="M29" s="4"/>
      <c r="N29" s="4"/>
      <c r="O29" s="4"/>
      <c r="P29" s="17"/>
    </row>
    <row r="30" spans="1:18" x14ac:dyDescent="0.2">
      <c r="A30" s="16"/>
      <c r="B30" s="91" t="s">
        <v>23</v>
      </c>
      <c r="C30" s="92"/>
      <c r="D30" s="92"/>
      <c r="E30" s="92"/>
      <c r="F30" s="92"/>
      <c r="G30" s="92"/>
      <c r="H30" s="92"/>
      <c r="I30" s="92"/>
      <c r="J30" s="92"/>
      <c r="K30" s="92"/>
      <c r="L30" s="92"/>
      <c r="M30" s="92"/>
      <c r="N30" s="92"/>
      <c r="O30" s="92"/>
      <c r="P30" s="17"/>
    </row>
    <row r="31" spans="1:18" x14ac:dyDescent="0.2">
      <c r="A31" s="16"/>
      <c r="B31" s="3"/>
      <c r="C31" s="1" t="s">
        <v>4</v>
      </c>
      <c r="D31" s="4" t="s">
        <v>24</v>
      </c>
      <c r="E31" s="4"/>
      <c r="F31" s="4"/>
      <c r="G31" s="93" t="s">
        <v>61</v>
      </c>
      <c r="H31" s="94"/>
      <c r="I31" s="94"/>
      <c r="J31" s="94"/>
      <c r="K31" s="94"/>
      <c r="L31" s="94"/>
      <c r="M31" s="94"/>
      <c r="N31" s="94"/>
      <c r="O31" s="95"/>
      <c r="P31" s="17"/>
    </row>
    <row r="32" spans="1:18" x14ac:dyDescent="0.2">
      <c r="A32" s="16"/>
      <c r="B32" s="3"/>
      <c r="C32" s="3"/>
      <c r="D32" s="4" t="s">
        <v>25</v>
      </c>
      <c r="E32" s="4"/>
      <c r="F32" s="4"/>
      <c r="G32" s="109"/>
      <c r="H32" s="110"/>
      <c r="I32" s="110"/>
      <c r="J32" s="110"/>
      <c r="K32" s="110"/>
      <c r="L32" s="110"/>
      <c r="M32" s="110"/>
      <c r="N32" s="110"/>
      <c r="O32" s="111"/>
      <c r="P32" s="17"/>
    </row>
    <row r="33" spans="1:16" x14ac:dyDescent="0.2">
      <c r="A33" s="16"/>
      <c r="B33" s="3"/>
      <c r="C33" s="3"/>
      <c r="D33" s="4"/>
      <c r="E33" s="4"/>
      <c r="F33" s="4"/>
      <c r="G33" s="4"/>
      <c r="H33" s="4"/>
      <c r="I33" s="4"/>
      <c r="J33" s="4"/>
      <c r="K33" s="4"/>
      <c r="L33" s="4"/>
      <c r="M33" s="4"/>
      <c r="N33" s="4"/>
      <c r="O33" s="4"/>
      <c r="P33" s="17"/>
    </row>
    <row r="34" spans="1:16" x14ac:dyDescent="0.2">
      <c r="A34" s="16"/>
      <c r="B34" s="91" t="s">
        <v>26</v>
      </c>
      <c r="C34" s="92"/>
      <c r="D34" s="92"/>
      <c r="E34" s="92"/>
      <c r="F34" s="92"/>
      <c r="G34" s="92"/>
      <c r="H34" s="92"/>
      <c r="I34" s="92"/>
      <c r="J34" s="92"/>
      <c r="K34" s="92"/>
      <c r="L34" s="92"/>
      <c r="M34" s="92"/>
      <c r="N34" s="92"/>
      <c r="O34" s="92"/>
      <c r="P34" s="17"/>
    </row>
    <row r="35" spans="1:16" x14ac:dyDescent="0.2">
      <c r="A35" s="16"/>
      <c r="B35" s="119" t="s">
        <v>27</v>
      </c>
      <c r="C35" s="120"/>
      <c r="D35" s="120"/>
      <c r="E35" s="120"/>
      <c r="F35" s="120"/>
      <c r="G35" s="120"/>
      <c r="H35" s="120"/>
      <c r="I35" s="120"/>
      <c r="J35" s="120"/>
      <c r="K35" s="120"/>
      <c r="L35" s="120"/>
      <c r="M35" s="120"/>
      <c r="N35" s="120"/>
      <c r="O35" s="120"/>
      <c r="P35" s="17"/>
    </row>
    <row r="36" spans="1:16" x14ac:dyDescent="0.2">
      <c r="A36" s="16"/>
      <c r="B36" s="3"/>
      <c r="C36" s="4"/>
      <c r="D36" s="5"/>
      <c r="E36" s="4"/>
      <c r="F36" s="4"/>
      <c r="G36" s="6"/>
      <c r="H36" s="6"/>
      <c r="I36" s="6"/>
      <c r="J36" s="6"/>
      <c r="K36" s="6"/>
      <c r="L36" s="6"/>
      <c r="M36" s="6"/>
      <c r="N36" s="6"/>
      <c r="O36" s="6"/>
      <c r="P36" s="17"/>
    </row>
    <row r="37" spans="1:16" x14ac:dyDescent="0.2">
      <c r="A37" s="16"/>
      <c r="B37" s="3"/>
      <c r="C37" s="121" t="s">
        <v>28</v>
      </c>
      <c r="D37" s="92"/>
      <c r="E37" s="4"/>
      <c r="F37" s="4"/>
      <c r="G37" s="122" t="s">
        <v>29</v>
      </c>
      <c r="H37" s="123"/>
      <c r="I37" s="123"/>
      <c r="J37" s="123"/>
      <c r="K37" s="123"/>
      <c r="L37" s="123"/>
      <c r="M37" s="123"/>
      <c r="N37" s="123"/>
      <c r="O37" s="124"/>
      <c r="P37" s="17"/>
    </row>
    <row r="38" spans="1:16" x14ac:dyDescent="0.2">
      <c r="A38" s="16"/>
      <c r="B38" s="3"/>
      <c r="C38" s="4"/>
      <c r="D38" s="5"/>
      <c r="E38" s="4"/>
      <c r="F38" s="4"/>
      <c r="G38" s="6"/>
      <c r="H38" s="6"/>
      <c r="I38" s="6"/>
      <c r="J38" s="6"/>
      <c r="K38" s="6"/>
      <c r="L38" s="6"/>
      <c r="M38" s="6"/>
      <c r="N38" s="6"/>
      <c r="O38" s="6"/>
      <c r="P38" s="17"/>
    </row>
    <row r="39" spans="1:16" x14ac:dyDescent="0.2">
      <c r="A39" s="16"/>
      <c r="B39" s="3"/>
      <c r="C39" s="121" t="s">
        <v>30</v>
      </c>
      <c r="D39" s="92"/>
      <c r="E39" s="92"/>
      <c r="F39" s="92"/>
      <c r="G39" s="92"/>
      <c r="H39" s="92"/>
      <c r="I39" s="92"/>
      <c r="J39" s="92"/>
      <c r="K39" s="92"/>
      <c r="L39" s="92"/>
      <c r="M39" s="7" t="s">
        <v>31</v>
      </c>
      <c r="N39" s="5"/>
      <c r="O39" s="5"/>
      <c r="P39" s="17"/>
    </row>
    <row r="40" spans="1:16" x14ac:dyDescent="0.2">
      <c r="A40" s="16"/>
      <c r="B40" s="3"/>
      <c r="C40" s="1" t="s">
        <v>4</v>
      </c>
      <c r="D40" s="121" t="s">
        <v>32</v>
      </c>
      <c r="E40" s="92"/>
      <c r="F40" s="92"/>
      <c r="G40" s="92"/>
      <c r="H40" s="92"/>
      <c r="I40" s="92"/>
      <c r="J40" s="92"/>
      <c r="K40" s="92"/>
      <c r="L40" s="92"/>
      <c r="M40" s="8" t="s">
        <v>47</v>
      </c>
      <c r="N40" s="4"/>
      <c r="O40" s="4"/>
      <c r="P40" s="17"/>
    </row>
    <row r="41" spans="1:16" x14ac:dyDescent="0.2">
      <c r="A41" s="16"/>
      <c r="B41" s="3"/>
      <c r="C41" s="1" t="s">
        <v>4</v>
      </c>
      <c r="D41" s="121" t="s">
        <v>33</v>
      </c>
      <c r="E41" s="92"/>
      <c r="F41" s="92"/>
      <c r="G41" s="92"/>
      <c r="H41" s="92"/>
      <c r="I41" s="92"/>
      <c r="J41" s="92"/>
      <c r="K41" s="92"/>
      <c r="L41" s="92"/>
      <c r="M41" s="9" t="s">
        <v>47</v>
      </c>
      <c r="N41" s="4"/>
      <c r="O41" s="4"/>
      <c r="P41" s="17"/>
    </row>
    <row r="42" spans="1:16" x14ac:dyDescent="0.2">
      <c r="A42" s="16"/>
      <c r="B42" s="3"/>
      <c r="C42" s="1" t="s">
        <v>4</v>
      </c>
      <c r="D42" s="121" t="s">
        <v>34</v>
      </c>
      <c r="E42" s="92"/>
      <c r="F42" s="92"/>
      <c r="G42" s="92"/>
      <c r="H42" s="92"/>
      <c r="I42" s="92"/>
      <c r="J42" s="92"/>
      <c r="K42" s="92"/>
      <c r="L42" s="92"/>
      <c r="M42" s="10" t="s">
        <v>47</v>
      </c>
      <c r="N42" s="4"/>
      <c r="O42" s="4"/>
      <c r="P42" s="17"/>
    </row>
    <row r="43" spans="1:16" x14ac:dyDescent="0.2">
      <c r="A43" s="16"/>
      <c r="B43" s="3"/>
      <c r="C43" s="3"/>
      <c r="D43" s="4"/>
      <c r="E43" s="4"/>
      <c r="F43" s="4"/>
      <c r="G43" s="4"/>
      <c r="H43" s="4"/>
      <c r="I43" s="4"/>
      <c r="J43" s="4"/>
      <c r="K43" s="4"/>
      <c r="L43" s="4"/>
      <c r="M43" s="4"/>
      <c r="N43" s="4"/>
      <c r="O43" s="4"/>
      <c r="P43" s="17"/>
    </row>
    <row r="44" spans="1:16" x14ac:dyDescent="0.2">
      <c r="A44" s="16"/>
      <c r="B44" s="91" t="s">
        <v>35</v>
      </c>
      <c r="C44" s="92"/>
      <c r="D44" s="92"/>
      <c r="E44" s="92"/>
      <c r="F44" s="92"/>
      <c r="G44" s="92"/>
      <c r="H44" s="92"/>
      <c r="I44" s="92"/>
      <c r="J44" s="92"/>
      <c r="K44" s="92"/>
      <c r="L44" s="92"/>
      <c r="M44" s="92"/>
      <c r="N44" s="92"/>
      <c r="O44" s="92"/>
      <c r="P44" s="17"/>
    </row>
    <row r="45" spans="1:16" x14ac:dyDescent="0.2">
      <c r="A45" s="16"/>
      <c r="B45" s="121" t="s">
        <v>36</v>
      </c>
      <c r="C45" s="125"/>
      <c r="D45" s="125"/>
      <c r="E45" s="125"/>
      <c r="F45" s="125"/>
      <c r="G45" s="125"/>
      <c r="H45" s="125"/>
      <c r="I45" s="125"/>
      <c r="J45" s="125"/>
      <c r="K45" s="125"/>
      <c r="L45" s="125"/>
      <c r="M45" s="125"/>
      <c r="N45" s="125"/>
      <c r="O45" s="125"/>
      <c r="P45" s="17"/>
    </row>
    <row r="46" spans="1:16" x14ac:dyDescent="0.2">
      <c r="A46" s="16"/>
      <c r="B46" s="3"/>
      <c r="C46" s="1" t="s">
        <v>4</v>
      </c>
      <c r="D46" s="4" t="s">
        <v>37</v>
      </c>
      <c r="E46" s="4"/>
      <c r="F46" s="4"/>
      <c r="G46" s="93" t="s">
        <v>127</v>
      </c>
      <c r="H46" s="94"/>
      <c r="I46" s="94"/>
      <c r="J46" s="94"/>
      <c r="K46" s="94"/>
      <c r="L46" s="94"/>
      <c r="M46" s="94"/>
      <c r="N46" s="94"/>
      <c r="O46" s="95"/>
      <c r="P46" s="17"/>
    </row>
    <row r="47" spans="1:16" x14ac:dyDescent="0.2">
      <c r="A47" s="16"/>
      <c r="B47" s="3"/>
      <c r="C47" s="1" t="s">
        <v>4</v>
      </c>
      <c r="D47" s="4" t="s">
        <v>38</v>
      </c>
      <c r="E47" s="4"/>
      <c r="F47" s="4"/>
      <c r="G47" s="84" t="s">
        <v>64</v>
      </c>
      <c r="H47" s="85"/>
      <c r="I47" s="85"/>
      <c r="J47" s="85"/>
      <c r="K47" s="85"/>
      <c r="L47" s="85"/>
      <c r="M47" s="85"/>
      <c r="N47" s="85"/>
      <c r="O47" s="86"/>
      <c r="P47" s="17"/>
    </row>
    <row r="48" spans="1:16" x14ac:dyDescent="0.2">
      <c r="A48" s="16"/>
      <c r="B48" s="3"/>
      <c r="C48" s="1" t="s">
        <v>4</v>
      </c>
      <c r="D48" s="4" t="s">
        <v>10</v>
      </c>
      <c r="E48" s="4"/>
      <c r="F48" s="4"/>
      <c r="G48" s="87" t="s">
        <v>126</v>
      </c>
      <c r="H48" s="85"/>
      <c r="I48" s="85"/>
      <c r="J48" s="85"/>
      <c r="K48" s="85"/>
      <c r="L48" s="85"/>
      <c r="M48" s="85"/>
      <c r="N48" s="85"/>
      <c r="O48" s="86"/>
      <c r="P48" s="17"/>
    </row>
    <row r="49" spans="1:16" x14ac:dyDescent="0.2">
      <c r="A49" s="16"/>
      <c r="B49" s="3"/>
      <c r="C49" s="1" t="s">
        <v>4</v>
      </c>
      <c r="D49" s="4" t="s">
        <v>39</v>
      </c>
      <c r="E49" s="4"/>
      <c r="F49" s="4"/>
      <c r="G49" s="84" t="s">
        <v>63</v>
      </c>
      <c r="H49" s="85"/>
      <c r="I49" s="85"/>
      <c r="J49" s="85"/>
      <c r="K49" s="85"/>
      <c r="L49" s="85"/>
      <c r="M49" s="85"/>
      <c r="N49" s="85"/>
      <c r="O49" s="86"/>
      <c r="P49" s="17"/>
    </row>
    <row r="50" spans="1:16" x14ac:dyDescent="0.2">
      <c r="A50" s="16"/>
      <c r="B50" s="3"/>
      <c r="C50" s="1" t="s">
        <v>4</v>
      </c>
      <c r="D50" s="4" t="s">
        <v>40</v>
      </c>
      <c r="E50" s="4"/>
      <c r="F50" s="4"/>
      <c r="G50" s="87"/>
      <c r="H50" s="85"/>
      <c r="I50" s="85"/>
      <c r="J50" s="85"/>
      <c r="K50" s="85"/>
      <c r="L50" s="85"/>
      <c r="M50" s="85"/>
      <c r="N50" s="85"/>
      <c r="O50" s="86"/>
      <c r="P50" s="17"/>
    </row>
    <row r="51" spans="1:16" x14ac:dyDescent="0.2">
      <c r="A51" s="16"/>
      <c r="B51" s="22" t="s">
        <v>41</v>
      </c>
      <c r="C51" s="1" t="s">
        <v>4</v>
      </c>
      <c r="D51" s="4" t="s">
        <v>42</v>
      </c>
      <c r="E51" s="4"/>
      <c r="F51" s="4"/>
      <c r="G51" s="84"/>
      <c r="H51" s="85"/>
      <c r="I51" s="85"/>
      <c r="J51" s="85"/>
      <c r="K51" s="85"/>
      <c r="L51" s="85"/>
      <c r="M51" s="85"/>
      <c r="N51" s="85"/>
      <c r="O51" s="86"/>
      <c r="P51" s="17"/>
    </row>
    <row r="52" spans="1:16" x14ac:dyDescent="0.2">
      <c r="A52" s="16"/>
      <c r="B52" s="22" t="s">
        <v>41</v>
      </c>
      <c r="C52" s="1" t="s">
        <v>4</v>
      </c>
      <c r="D52" s="4" t="s">
        <v>43</v>
      </c>
      <c r="E52" s="4"/>
      <c r="F52" s="4"/>
      <c r="G52" s="84"/>
      <c r="H52" s="85"/>
      <c r="I52" s="85"/>
      <c r="J52" s="85"/>
      <c r="K52" s="85"/>
      <c r="L52" s="85"/>
      <c r="M52" s="85"/>
      <c r="N52" s="85"/>
      <c r="O52" s="86"/>
      <c r="P52" s="17"/>
    </row>
    <row r="53" spans="1:16" x14ac:dyDescent="0.2">
      <c r="A53" s="16"/>
      <c r="B53" s="3"/>
      <c r="C53" s="3"/>
      <c r="D53" s="4" t="s">
        <v>44</v>
      </c>
      <c r="E53" s="4"/>
      <c r="F53" s="4"/>
      <c r="G53" s="109"/>
      <c r="H53" s="110"/>
      <c r="I53" s="110"/>
      <c r="J53" s="110"/>
      <c r="K53" s="110"/>
      <c r="L53" s="110"/>
      <c r="M53" s="110"/>
      <c r="N53" s="110"/>
      <c r="O53" s="111"/>
      <c r="P53" s="17"/>
    </row>
    <row r="54" spans="1:16" x14ac:dyDescent="0.2">
      <c r="A54" s="16"/>
      <c r="B54" s="28"/>
      <c r="C54" s="28"/>
      <c r="D54" s="29"/>
      <c r="E54" s="29"/>
      <c r="F54" s="29"/>
      <c r="G54" s="31"/>
      <c r="H54" s="31"/>
      <c r="I54" s="31"/>
      <c r="J54" s="31"/>
      <c r="K54" s="31"/>
      <c r="L54" s="31"/>
      <c r="M54" s="31"/>
      <c r="N54" s="31"/>
      <c r="O54" s="31"/>
      <c r="P54" s="17"/>
    </row>
    <row r="55" spans="1:16" x14ac:dyDescent="0.2">
      <c r="A55" s="16"/>
      <c r="B55" s="28"/>
      <c r="C55" s="28"/>
      <c r="D55" s="29" t="s">
        <v>37</v>
      </c>
      <c r="E55" s="29"/>
      <c r="F55" s="29"/>
      <c r="G55" s="93" t="s">
        <v>128</v>
      </c>
      <c r="H55" s="94"/>
      <c r="I55" s="94"/>
      <c r="J55" s="94"/>
      <c r="K55" s="94"/>
      <c r="L55" s="94"/>
      <c r="M55" s="94"/>
      <c r="N55" s="94"/>
      <c r="O55" s="95"/>
      <c r="P55" s="17"/>
    </row>
    <row r="56" spans="1:16" x14ac:dyDescent="0.2">
      <c r="A56" s="16"/>
      <c r="B56" s="28"/>
      <c r="C56" s="28"/>
      <c r="D56" s="29" t="s">
        <v>38</v>
      </c>
      <c r="E56" s="29"/>
      <c r="F56" s="29"/>
      <c r="G56" s="84" t="s">
        <v>64</v>
      </c>
      <c r="H56" s="85"/>
      <c r="I56" s="85"/>
      <c r="J56" s="85"/>
      <c r="K56" s="85"/>
      <c r="L56" s="85"/>
      <c r="M56" s="85"/>
      <c r="N56" s="85"/>
      <c r="O56" s="86"/>
      <c r="P56" s="17"/>
    </row>
    <row r="57" spans="1:16" x14ac:dyDescent="0.2">
      <c r="A57" s="16"/>
      <c r="B57" s="28"/>
      <c r="C57" s="28"/>
      <c r="D57" s="29" t="s">
        <v>10</v>
      </c>
      <c r="E57" s="29"/>
      <c r="F57" s="29"/>
      <c r="G57" s="87" t="s">
        <v>126</v>
      </c>
      <c r="H57" s="85"/>
      <c r="I57" s="85"/>
      <c r="J57" s="85"/>
      <c r="K57" s="85"/>
      <c r="L57" s="85"/>
      <c r="M57" s="85"/>
      <c r="N57" s="85"/>
      <c r="O57" s="86"/>
      <c r="P57" s="17"/>
    </row>
    <row r="58" spans="1:16" x14ac:dyDescent="0.2">
      <c r="A58" s="16"/>
      <c r="B58" s="28"/>
      <c r="C58" s="28"/>
      <c r="D58" s="29" t="s">
        <v>39</v>
      </c>
      <c r="E58" s="29"/>
      <c r="F58" s="29"/>
      <c r="G58" s="84" t="s">
        <v>63</v>
      </c>
      <c r="H58" s="85"/>
      <c r="I58" s="85"/>
      <c r="J58" s="85"/>
      <c r="K58" s="85"/>
      <c r="L58" s="85"/>
      <c r="M58" s="85"/>
      <c r="N58" s="85"/>
      <c r="O58" s="86"/>
      <c r="P58" s="17"/>
    </row>
    <row r="59" spans="1:16" x14ac:dyDescent="0.2">
      <c r="A59" s="16"/>
      <c r="B59" s="28"/>
      <c r="C59" s="28"/>
      <c r="D59" s="29" t="s">
        <v>40</v>
      </c>
      <c r="E59" s="29"/>
      <c r="F59" s="29"/>
      <c r="G59" s="87"/>
      <c r="H59" s="85"/>
      <c r="I59" s="85"/>
      <c r="J59" s="85"/>
      <c r="K59" s="85"/>
      <c r="L59" s="85"/>
      <c r="M59" s="85"/>
      <c r="N59" s="85"/>
      <c r="O59" s="86"/>
      <c r="P59" s="17"/>
    </row>
    <row r="60" spans="1:16" x14ac:dyDescent="0.2">
      <c r="A60" s="16"/>
      <c r="B60" s="28"/>
      <c r="C60" s="28"/>
      <c r="D60" s="29" t="s">
        <v>42</v>
      </c>
      <c r="E60" s="29"/>
      <c r="F60" s="29"/>
      <c r="G60" s="84"/>
      <c r="H60" s="85"/>
      <c r="I60" s="85"/>
      <c r="J60" s="85"/>
      <c r="K60" s="85"/>
      <c r="L60" s="85"/>
      <c r="M60" s="85"/>
      <c r="N60" s="85"/>
      <c r="O60" s="86"/>
      <c r="P60" s="17"/>
    </row>
    <row r="61" spans="1:16" x14ac:dyDescent="0.2">
      <c r="A61" s="16"/>
      <c r="B61" s="28"/>
      <c r="C61" s="28"/>
      <c r="D61" s="29" t="s">
        <v>43</v>
      </c>
      <c r="E61" s="29"/>
      <c r="F61" s="29"/>
      <c r="G61" s="84"/>
      <c r="H61" s="85"/>
      <c r="I61" s="85"/>
      <c r="J61" s="85"/>
      <c r="K61" s="85"/>
      <c r="L61" s="85"/>
      <c r="M61" s="85"/>
      <c r="N61" s="85"/>
      <c r="O61" s="86"/>
      <c r="P61" s="17"/>
    </row>
    <row r="62" spans="1:16" x14ac:dyDescent="0.2">
      <c r="A62" s="16"/>
      <c r="B62" s="28"/>
      <c r="C62" s="28"/>
      <c r="D62" s="29" t="s">
        <v>44</v>
      </c>
      <c r="E62" s="29"/>
      <c r="F62" s="29"/>
      <c r="G62" s="109"/>
      <c r="H62" s="110"/>
      <c r="I62" s="110"/>
      <c r="J62" s="110"/>
      <c r="K62" s="110"/>
      <c r="L62" s="110"/>
      <c r="M62" s="110"/>
      <c r="N62" s="110"/>
      <c r="O62" s="111"/>
      <c r="P62" s="17"/>
    </row>
    <row r="63" spans="1:16" x14ac:dyDescent="0.2">
      <c r="A63" s="16"/>
      <c r="B63" s="28"/>
      <c r="C63" s="28"/>
      <c r="D63" s="29"/>
      <c r="E63" s="29"/>
      <c r="F63" s="29"/>
      <c r="G63" s="93"/>
      <c r="H63" s="94"/>
      <c r="I63" s="94"/>
      <c r="J63" s="94"/>
      <c r="K63" s="94"/>
      <c r="L63" s="94"/>
      <c r="M63" s="94"/>
      <c r="N63" s="94"/>
      <c r="O63" s="95"/>
      <c r="P63" s="17"/>
    </row>
    <row r="64" spans="1:16" x14ac:dyDescent="0.2">
      <c r="A64" s="16"/>
      <c r="B64" s="28"/>
      <c r="C64" s="28"/>
      <c r="D64" s="29" t="s">
        <v>37</v>
      </c>
      <c r="E64" s="29"/>
      <c r="F64" s="29"/>
      <c r="G64" s="84" t="s">
        <v>129</v>
      </c>
      <c r="H64" s="85"/>
      <c r="I64" s="85"/>
      <c r="J64" s="85"/>
      <c r="K64" s="85"/>
      <c r="L64" s="85"/>
      <c r="M64" s="85"/>
      <c r="N64" s="85"/>
      <c r="O64" s="86"/>
      <c r="P64" s="17"/>
    </row>
    <row r="65" spans="1:16" x14ac:dyDescent="0.2">
      <c r="A65" s="16"/>
      <c r="B65" s="28"/>
      <c r="C65" s="28"/>
      <c r="D65" s="29" t="s">
        <v>38</v>
      </c>
      <c r="E65" s="29"/>
      <c r="F65" s="29"/>
      <c r="G65" s="84" t="s">
        <v>64</v>
      </c>
      <c r="H65" s="85"/>
      <c r="I65" s="85"/>
      <c r="J65" s="85"/>
      <c r="K65" s="85"/>
      <c r="L65" s="85"/>
      <c r="M65" s="85"/>
      <c r="N65" s="85"/>
      <c r="O65" s="86"/>
      <c r="P65" s="17"/>
    </row>
    <row r="66" spans="1:16" ht="12.75" customHeight="1" x14ac:dyDescent="0.2">
      <c r="A66" s="16"/>
      <c r="B66" s="28"/>
      <c r="C66" s="28"/>
      <c r="D66" s="29" t="s">
        <v>10</v>
      </c>
      <c r="E66" s="29"/>
      <c r="F66" s="29"/>
      <c r="G66" s="84"/>
      <c r="H66" s="85"/>
      <c r="I66" s="85"/>
      <c r="J66" s="85"/>
      <c r="K66" s="85"/>
      <c r="L66" s="85"/>
      <c r="M66" s="85"/>
      <c r="N66" s="85"/>
      <c r="O66" s="86"/>
      <c r="P66" s="17"/>
    </row>
    <row r="67" spans="1:16" x14ac:dyDescent="0.2">
      <c r="A67" s="16"/>
      <c r="B67" s="28"/>
      <c r="C67" s="28"/>
      <c r="D67" s="29" t="s">
        <v>39</v>
      </c>
      <c r="E67" s="29"/>
      <c r="F67" s="29"/>
      <c r="G67" s="84" t="s">
        <v>63</v>
      </c>
      <c r="H67" s="85"/>
      <c r="I67" s="85"/>
      <c r="J67" s="85"/>
      <c r="K67" s="85"/>
      <c r="L67" s="85"/>
      <c r="M67" s="85"/>
      <c r="N67" s="85"/>
      <c r="O67" s="86"/>
      <c r="P67" s="17"/>
    </row>
    <row r="68" spans="1:16" x14ac:dyDescent="0.2">
      <c r="A68" s="16"/>
      <c r="B68" s="28"/>
      <c r="C68" s="28"/>
      <c r="D68" s="29" t="s">
        <v>40</v>
      </c>
      <c r="E68" s="29"/>
      <c r="F68" s="29"/>
      <c r="G68" s="84"/>
      <c r="H68" s="85"/>
      <c r="I68" s="85"/>
      <c r="J68" s="85"/>
      <c r="K68" s="85"/>
      <c r="L68" s="85"/>
      <c r="M68" s="85"/>
      <c r="N68" s="85"/>
      <c r="O68" s="86"/>
      <c r="P68" s="17"/>
    </row>
    <row r="69" spans="1:16" x14ac:dyDescent="0.2">
      <c r="A69" s="16"/>
      <c r="B69" s="28"/>
      <c r="C69" s="28"/>
      <c r="D69" s="29" t="s">
        <v>42</v>
      </c>
      <c r="E69" s="29"/>
      <c r="F69" s="29"/>
      <c r="G69" s="84"/>
      <c r="H69" s="85"/>
      <c r="I69" s="85"/>
      <c r="J69" s="85"/>
      <c r="K69" s="85"/>
      <c r="L69" s="85"/>
      <c r="M69" s="85"/>
      <c r="N69" s="85"/>
      <c r="O69" s="86"/>
      <c r="P69" s="17"/>
    </row>
    <row r="70" spans="1:16" x14ac:dyDescent="0.2">
      <c r="A70" s="16"/>
      <c r="B70" s="28"/>
      <c r="C70" s="28"/>
      <c r="D70" s="29" t="s">
        <v>43</v>
      </c>
      <c r="E70" s="29"/>
      <c r="F70" s="29"/>
      <c r="G70" s="84"/>
      <c r="H70" s="85"/>
      <c r="I70" s="85"/>
      <c r="J70" s="85"/>
      <c r="K70" s="85"/>
      <c r="L70" s="85"/>
      <c r="M70" s="85"/>
      <c r="N70" s="85"/>
      <c r="O70" s="86"/>
      <c r="P70" s="17"/>
    </row>
    <row r="71" spans="1:16" ht="12.75" customHeight="1" x14ac:dyDescent="0.2">
      <c r="A71" s="16"/>
      <c r="B71" s="28"/>
      <c r="C71" s="28"/>
      <c r="D71" s="29" t="s">
        <v>44</v>
      </c>
      <c r="E71" s="29"/>
      <c r="F71" s="29"/>
      <c r="G71" s="84"/>
      <c r="H71" s="85"/>
      <c r="I71" s="85"/>
      <c r="J71" s="85"/>
      <c r="K71" s="85"/>
      <c r="L71" s="85"/>
      <c r="M71" s="85"/>
      <c r="N71" s="85"/>
      <c r="O71" s="86"/>
      <c r="P71" s="17"/>
    </row>
    <row r="72" spans="1:16" ht="12.75" customHeight="1" x14ac:dyDescent="0.2">
      <c r="A72" s="16"/>
      <c r="B72" s="28"/>
      <c r="C72" s="28"/>
      <c r="D72" s="29" t="s">
        <v>37</v>
      </c>
      <c r="E72" s="29"/>
      <c r="F72" s="29"/>
      <c r="G72" s="84" t="s">
        <v>66</v>
      </c>
      <c r="H72" s="85"/>
      <c r="I72" s="85"/>
      <c r="J72" s="85"/>
      <c r="K72" s="85"/>
      <c r="L72" s="85"/>
      <c r="M72" s="85"/>
      <c r="N72" s="85"/>
      <c r="O72" s="86"/>
      <c r="P72" s="17"/>
    </row>
    <row r="73" spans="1:16" x14ac:dyDescent="0.2">
      <c r="A73" s="16"/>
      <c r="B73" s="28"/>
      <c r="C73" s="28"/>
      <c r="D73" s="29" t="s">
        <v>38</v>
      </c>
      <c r="E73" s="29"/>
      <c r="F73" s="29"/>
      <c r="G73" s="84" t="s">
        <v>65</v>
      </c>
      <c r="H73" s="85"/>
      <c r="I73" s="85"/>
      <c r="J73" s="85"/>
      <c r="K73" s="85"/>
      <c r="L73" s="85"/>
      <c r="M73" s="85"/>
      <c r="N73" s="85"/>
      <c r="O73" s="86"/>
      <c r="P73" s="17"/>
    </row>
    <row r="74" spans="1:16" ht="34.5" customHeight="1" x14ac:dyDescent="0.2">
      <c r="A74" s="16"/>
      <c r="B74" s="28"/>
      <c r="C74" s="28"/>
      <c r="D74" s="29" t="s">
        <v>10</v>
      </c>
      <c r="E74" s="29"/>
      <c r="F74" s="29"/>
      <c r="G74" s="87" t="s">
        <v>119</v>
      </c>
      <c r="H74" s="85"/>
      <c r="I74" s="85"/>
      <c r="J74" s="85"/>
      <c r="K74" s="85"/>
      <c r="L74" s="85"/>
      <c r="M74" s="85"/>
      <c r="N74" s="85"/>
      <c r="O74" s="86"/>
      <c r="P74" s="17"/>
    </row>
    <row r="75" spans="1:16" x14ac:dyDescent="0.2">
      <c r="A75" s="16"/>
      <c r="B75" s="28"/>
      <c r="C75" s="28"/>
      <c r="D75" s="29" t="s">
        <v>39</v>
      </c>
      <c r="E75" s="29"/>
      <c r="F75" s="29"/>
      <c r="G75" s="84" t="s">
        <v>120</v>
      </c>
      <c r="H75" s="85"/>
      <c r="I75" s="85"/>
      <c r="J75" s="85"/>
      <c r="K75" s="85"/>
      <c r="L75" s="85"/>
      <c r="M75" s="85"/>
      <c r="N75" s="85"/>
      <c r="O75" s="86"/>
      <c r="P75" s="17"/>
    </row>
    <row r="76" spans="1:16" x14ac:dyDescent="0.2">
      <c r="A76" s="16"/>
      <c r="B76" s="28"/>
      <c r="C76" s="28"/>
      <c r="D76" s="29" t="s">
        <v>40</v>
      </c>
      <c r="E76" s="29"/>
      <c r="F76" s="29"/>
      <c r="G76" s="84"/>
      <c r="H76" s="85"/>
      <c r="I76" s="85"/>
      <c r="J76" s="85"/>
      <c r="K76" s="85"/>
      <c r="L76" s="85"/>
      <c r="M76" s="85"/>
      <c r="N76" s="85"/>
      <c r="O76" s="86"/>
      <c r="P76" s="17"/>
    </row>
    <row r="77" spans="1:16" x14ac:dyDescent="0.2">
      <c r="A77" s="16"/>
      <c r="B77" s="28"/>
      <c r="C77" s="28"/>
      <c r="D77" s="29" t="s">
        <v>42</v>
      </c>
      <c r="E77" s="29"/>
      <c r="F77" s="29"/>
      <c r="G77" s="84"/>
      <c r="H77" s="85"/>
      <c r="I77" s="85"/>
      <c r="J77" s="85"/>
      <c r="K77" s="85"/>
      <c r="L77" s="85"/>
      <c r="M77" s="85"/>
      <c r="N77" s="85"/>
      <c r="O77" s="86"/>
      <c r="P77" s="17"/>
    </row>
    <row r="78" spans="1:16" x14ac:dyDescent="0.2">
      <c r="A78" s="16"/>
      <c r="B78" s="28"/>
      <c r="C78" s="28"/>
      <c r="D78" s="29" t="s">
        <v>43</v>
      </c>
      <c r="E78" s="29"/>
      <c r="F78" s="29"/>
      <c r="G78" s="84"/>
      <c r="H78" s="85"/>
      <c r="I78" s="85"/>
      <c r="J78" s="85"/>
      <c r="K78" s="85"/>
      <c r="L78" s="85"/>
      <c r="M78" s="85"/>
      <c r="N78" s="85"/>
      <c r="O78" s="86"/>
      <c r="P78" s="17"/>
    </row>
    <row r="79" spans="1:16" ht="12.75" customHeight="1" x14ac:dyDescent="0.2">
      <c r="A79" s="16"/>
      <c r="B79" s="28"/>
      <c r="C79" s="28"/>
      <c r="D79" s="29" t="s">
        <v>44</v>
      </c>
      <c r="E79" s="29"/>
      <c r="F79" s="29"/>
      <c r="G79" s="84" t="s">
        <v>49</v>
      </c>
      <c r="H79" s="85"/>
      <c r="I79" s="85"/>
      <c r="J79" s="85"/>
      <c r="K79" s="85"/>
      <c r="L79" s="85"/>
      <c r="M79" s="85"/>
      <c r="N79" s="85"/>
      <c r="O79" s="86"/>
      <c r="P79" s="17"/>
    </row>
    <row r="80" spans="1:16" x14ac:dyDescent="0.2">
      <c r="A80" s="16"/>
      <c r="B80" s="28"/>
      <c r="C80" s="28"/>
      <c r="D80" s="29"/>
      <c r="E80" s="29"/>
      <c r="F80" s="29"/>
      <c r="G80" s="84"/>
      <c r="H80" s="85"/>
      <c r="I80" s="85"/>
      <c r="J80" s="85"/>
      <c r="K80" s="85"/>
      <c r="L80" s="85"/>
      <c r="M80" s="85"/>
      <c r="N80" s="85"/>
      <c r="O80" s="86"/>
      <c r="P80" s="17"/>
    </row>
    <row r="81" spans="1:16" ht="12.75" customHeight="1" x14ac:dyDescent="0.2">
      <c r="A81" s="16"/>
      <c r="B81" s="28"/>
      <c r="C81" s="28"/>
      <c r="D81" s="29" t="s">
        <v>37</v>
      </c>
      <c r="E81" s="29"/>
      <c r="F81" s="29"/>
      <c r="G81" s="84" t="s">
        <v>67</v>
      </c>
      <c r="H81" s="85"/>
      <c r="I81" s="85"/>
      <c r="J81" s="85"/>
      <c r="K81" s="85"/>
      <c r="L81" s="85"/>
      <c r="M81" s="85"/>
      <c r="N81" s="85"/>
      <c r="O81" s="86"/>
      <c r="P81" s="17"/>
    </row>
    <row r="82" spans="1:16" x14ac:dyDescent="0.2">
      <c r="A82" s="16"/>
      <c r="B82" s="28"/>
      <c r="C82" s="28"/>
      <c r="D82" s="29" t="s">
        <v>38</v>
      </c>
      <c r="E82" s="29"/>
      <c r="F82" s="29"/>
      <c r="G82" s="84" t="s">
        <v>65</v>
      </c>
      <c r="H82" s="85"/>
      <c r="I82" s="85"/>
      <c r="J82" s="85"/>
      <c r="K82" s="85"/>
      <c r="L82" s="85"/>
      <c r="M82" s="85"/>
      <c r="N82" s="85"/>
      <c r="O82" s="86"/>
      <c r="P82" s="17"/>
    </row>
    <row r="83" spans="1:16" ht="12.75" customHeight="1" x14ac:dyDescent="0.2">
      <c r="A83" s="16"/>
      <c r="B83" s="28"/>
      <c r="C83" s="28"/>
      <c r="D83" s="29" t="s">
        <v>10</v>
      </c>
      <c r="E83" s="29"/>
      <c r="F83" s="29"/>
      <c r="G83" s="87" t="s">
        <v>119</v>
      </c>
      <c r="H83" s="85"/>
      <c r="I83" s="85"/>
      <c r="J83" s="85"/>
      <c r="K83" s="85"/>
      <c r="L83" s="85"/>
      <c r="M83" s="85"/>
      <c r="N83" s="85"/>
      <c r="O83" s="86"/>
      <c r="P83" s="17"/>
    </row>
    <row r="84" spans="1:16" x14ac:dyDescent="0.2">
      <c r="A84" s="16"/>
      <c r="B84" s="28"/>
      <c r="C84" s="28"/>
      <c r="D84" s="29" t="s">
        <v>39</v>
      </c>
      <c r="E84" s="29"/>
      <c r="F84" s="29"/>
      <c r="G84" s="84" t="s">
        <v>120</v>
      </c>
      <c r="H84" s="85"/>
      <c r="I84" s="85"/>
      <c r="J84" s="85"/>
      <c r="K84" s="85"/>
      <c r="L84" s="85"/>
      <c r="M84" s="85"/>
      <c r="N84" s="85"/>
      <c r="O84" s="86"/>
      <c r="P84" s="17"/>
    </row>
    <row r="85" spans="1:16" x14ac:dyDescent="0.2">
      <c r="A85" s="16"/>
      <c r="B85" s="28"/>
      <c r="C85" s="28"/>
      <c r="D85" s="29" t="s">
        <v>40</v>
      </c>
      <c r="E85" s="29"/>
      <c r="F85" s="29"/>
      <c r="G85" s="84"/>
      <c r="H85" s="85"/>
      <c r="I85" s="85"/>
      <c r="J85" s="85"/>
      <c r="K85" s="85"/>
      <c r="L85" s="85"/>
      <c r="M85" s="85"/>
      <c r="N85" s="85"/>
      <c r="O85" s="86"/>
      <c r="P85" s="17"/>
    </row>
    <row r="86" spans="1:16" x14ac:dyDescent="0.2">
      <c r="A86" s="16"/>
      <c r="B86" s="28"/>
      <c r="C86" s="28"/>
      <c r="D86" s="29" t="s">
        <v>42</v>
      </c>
      <c r="E86" s="29"/>
      <c r="F86" s="29"/>
      <c r="G86" s="84"/>
      <c r="H86" s="85"/>
      <c r="I86" s="85"/>
      <c r="J86" s="85"/>
      <c r="K86" s="85"/>
      <c r="L86" s="85"/>
      <c r="M86" s="85"/>
      <c r="N86" s="85"/>
      <c r="O86" s="86"/>
      <c r="P86" s="17"/>
    </row>
    <row r="87" spans="1:16" x14ac:dyDescent="0.2">
      <c r="A87" s="16"/>
      <c r="B87" s="28"/>
      <c r="C87" s="28"/>
      <c r="D87" s="29" t="s">
        <v>43</v>
      </c>
      <c r="E87" s="29"/>
      <c r="F87" s="29"/>
      <c r="G87" s="84"/>
      <c r="H87" s="85"/>
      <c r="I87" s="85"/>
      <c r="J87" s="85"/>
      <c r="K87" s="85"/>
      <c r="L87" s="85"/>
      <c r="M87" s="85"/>
      <c r="N87" s="85"/>
      <c r="O87" s="86"/>
      <c r="P87" s="17"/>
    </row>
    <row r="88" spans="1:16" ht="11.25" customHeight="1" x14ac:dyDescent="0.2">
      <c r="A88" s="16"/>
      <c r="B88" s="28"/>
      <c r="C88" s="28"/>
      <c r="D88" s="29" t="s">
        <v>44</v>
      </c>
      <c r="E88" s="29"/>
      <c r="F88" s="29"/>
      <c r="G88" s="84" t="s">
        <v>49</v>
      </c>
      <c r="H88" s="85"/>
      <c r="I88" s="85"/>
      <c r="J88" s="85"/>
      <c r="K88" s="85"/>
      <c r="L88" s="85"/>
      <c r="M88" s="85"/>
      <c r="N88" s="85"/>
      <c r="O88" s="86"/>
      <c r="P88" s="17"/>
    </row>
    <row r="89" spans="1:16" ht="12.75" hidden="1" customHeight="1" x14ac:dyDescent="0.2">
      <c r="A89" s="16"/>
      <c r="B89" s="3"/>
      <c r="C89" s="3"/>
      <c r="D89" s="4"/>
      <c r="E89" s="4"/>
      <c r="F89" s="4"/>
      <c r="G89" s="84"/>
      <c r="H89" s="85"/>
      <c r="I89" s="85"/>
      <c r="J89" s="85"/>
      <c r="K89" s="85"/>
      <c r="L89" s="85"/>
      <c r="M89" s="85"/>
      <c r="N89" s="85"/>
      <c r="O89" s="86"/>
      <c r="P89" s="17"/>
    </row>
    <row r="90" spans="1:16" x14ac:dyDescent="0.2">
      <c r="A90" s="16"/>
      <c r="B90" s="22"/>
      <c r="C90" s="3"/>
      <c r="D90" s="23" t="s">
        <v>45</v>
      </c>
      <c r="E90" s="11"/>
      <c r="F90" s="11"/>
      <c r="G90" s="84"/>
      <c r="H90" s="85"/>
      <c r="I90" s="85"/>
      <c r="J90" s="85"/>
      <c r="K90" s="85"/>
      <c r="L90" s="85"/>
      <c r="M90" s="85"/>
      <c r="N90" s="85"/>
      <c r="O90" s="86"/>
      <c r="P90" s="17"/>
    </row>
    <row r="91" spans="1:16" ht="12.75" customHeight="1" x14ac:dyDescent="0.2">
      <c r="A91" s="16"/>
      <c r="B91" s="3"/>
      <c r="C91" s="3"/>
      <c r="D91" s="12" t="s">
        <v>46</v>
      </c>
      <c r="E91" s="11"/>
      <c r="F91" s="11"/>
      <c r="G91" s="84"/>
      <c r="H91" s="85"/>
      <c r="I91" s="85"/>
      <c r="J91" s="85"/>
      <c r="K91" s="85"/>
      <c r="L91" s="85"/>
      <c r="M91" s="85"/>
      <c r="N91" s="85"/>
      <c r="O91" s="86"/>
      <c r="P91" s="17"/>
    </row>
    <row r="92" spans="1:16" ht="13.5" thickBot="1" x14ac:dyDescent="0.25">
      <c r="A92" s="24"/>
      <c r="B92" s="25"/>
      <c r="C92" s="25"/>
      <c r="D92" s="25"/>
      <c r="E92" s="25"/>
      <c r="F92" s="25"/>
      <c r="G92" s="25"/>
      <c r="H92" s="25"/>
      <c r="I92" s="25"/>
      <c r="J92" s="25"/>
      <c r="K92" s="25"/>
      <c r="L92" s="25"/>
      <c r="M92" s="25"/>
      <c r="N92" s="25"/>
      <c r="O92" s="25"/>
      <c r="P92" s="26"/>
    </row>
    <row r="93" spans="1:16" ht="13.5" thickTop="1" x14ac:dyDescent="0.2"/>
    <row r="94" spans="1:16" ht="15" x14ac:dyDescent="0.2">
      <c r="D94" s="27"/>
    </row>
  </sheetData>
  <mergeCells count="84">
    <mergeCell ref="G91:O91"/>
    <mergeCell ref="G55:O55"/>
    <mergeCell ref="G56:O56"/>
    <mergeCell ref="G57:O57"/>
    <mergeCell ref="G58:O58"/>
    <mergeCell ref="G61:O61"/>
    <mergeCell ref="G62:O62"/>
    <mergeCell ref="G63:O63"/>
    <mergeCell ref="G64:O64"/>
    <mergeCell ref="G65:O65"/>
    <mergeCell ref="G66:O66"/>
    <mergeCell ref="G67:O67"/>
    <mergeCell ref="G68:O68"/>
    <mergeCell ref="G69:O69"/>
    <mergeCell ref="G70:O70"/>
    <mergeCell ref="G71:O71"/>
    <mergeCell ref="G50:O50"/>
    <mergeCell ref="G51:O51"/>
    <mergeCell ref="G52:O52"/>
    <mergeCell ref="G53:O53"/>
    <mergeCell ref="G90:O90"/>
    <mergeCell ref="G72:O72"/>
    <mergeCell ref="G73:O73"/>
    <mergeCell ref="G80:O80"/>
    <mergeCell ref="G81:O81"/>
    <mergeCell ref="G88:O88"/>
    <mergeCell ref="G74:O74"/>
    <mergeCell ref="G75:O75"/>
    <mergeCell ref="G76:O76"/>
    <mergeCell ref="G77:O77"/>
    <mergeCell ref="G78:O78"/>
    <mergeCell ref="G79:O79"/>
    <mergeCell ref="G49:O49"/>
    <mergeCell ref="C37:D37"/>
    <mergeCell ref="G37:O37"/>
    <mergeCell ref="C39:L39"/>
    <mergeCell ref="D40:L40"/>
    <mergeCell ref="D41:L41"/>
    <mergeCell ref="D42:L42"/>
    <mergeCell ref="B44:O44"/>
    <mergeCell ref="B45:O45"/>
    <mergeCell ref="G46:O46"/>
    <mergeCell ref="G47:O47"/>
    <mergeCell ref="G48:O48"/>
    <mergeCell ref="B35:O35"/>
    <mergeCell ref="G21:O21"/>
    <mergeCell ref="G22:O22"/>
    <mergeCell ref="B24:O24"/>
    <mergeCell ref="G25:O25"/>
    <mergeCell ref="G26:O26"/>
    <mergeCell ref="G27:O27"/>
    <mergeCell ref="G28:O28"/>
    <mergeCell ref="B30:O30"/>
    <mergeCell ref="G31:O31"/>
    <mergeCell ref="G32:O32"/>
    <mergeCell ref="B34:O34"/>
    <mergeCell ref="B2:O2"/>
    <mergeCell ref="B3:O3"/>
    <mergeCell ref="B4:O4"/>
    <mergeCell ref="B5:H5"/>
    <mergeCell ref="J5:O5"/>
    <mergeCell ref="B6:H6"/>
    <mergeCell ref="J6:O6"/>
    <mergeCell ref="G59:O59"/>
    <mergeCell ref="G60:O60"/>
    <mergeCell ref="B15:O15"/>
    <mergeCell ref="G16:O16"/>
    <mergeCell ref="G17:O17"/>
    <mergeCell ref="G18:O18"/>
    <mergeCell ref="G19:O19"/>
    <mergeCell ref="G20:O20"/>
    <mergeCell ref="B8:O8"/>
    <mergeCell ref="G13:O13"/>
    <mergeCell ref="G9:O9"/>
    <mergeCell ref="G10:O10"/>
    <mergeCell ref="G11:O11"/>
    <mergeCell ref="G12:O12"/>
    <mergeCell ref="G89:O89"/>
    <mergeCell ref="G82:O82"/>
    <mergeCell ref="G83:O83"/>
    <mergeCell ref="G84:O84"/>
    <mergeCell ref="G85:O85"/>
    <mergeCell ref="G86:O86"/>
    <mergeCell ref="G87:O87"/>
  </mergeCells>
  <hyperlinks>
    <hyperlink ref="G11" r:id="rId1"/>
    <hyperlink ref="G12" r:id="rId2"/>
    <hyperlink ref="R28" r:id="rId3"/>
    <hyperlink ref="G48" r:id="rId4"/>
    <hyperlink ref="G83" r:id="rId5"/>
    <hyperlink ref="G74" r:id="rId6"/>
    <hyperlink ref="G57" r:id="rId7"/>
  </hyperlinks>
  <pageMargins left="0.7" right="0.7" top="0.75" bottom="0.75" header="0.3" footer="0.3"/>
  <pageSetup paperSize="9" orientation="portrait" horizontalDpi="300" verticalDpi="300"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85" zoomScaleNormal="85" workbookViewId="0">
      <selection activeCell="F13" sqref="F13"/>
    </sheetView>
  </sheetViews>
  <sheetFormatPr defaultColWidth="9" defaultRowHeight="14.25" x14ac:dyDescent="0.2"/>
  <cols>
    <col min="1" max="1" width="7.125" style="33" customWidth="1"/>
    <col min="2" max="2" width="9" style="33"/>
    <col min="3" max="3" width="24.875" style="33" customWidth="1"/>
    <col min="4" max="4" width="25.875" style="33" customWidth="1"/>
    <col min="5" max="7" width="9" style="33"/>
    <col min="8" max="8" width="15.875" style="33" customWidth="1"/>
    <col min="9" max="16384" width="9" style="33"/>
  </cols>
  <sheetData>
    <row r="1" spans="1:21" x14ac:dyDescent="0.2">
      <c r="A1" s="126" t="s">
        <v>147</v>
      </c>
      <c r="B1" s="127"/>
      <c r="C1" s="127"/>
      <c r="D1" s="127"/>
      <c r="E1" s="127"/>
      <c r="F1" s="127"/>
    </row>
    <row r="2" spans="1:21" x14ac:dyDescent="0.2">
      <c r="C2" s="35"/>
      <c r="D2" s="35"/>
      <c r="E2" s="35"/>
      <c r="F2" s="35"/>
      <c r="G2" s="35"/>
      <c r="H2" s="35"/>
      <c r="I2" s="35"/>
      <c r="K2" s="34"/>
      <c r="L2" s="35"/>
      <c r="M2" s="35"/>
      <c r="N2" s="35"/>
      <c r="O2" s="35"/>
      <c r="P2" s="35"/>
      <c r="Q2" s="35"/>
      <c r="R2" s="35"/>
      <c r="S2" s="35"/>
      <c r="T2" s="35"/>
      <c r="U2" s="35"/>
    </row>
    <row r="3" spans="1:21" ht="15" x14ac:dyDescent="0.25">
      <c r="A3" s="37"/>
    </row>
    <row r="4" spans="1:21" s="79" customFormat="1" ht="38.25" x14ac:dyDescent="0.2">
      <c r="B4" s="80"/>
      <c r="C4" s="78" t="s">
        <v>143</v>
      </c>
      <c r="D4" s="78" t="s">
        <v>144</v>
      </c>
    </row>
    <row r="5" spans="1:21" x14ac:dyDescent="0.2">
      <c r="B5" s="44" t="s">
        <v>71</v>
      </c>
      <c r="C5" s="45">
        <v>-9</v>
      </c>
      <c r="D5" s="43">
        <v>8</v>
      </c>
    </row>
    <row r="6" spans="1:21" x14ac:dyDescent="0.2">
      <c r="B6" s="44" t="s">
        <v>72</v>
      </c>
      <c r="C6" s="46" t="s">
        <v>72</v>
      </c>
      <c r="D6" s="44" t="s">
        <v>72</v>
      </c>
    </row>
    <row r="7" spans="1:21" x14ac:dyDescent="0.2">
      <c r="B7" s="40" t="s">
        <v>73</v>
      </c>
      <c r="C7" s="43">
        <v>-17</v>
      </c>
      <c r="D7" s="43">
        <v>11</v>
      </c>
    </row>
    <row r="9" spans="1:21" ht="15" x14ac:dyDescent="0.25">
      <c r="B9" s="37" t="s">
        <v>74</v>
      </c>
    </row>
    <row r="10" spans="1:21" x14ac:dyDescent="0.2">
      <c r="E10" s="36"/>
    </row>
    <row r="26" spans="9:9" x14ac:dyDescent="0.2">
      <c r="I26" s="38"/>
    </row>
  </sheetData>
  <mergeCells count="1">
    <mergeCell ref="A1:F1"/>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8" zoomScale="85" zoomScaleNormal="85" workbookViewId="0">
      <selection activeCell="A40" sqref="A40"/>
    </sheetView>
  </sheetViews>
  <sheetFormatPr defaultColWidth="9" defaultRowHeight="12.75" x14ac:dyDescent="0.2"/>
  <cols>
    <col min="1" max="1" width="47.125" style="59" customWidth="1"/>
    <col min="2" max="2" width="9" style="59"/>
    <col min="3" max="4" width="9" style="74"/>
    <col min="5" max="16384" width="9" style="59"/>
  </cols>
  <sheetData>
    <row r="1" spans="1:11" ht="31.5" customHeight="1" x14ac:dyDescent="0.2"/>
    <row r="2" spans="1:11" x14ac:dyDescent="0.2">
      <c r="E2" s="60" t="s">
        <v>75</v>
      </c>
      <c r="F2" s="61"/>
      <c r="G2" s="61"/>
      <c r="H2" s="60" t="s">
        <v>77</v>
      </c>
      <c r="I2" s="61"/>
      <c r="J2" s="61"/>
      <c r="K2" s="61"/>
    </row>
    <row r="3" spans="1:11" x14ac:dyDescent="0.2">
      <c r="E3" s="61"/>
      <c r="F3" s="41"/>
      <c r="G3" s="61"/>
      <c r="H3" s="61"/>
      <c r="I3" s="61"/>
      <c r="J3" s="61"/>
      <c r="K3" s="61"/>
    </row>
    <row r="4" spans="1:11" x14ac:dyDescent="0.2">
      <c r="E4" s="61" t="s">
        <v>76</v>
      </c>
      <c r="F4" s="61">
        <v>41031.590416666666</v>
      </c>
      <c r="G4" s="61"/>
      <c r="H4" s="61"/>
      <c r="I4" s="61"/>
      <c r="J4" s="61"/>
      <c r="K4" s="61"/>
    </row>
    <row r="5" spans="1:11" x14ac:dyDescent="0.2">
      <c r="C5" s="75"/>
      <c r="D5" s="75"/>
      <c r="E5" s="61" t="s">
        <v>85</v>
      </c>
      <c r="F5" s="41" t="s">
        <v>139</v>
      </c>
      <c r="G5" s="41"/>
      <c r="H5" s="41" t="s">
        <v>85</v>
      </c>
      <c r="I5" s="41" t="s">
        <v>139</v>
      </c>
      <c r="J5" s="41"/>
      <c r="K5" s="41"/>
    </row>
    <row r="6" spans="1:11" x14ac:dyDescent="0.2">
      <c r="C6" s="75"/>
      <c r="D6" s="75"/>
      <c r="E6" s="61" t="s">
        <v>137</v>
      </c>
      <c r="F6" s="41"/>
      <c r="G6" s="45"/>
      <c r="H6" s="45" t="s">
        <v>138</v>
      </c>
      <c r="I6" s="45"/>
      <c r="J6" s="45"/>
      <c r="K6" s="45"/>
    </row>
    <row r="7" spans="1:11" ht="38.25" x14ac:dyDescent="0.2">
      <c r="A7" s="52" t="s">
        <v>134</v>
      </c>
      <c r="B7" s="73" t="s">
        <v>140</v>
      </c>
      <c r="C7" s="81" t="s">
        <v>141</v>
      </c>
      <c r="D7" s="82"/>
      <c r="E7" s="62" t="s">
        <v>88</v>
      </c>
      <c r="F7" s="56" t="s">
        <v>55</v>
      </c>
      <c r="G7" s="45"/>
      <c r="H7" s="56" t="s">
        <v>88</v>
      </c>
      <c r="I7" s="62" t="s">
        <v>55</v>
      </c>
      <c r="J7" s="63" t="s">
        <v>132</v>
      </c>
    </row>
    <row r="8" spans="1:11" x14ac:dyDescent="0.2">
      <c r="A8" s="41"/>
      <c r="B8" s="68" t="s">
        <v>55</v>
      </c>
      <c r="C8" s="77"/>
      <c r="D8" s="76"/>
      <c r="E8" s="61" t="s">
        <v>89</v>
      </c>
      <c r="F8" s="42">
        <v>47837.845999999998</v>
      </c>
      <c r="H8" s="45" t="s">
        <v>89</v>
      </c>
      <c r="I8" s="61">
        <v>61342</v>
      </c>
      <c r="J8" s="59" t="s">
        <v>133</v>
      </c>
    </row>
    <row r="9" spans="1:11" x14ac:dyDescent="0.2">
      <c r="A9" s="41" t="str">
        <f>[2]Data2.2!A14</f>
        <v>Belgium</v>
      </c>
      <c r="B9" s="69">
        <f>F9/I9</f>
        <v>0.70427928416485897</v>
      </c>
      <c r="C9" s="77">
        <f>I9/F9</f>
        <v>1.4198912597376896</v>
      </c>
      <c r="D9" s="76"/>
      <c r="E9" s="61" t="s">
        <v>91</v>
      </c>
      <c r="F9" s="42">
        <v>1298.691</v>
      </c>
      <c r="H9" s="45" t="s">
        <v>91</v>
      </c>
      <c r="I9" s="61">
        <v>1844</v>
      </c>
      <c r="J9" s="59" t="s">
        <v>133</v>
      </c>
    </row>
    <row r="10" spans="1:11" x14ac:dyDescent="0.2">
      <c r="A10" s="41" t="str">
        <f>[2]Data2.2!A15</f>
        <v>Bulgaria</v>
      </c>
      <c r="B10" s="69" t="s">
        <v>142</v>
      </c>
      <c r="C10" s="77">
        <f t="shared" ref="C10:C36" si="0">I10/F10</f>
        <v>0</v>
      </c>
      <c r="D10" s="76"/>
      <c r="E10" s="61" t="s">
        <v>92</v>
      </c>
      <c r="F10" s="42">
        <v>139.34100000000001</v>
      </c>
      <c r="H10" s="45" t="s">
        <v>92</v>
      </c>
      <c r="I10" s="61">
        <v>0</v>
      </c>
      <c r="J10" s="59" t="s">
        <v>133</v>
      </c>
    </row>
    <row r="11" spans="1:11" x14ac:dyDescent="0.2">
      <c r="A11" s="41" t="str">
        <f>[2]Data2.2!A16</f>
        <v>Czech Republic</v>
      </c>
      <c r="B11" s="69">
        <f t="shared" ref="B11:B36" si="1">F11/I11</f>
        <v>1.7439490084985836</v>
      </c>
      <c r="C11" s="77">
        <f t="shared" si="0"/>
        <v>0.57341126095247996</v>
      </c>
      <c r="D11" s="76"/>
      <c r="E11" s="61" t="s">
        <v>93</v>
      </c>
      <c r="F11" s="42">
        <v>615.61400000000003</v>
      </c>
      <c r="H11" s="45" t="s">
        <v>93</v>
      </c>
      <c r="I11" s="61">
        <v>353</v>
      </c>
      <c r="J11" s="59" t="s">
        <v>133</v>
      </c>
    </row>
    <row r="12" spans="1:11" x14ac:dyDescent="0.2">
      <c r="A12" s="41" t="str">
        <f>[2]Data2.2!A17</f>
        <v>Denmark</v>
      </c>
      <c r="B12" s="69">
        <f t="shared" si="1"/>
        <v>0.44500152671755727</v>
      </c>
      <c r="C12" s="77">
        <f t="shared" si="0"/>
        <v>2.2471833015411216</v>
      </c>
      <c r="D12" s="76"/>
      <c r="E12" s="61" t="s">
        <v>94</v>
      </c>
      <c r="F12" s="42">
        <v>582.952</v>
      </c>
      <c r="H12" s="45" t="s">
        <v>94</v>
      </c>
      <c r="I12" s="61">
        <v>1310</v>
      </c>
      <c r="J12" s="59" t="s">
        <v>133</v>
      </c>
    </row>
    <row r="13" spans="1:11" x14ac:dyDescent="0.2">
      <c r="A13" s="41" t="str">
        <f>[2]Data2.2!A18</f>
        <v>Germany (including  former GDR from 1991)</v>
      </c>
      <c r="B13" s="69">
        <f t="shared" si="1"/>
        <v>0.49802918393082324</v>
      </c>
      <c r="C13" s="77">
        <f t="shared" si="0"/>
        <v>2.0079144601672598</v>
      </c>
      <c r="D13" s="76"/>
      <c r="E13" s="61" t="s">
        <v>95</v>
      </c>
      <c r="F13" s="42">
        <v>11058.24</v>
      </c>
      <c r="H13" s="45" t="s">
        <v>95</v>
      </c>
      <c r="I13" s="61">
        <v>22204</v>
      </c>
      <c r="J13" s="59" t="s">
        <v>133</v>
      </c>
    </row>
    <row r="14" spans="1:11" x14ac:dyDescent="0.2">
      <c r="A14" s="41" t="str">
        <f>[2]Data2.2!A19</f>
        <v>Estonia</v>
      </c>
      <c r="B14" s="69">
        <f t="shared" si="1"/>
        <v>1.7760384615384615</v>
      </c>
      <c r="C14" s="77">
        <f t="shared" si="0"/>
        <v>0.56305086948047733</v>
      </c>
      <c r="D14" s="76"/>
      <c r="E14" s="61" t="s">
        <v>96</v>
      </c>
      <c r="F14" s="42">
        <v>92.353999999999999</v>
      </c>
      <c r="H14" s="45" t="s">
        <v>96</v>
      </c>
      <c r="I14" s="61">
        <v>52</v>
      </c>
      <c r="J14" s="59" t="s">
        <v>133</v>
      </c>
    </row>
    <row r="15" spans="1:11" x14ac:dyDescent="0.2">
      <c r="A15" s="41" t="str">
        <f>[2]Data2.2!A20</f>
        <v>Ireland</v>
      </c>
      <c r="B15" s="69">
        <f t="shared" si="1"/>
        <v>0.74638179669030724</v>
      </c>
      <c r="C15" s="77">
        <f t="shared" si="0"/>
        <v>1.3397968766579196</v>
      </c>
      <c r="D15" s="76"/>
      <c r="E15" s="61" t="s">
        <v>97</v>
      </c>
      <c r="F15" s="42">
        <v>631.43899999999996</v>
      </c>
      <c r="H15" s="45" t="s">
        <v>97</v>
      </c>
      <c r="I15" s="61">
        <v>846</v>
      </c>
      <c r="J15" s="59" t="s">
        <v>133</v>
      </c>
    </row>
    <row r="16" spans="1:11" x14ac:dyDescent="0.2">
      <c r="A16" s="41" t="str">
        <f>[2]Data2.2!A21</f>
        <v>Greece</v>
      </c>
      <c r="B16" s="69">
        <f t="shared" si="1"/>
        <v>0.56346153846153846</v>
      </c>
      <c r="C16" s="77">
        <f t="shared" si="0"/>
        <v>1.7747440273037542</v>
      </c>
      <c r="D16" s="76"/>
      <c r="E16" s="61" t="s">
        <v>98</v>
      </c>
      <c r="F16" s="42">
        <v>527.4</v>
      </c>
      <c r="H16" s="45" t="s">
        <v>98</v>
      </c>
      <c r="I16" s="61">
        <v>936</v>
      </c>
      <c r="J16" s="59" t="s">
        <v>133</v>
      </c>
    </row>
    <row r="17" spans="1:10" x14ac:dyDescent="0.2">
      <c r="A17" s="41" t="str">
        <f>[2]Data2.2!A22</f>
        <v>Spain</v>
      </c>
      <c r="B17" s="69">
        <f t="shared" si="1"/>
        <v>1.1746347415376543</v>
      </c>
      <c r="C17" s="77">
        <f t="shared" si="0"/>
        <v>0.85132847227977537</v>
      </c>
      <c r="D17" s="76"/>
      <c r="E17" s="61" t="s">
        <v>99</v>
      </c>
      <c r="F17" s="42">
        <v>4476.5330000000004</v>
      </c>
      <c r="H17" s="45" t="s">
        <v>99</v>
      </c>
      <c r="I17" s="61">
        <v>3811</v>
      </c>
      <c r="J17" s="59" t="s">
        <v>133</v>
      </c>
    </row>
    <row r="18" spans="1:10" x14ac:dyDescent="0.2">
      <c r="A18" s="41" t="str">
        <f>[2]Data2.2!A23</f>
        <v>France</v>
      </c>
      <c r="B18" s="69">
        <f t="shared" si="1"/>
        <v>1.153356762158561</v>
      </c>
      <c r="C18" s="77">
        <f t="shared" si="0"/>
        <v>0.86703441017543725</v>
      </c>
      <c r="D18" s="76"/>
      <c r="E18" s="61" t="s">
        <v>100</v>
      </c>
      <c r="F18" s="42">
        <v>6924.7539999999999</v>
      </c>
      <c r="H18" s="45" t="s">
        <v>100</v>
      </c>
      <c r="I18" s="61">
        <v>6004</v>
      </c>
      <c r="J18" s="59" t="s">
        <v>133</v>
      </c>
    </row>
    <row r="19" spans="1:10" x14ac:dyDescent="0.2">
      <c r="A19" s="41" t="str">
        <f>[2]Data2.2!A24</f>
        <v>Italy</v>
      </c>
      <c r="B19" s="69">
        <f t="shared" si="1"/>
        <v>0.98805630598606564</v>
      </c>
      <c r="C19" s="77">
        <f t="shared" si="0"/>
        <v>1.0120880702259318</v>
      </c>
      <c r="D19" s="76"/>
      <c r="E19" s="61" t="s">
        <v>101</v>
      </c>
      <c r="F19" s="42">
        <v>6949</v>
      </c>
      <c r="H19" s="45" t="s">
        <v>101</v>
      </c>
      <c r="I19" s="64">
        <v>7033</v>
      </c>
      <c r="J19" s="65" t="s">
        <v>130</v>
      </c>
    </row>
    <row r="20" spans="1:10" x14ac:dyDescent="0.2">
      <c r="A20" s="41" t="str">
        <f>[2]Data2.2!A25</f>
        <v>Cyprus</v>
      </c>
      <c r="B20" s="69">
        <f t="shared" si="1"/>
        <v>0.42047499999999999</v>
      </c>
      <c r="C20" s="77">
        <f t="shared" si="0"/>
        <v>2.378262679112908</v>
      </c>
      <c r="D20" s="76"/>
      <c r="E20" s="61" t="s">
        <v>102</v>
      </c>
      <c r="F20" s="42">
        <v>33.637999999999998</v>
      </c>
      <c r="H20" s="45" t="s">
        <v>102</v>
      </c>
      <c r="I20" s="61">
        <v>80</v>
      </c>
      <c r="J20" s="59" t="s">
        <v>133</v>
      </c>
    </row>
    <row r="21" spans="1:10" x14ac:dyDescent="0.2">
      <c r="A21" s="41" t="str">
        <f>[2]Data2.2!A26</f>
        <v>Latvia</v>
      </c>
      <c r="B21" s="69">
        <f t="shared" si="1"/>
        <v>1.4921249999999999</v>
      </c>
      <c r="C21" s="77">
        <f t="shared" si="0"/>
        <v>0.67018513864455054</v>
      </c>
      <c r="D21" s="76"/>
      <c r="E21" s="61" t="s">
        <v>103</v>
      </c>
      <c r="F21" s="42">
        <v>83.558999999999997</v>
      </c>
      <c r="H21" s="45" t="s">
        <v>103</v>
      </c>
      <c r="I21" s="61">
        <v>56</v>
      </c>
      <c r="J21" s="59" t="s">
        <v>133</v>
      </c>
    </row>
    <row r="22" spans="1:10" x14ac:dyDescent="0.2">
      <c r="A22" s="41" t="str">
        <f>[2]Data2.2!A27</f>
        <v>Lithuania</v>
      </c>
      <c r="B22" s="69">
        <f t="shared" si="1"/>
        <v>4.0638378378378377</v>
      </c>
      <c r="C22" s="77">
        <f t="shared" si="0"/>
        <v>0.24607281094957503</v>
      </c>
      <c r="D22" s="76"/>
      <c r="E22" s="61" t="s">
        <v>104</v>
      </c>
      <c r="F22" s="42">
        <v>150.36199999999999</v>
      </c>
      <c r="H22" s="45" t="s">
        <v>104</v>
      </c>
      <c r="I22" s="61">
        <v>37</v>
      </c>
      <c r="J22" s="59" t="s">
        <v>133</v>
      </c>
    </row>
    <row r="23" spans="1:10" x14ac:dyDescent="0.2">
      <c r="A23" s="41" t="str">
        <f>[2]Data2.2!A28</f>
        <v>Luxembourg</v>
      </c>
      <c r="B23" s="69">
        <f t="shared" si="1"/>
        <v>0.62354983202687575</v>
      </c>
      <c r="C23" s="77">
        <f t="shared" si="0"/>
        <v>1.6037210638794606</v>
      </c>
      <c r="D23" s="76"/>
      <c r="E23" s="61" t="s">
        <v>105</v>
      </c>
      <c r="F23" s="42">
        <v>55.683</v>
      </c>
      <c r="H23" s="45" t="s">
        <v>105</v>
      </c>
      <c r="I23" s="61">
        <v>89.3</v>
      </c>
      <c r="J23" s="59" t="s">
        <v>133</v>
      </c>
    </row>
    <row r="24" spans="1:10" x14ac:dyDescent="0.2">
      <c r="A24" s="41" t="str">
        <f>[2]Data2.2!A29</f>
        <v>Hungary</v>
      </c>
      <c r="B24" s="69">
        <f t="shared" si="1"/>
        <v>0.86769097222222225</v>
      </c>
      <c r="C24" s="77">
        <f t="shared" si="0"/>
        <v>1.1524840432981851</v>
      </c>
      <c r="D24" s="76"/>
      <c r="E24" s="61" t="s">
        <v>106</v>
      </c>
      <c r="F24" s="42">
        <v>499.79</v>
      </c>
      <c r="H24" s="45" t="s">
        <v>106</v>
      </c>
      <c r="I24" s="61">
        <v>576</v>
      </c>
      <c r="J24" s="59" t="s">
        <v>133</v>
      </c>
    </row>
    <row r="25" spans="1:10" x14ac:dyDescent="0.2">
      <c r="A25" s="41" t="str">
        <f>[2]Data2.2!A30</f>
        <v>Malta</v>
      </c>
      <c r="B25" s="69">
        <f t="shared" si="1"/>
        <v>1.6525454545454545</v>
      </c>
      <c r="C25" s="77">
        <f t="shared" si="0"/>
        <v>0.6051270766861041</v>
      </c>
      <c r="D25" s="76"/>
      <c r="E25" s="61" t="s">
        <v>107</v>
      </c>
      <c r="F25" s="42">
        <v>18.178000000000001</v>
      </c>
      <c r="H25" s="45" t="s">
        <v>107</v>
      </c>
      <c r="I25" s="61">
        <v>11</v>
      </c>
      <c r="J25" s="59" t="s">
        <v>133</v>
      </c>
    </row>
    <row r="26" spans="1:10" x14ac:dyDescent="0.2">
      <c r="A26" s="41" t="str">
        <f>[2]Data2.2!A31</f>
        <v>Netherlands</v>
      </c>
      <c r="B26" s="69">
        <f t="shared" si="1"/>
        <v>0.70085153646797482</v>
      </c>
      <c r="C26" s="77">
        <f t="shared" si="0"/>
        <v>1.4268357105124141</v>
      </c>
      <c r="D26" s="76"/>
      <c r="E26" s="61" t="s">
        <v>108</v>
      </c>
      <c r="F26" s="42">
        <v>1893</v>
      </c>
      <c r="H26" s="45" t="s">
        <v>108</v>
      </c>
      <c r="I26" s="61">
        <v>2701</v>
      </c>
      <c r="J26" s="59" t="s">
        <v>133</v>
      </c>
    </row>
    <row r="27" spans="1:10" x14ac:dyDescent="0.2">
      <c r="A27" s="41" t="str">
        <f>[2]Data2.2!A32</f>
        <v>Austria</v>
      </c>
      <c r="B27" s="69">
        <f t="shared" si="1"/>
        <v>0.52267651006711413</v>
      </c>
      <c r="C27" s="77">
        <f t="shared" si="0"/>
        <v>1.9132292742055603</v>
      </c>
      <c r="D27" s="76"/>
      <c r="E27" s="61" t="s">
        <v>109</v>
      </c>
      <c r="F27" s="42">
        <v>778.78800000000001</v>
      </c>
      <c r="H27" s="45" t="s">
        <v>109</v>
      </c>
      <c r="I27" s="61">
        <v>1490</v>
      </c>
      <c r="J27" s="59" t="s">
        <v>133</v>
      </c>
    </row>
    <row r="28" spans="1:10" x14ac:dyDescent="0.2">
      <c r="A28" s="41" t="str">
        <f>[2]Data2.2!A33</f>
        <v>Poland</v>
      </c>
      <c r="B28" s="69">
        <f t="shared" si="1"/>
        <v>0.9802146375791696</v>
      </c>
      <c r="C28" s="77">
        <f t="shared" si="0"/>
        <v>1.0201847245106379</v>
      </c>
      <c r="D28" s="76"/>
      <c r="E28" s="61" t="s">
        <v>110</v>
      </c>
      <c r="F28" s="42">
        <v>1392.885</v>
      </c>
      <c r="H28" s="45" t="s">
        <v>110</v>
      </c>
      <c r="I28" s="61">
        <v>1421</v>
      </c>
      <c r="J28" s="59" t="s">
        <v>133</v>
      </c>
    </row>
    <row r="29" spans="1:10" x14ac:dyDescent="0.2">
      <c r="A29" s="41" t="str">
        <f>[2]Data2.2!A34</f>
        <v>Portugal</v>
      </c>
      <c r="B29" s="69">
        <f t="shared" si="1"/>
        <v>1.5903564814814815</v>
      </c>
      <c r="C29" s="77">
        <f t="shared" si="0"/>
        <v>0.6287898415507821</v>
      </c>
      <c r="D29" s="76"/>
      <c r="E29" s="61" t="s">
        <v>111</v>
      </c>
      <c r="F29" s="42">
        <v>1030.5509999999999</v>
      </c>
      <c r="H29" s="45" t="s">
        <v>111</v>
      </c>
      <c r="I29" s="61">
        <v>648</v>
      </c>
      <c r="J29" s="59" t="s">
        <v>133</v>
      </c>
    </row>
    <row r="30" spans="1:10" x14ac:dyDescent="0.2">
      <c r="A30" s="41" t="str">
        <f>[2]Data2.2!A35</f>
        <v>Romania</v>
      </c>
      <c r="B30" s="69">
        <f t="shared" si="1"/>
        <v>5.1820512820512823</v>
      </c>
      <c r="C30" s="77">
        <f t="shared" si="0"/>
        <v>0.19297377535873331</v>
      </c>
      <c r="D30" s="76"/>
      <c r="E30" s="61" t="s">
        <v>112</v>
      </c>
      <c r="F30" s="42">
        <v>404.2</v>
      </c>
      <c r="H30" s="45" t="s">
        <v>112</v>
      </c>
      <c r="I30" s="61">
        <v>78</v>
      </c>
      <c r="J30" s="59" t="s">
        <v>133</v>
      </c>
    </row>
    <row r="31" spans="1:10" x14ac:dyDescent="0.2">
      <c r="A31" s="41" t="str">
        <f>[2]Data2.2!A36</f>
        <v>Slovenia</v>
      </c>
      <c r="B31" s="69">
        <f t="shared" si="1"/>
        <v>0.40940562504979683</v>
      </c>
      <c r="C31" s="77">
        <f t="shared" si="0"/>
        <v>2.4425653650419874</v>
      </c>
      <c r="D31" s="76"/>
      <c r="E31" s="61" t="s">
        <v>113</v>
      </c>
      <c r="F31" s="42">
        <v>102.76900000000001</v>
      </c>
      <c r="H31" s="45" t="s">
        <v>113</v>
      </c>
      <c r="I31" s="67">
        <v>251.02</v>
      </c>
      <c r="J31" s="65" t="s">
        <v>131</v>
      </c>
    </row>
    <row r="32" spans="1:10" x14ac:dyDescent="0.2">
      <c r="A32" s="41" t="str">
        <f>[2]Data2.2!A37</f>
        <v>Slovakia</v>
      </c>
      <c r="B32" s="69">
        <f t="shared" si="1"/>
        <v>5.0338297872340423</v>
      </c>
      <c r="C32" s="77">
        <f t="shared" si="0"/>
        <v>0.1986559026163405</v>
      </c>
      <c r="D32" s="76"/>
      <c r="E32" s="61" t="s">
        <v>114</v>
      </c>
      <c r="F32" s="42">
        <v>236.59</v>
      </c>
      <c r="H32" s="45" t="s">
        <v>114</v>
      </c>
      <c r="I32" s="61">
        <v>47</v>
      </c>
      <c r="J32" s="59" t="s">
        <v>133</v>
      </c>
    </row>
    <row r="33" spans="1:11" x14ac:dyDescent="0.2">
      <c r="A33" s="41" t="str">
        <f>[2]Data2.2!A38</f>
        <v>Finland</v>
      </c>
      <c r="B33" s="69">
        <f t="shared" si="1"/>
        <v>0.58993658536585358</v>
      </c>
      <c r="C33" s="77">
        <f t="shared" si="0"/>
        <v>1.6950974474313074</v>
      </c>
      <c r="D33" s="76"/>
      <c r="E33" s="61" t="s">
        <v>115</v>
      </c>
      <c r="F33" s="42">
        <v>362.81099999999998</v>
      </c>
      <c r="H33" s="45" t="s">
        <v>115</v>
      </c>
      <c r="I33" s="61">
        <v>615</v>
      </c>
      <c r="J33" s="59" t="s">
        <v>133</v>
      </c>
    </row>
    <row r="34" spans="1:11" x14ac:dyDescent="0.2">
      <c r="A34" s="41" t="str">
        <f>[2]Data2.2!A39</f>
        <v>Sweden</v>
      </c>
      <c r="B34" s="69">
        <f t="shared" si="1"/>
        <v>0.52703717706364206</v>
      </c>
      <c r="C34" s="77">
        <f t="shared" si="0"/>
        <v>1.8973993553385429</v>
      </c>
      <c r="D34" s="76"/>
      <c r="E34" s="61" t="s">
        <v>116</v>
      </c>
      <c r="F34" s="42">
        <v>836.40800000000002</v>
      </c>
      <c r="H34" s="45" t="s">
        <v>116</v>
      </c>
      <c r="I34" s="61">
        <v>1587</v>
      </c>
      <c r="J34" s="59" t="s">
        <v>133</v>
      </c>
    </row>
    <row r="35" spans="1:11" x14ac:dyDescent="0.2">
      <c r="A35" s="41" t="str">
        <f>[2]Data2.2!A40</f>
        <v>United Kingdom</v>
      </c>
      <c r="B35" s="69">
        <f t="shared" si="1"/>
        <v>0.84439999999999993</v>
      </c>
      <c r="C35" s="77">
        <f t="shared" si="0"/>
        <v>1.1842728564661298</v>
      </c>
      <c r="D35" s="76"/>
      <c r="E35" s="61" t="s">
        <v>117</v>
      </c>
      <c r="F35" s="42">
        <v>6662.3159999999998</v>
      </c>
      <c r="H35" s="45" t="s">
        <v>117</v>
      </c>
      <c r="I35" s="61">
        <v>7890</v>
      </c>
      <c r="J35" s="59" t="s">
        <v>133</v>
      </c>
    </row>
    <row r="36" spans="1:11" x14ac:dyDescent="0.2">
      <c r="A36" s="41" t="str">
        <f>[2]Data2.2!A41</f>
        <v>Norway</v>
      </c>
      <c r="B36" s="69">
        <f t="shared" si="1"/>
        <v>0.78842315789473683</v>
      </c>
      <c r="C36" s="77">
        <f t="shared" si="0"/>
        <v>1.2683544236196966</v>
      </c>
      <c r="D36" s="76"/>
      <c r="E36" s="61" t="s">
        <v>118</v>
      </c>
      <c r="F36" s="42">
        <v>374.50099999999998</v>
      </c>
      <c r="H36" s="61" t="s">
        <v>118</v>
      </c>
      <c r="I36" s="61">
        <v>475</v>
      </c>
      <c r="J36" s="61">
        <v>519</v>
      </c>
      <c r="K36" s="61">
        <v>575</v>
      </c>
    </row>
    <row r="37" spans="1:11" x14ac:dyDescent="0.2">
      <c r="A37" s="34"/>
      <c r="B37" s="35"/>
    </row>
    <row r="38" spans="1:11" x14ac:dyDescent="0.2">
      <c r="A38" s="58" t="s">
        <v>135</v>
      </c>
      <c r="B38" s="35"/>
    </row>
    <row r="39" spans="1:11" x14ac:dyDescent="0.2">
      <c r="A39" s="60" t="s">
        <v>136</v>
      </c>
      <c r="B39" s="68" t="s">
        <v>55</v>
      </c>
      <c r="C39" s="68">
        <v>2009</v>
      </c>
      <c r="D39" s="34"/>
    </row>
    <row r="40" spans="1:11" x14ac:dyDescent="0.2">
      <c r="A40" s="66" t="s">
        <v>145</v>
      </c>
      <c r="B40" s="42"/>
      <c r="C40" s="70">
        <f>COUNTIF(C$9:C$36,"&gt;=1.5")</f>
        <v>9</v>
      </c>
      <c r="D40" s="72"/>
    </row>
    <row r="41" spans="1:11" x14ac:dyDescent="0.2">
      <c r="A41" s="41" t="s">
        <v>143</v>
      </c>
      <c r="B41" s="42"/>
      <c r="C41" s="70">
        <f>COUNTIF(C$9:C$36,"&gt;1")</f>
        <v>17</v>
      </c>
      <c r="D41" s="72"/>
    </row>
    <row r="42" spans="1:11" x14ac:dyDescent="0.2">
      <c r="A42" s="61" t="s">
        <v>146</v>
      </c>
      <c r="B42" s="70">
        <f>COUNTIF(B$9:B$36,"&gt;=1.5")</f>
        <v>7</v>
      </c>
    </row>
    <row r="43" spans="1:11" x14ac:dyDescent="0.2">
      <c r="A43" s="41" t="s">
        <v>144</v>
      </c>
      <c r="B43" s="70">
        <f>COUNTIF(B$9:B$36,"&gt;1")</f>
        <v>10</v>
      </c>
      <c r="C43" s="42"/>
      <c r="D43" s="72"/>
    </row>
    <row r="44" spans="1:11" ht="38.25" x14ac:dyDescent="0.2">
      <c r="A44" s="78" t="s">
        <v>148</v>
      </c>
      <c r="B44" s="71">
        <v>1</v>
      </c>
      <c r="C44" s="71">
        <v>1</v>
      </c>
      <c r="D44" s="83"/>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opLeftCell="A11" zoomScale="85" zoomScaleNormal="85" workbookViewId="0">
      <selection activeCell="A3" sqref="A1:J1048576"/>
    </sheetView>
  </sheetViews>
  <sheetFormatPr defaultColWidth="9" defaultRowHeight="14.25" x14ac:dyDescent="0.2"/>
  <cols>
    <col min="1" max="16384" width="9" style="33"/>
  </cols>
  <sheetData>
    <row r="1" spans="1:16" ht="13.9" customHeight="1" x14ac:dyDescent="0.2"/>
    <row r="2" spans="1:16" ht="31.5" customHeight="1" x14ac:dyDescent="0.2"/>
    <row r="3" spans="1:16" ht="15" x14ac:dyDescent="0.25">
      <c r="A3" s="39" t="s">
        <v>75</v>
      </c>
      <c r="B3" s="43"/>
      <c r="C3" s="43"/>
      <c r="D3" s="43"/>
      <c r="E3" s="43"/>
      <c r="F3" s="43"/>
      <c r="G3" s="43"/>
    </row>
    <row r="4" spans="1:16" x14ac:dyDescent="0.2">
      <c r="A4" s="43"/>
      <c r="B4" s="41"/>
      <c r="C4" s="43"/>
      <c r="D4" s="43"/>
      <c r="E4" s="43"/>
      <c r="F4" s="43"/>
      <c r="G4" s="43"/>
    </row>
    <row r="5" spans="1:16" ht="15" x14ac:dyDescent="0.25">
      <c r="A5" s="43" t="s">
        <v>76</v>
      </c>
      <c r="B5" s="43">
        <v>41031.590416666666</v>
      </c>
      <c r="C5" s="43"/>
      <c r="D5" s="43"/>
      <c r="E5" s="43"/>
      <c r="F5" s="43"/>
      <c r="G5" s="43"/>
      <c r="I5" s="39" t="s">
        <v>77</v>
      </c>
      <c r="J5" s="43"/>
      <c r="K5" s="43"/>
      <c r="L5" s="43"/>
      <c r="M5" s="43"/>
      <c r="N5" s="43"/>
      <c r="O5" s="43"/>
    </row>
    <row r="6" spans="1:16" x14ac:dyDescent="0.2">
      <c r="A6" s="43" t="s">
        <v>78</v>
      </c>
      <c r="B6" s="41">
        <v>41086.702033877315</v>
      </c>
      <c r="C6" s="47"/>
      <c r="D6" s="43"/>
      <c r="E6" s="43"/>
      <c r="F6" s="43"/>
      <c r="G6" s="43"/>
      <c r="I6" s="43"/>
      <c r="J6" s="43"/>
      <c r="K6" s="43"/>
      <c r="L6" s="43"/>
      <c r="M6" s="43"/>
      <c r="N6" s="43"/>
      <c r="O6" s="43"/>
    </row>
    <row r="7" spans="1:16" x14ac:dyDescent="0.2">
      <c r="A7" s="43" t="s">
        <v>79</v>
      </c>
      <c r="B7" s="41" t="s">
        <v>64</v>
      </c>
      <c r="C7" s="47"/>
      <c r="D7" s="43"/>
      <c r="E7" s="43"/>
      <c r="F7" s="43"/>
      <c r="G7" s="43"/>
      <c r="I7" s="43" t="s">
        <v>76</v>
      </c>
      <c r="J7" s="43">
        <v>40982.564212962963</v>
      </c>
      <c r="K7" s="43"/>
      <c r="L7" s="43"/>
      <c r="M7" s="43"/>
      <c r="N7" s="43"/>
      <c r="O7" s="43"/>
    </row>
    <row r="8" spans="1:16" x14ac:dyDescent="0.2">
      <c r="A8" s="43"/>
      <c r="B8" s="41"/>
      <c r="C8" s="41"/>
      <c r="D8" s="43"/>
      <c r="E8" s="43"/>
      <c r="F8" s="43"/>
      <c r="G8" s="43"/>
      <c r="I8" s="43" t="s">
        <v>78</v>
      </c>
      <c r="J8" s="43">
        <v>41086.703926736111</v>
      </c>
      <c r="K8" s="43"/>
      <c r="L8" s="43"/>
      <c r="M8" s="43"/>
      <c r="N8" s="43"/>
      <c r="O8" s="43"/>
    </row>
    <row r="9" spans="1:16" x14ac:dyDescent="0.2">
      <c r="A9" s="43" t="s">
        <v>80</v>
      </c>
      <c r="B9" s="43" t="s">
        <v>69</v>
      </c>
      <c r="C9" s="43"/>
      <c r="D9" s="43"/>
      <c r="E9" s="43"/>
      <c r="F9" s="43"/>
      <c r="G9" s="43"/>
      <c r="I9" s="43" t="s">
        <v>79</v>
      </c>
      <c r="J9" s="43" t="s">
        <v>64</v>
      </c>
      <c r="K9" s="43"/>
      <c r="L9" s="43"/>
      <c r="M9" s="43"/>
      <c r="N9" s="43"/>
      <c r="O9" s="43"/>
    </row>
    <row r="10" spans="1:16" x14ac:dyDescent="0.2">
      <c r="A10" s="43" t="s">
        <v>81</v>
      </c>
      <c r="B10" s="41" t="s">
        <v>82</v>
      </c>
      <c r="C10" s="41"/>
      <c r="D10" s="43"/>
      <c r="E10" s="43"/>
      <c r="F10" s="43"/>
      <c r="G10" s="43"/>
      <c r="I10" s="43"/>
      <c r="J10" s="43"/>
      <c r="K10" s="43"/>
      <c r="L10" s="43"/>
      <c r="M10" s="43"/>
      <c r="N10" s="43"/>
      <c r="O10" s="43"/>
    </row>
    <row r="11" spans="1:16" x14ac:dyDescent="0.2">
      <c r="A11" s="43" t="s">
        <v>83</v>
      </c>
      <c r="B11" s="41" t="s">
        <v>84</v>
      </c>
      <c r="C11" s="41"/>
      <c r="D11" s="43"/>
      <c r="E11" s="43"/>
      <c r="F11" s="43"/>
      <c r="G11" s="43"/>
      <c r="I11" s="43" t="s">
        <v>83</v>
      </c>
      <c r="J11" s="43" t="s">
        <v>70</v>
      </c>
      <c r="K11" s="43"/>
      <c r="L11" s="43"/>
      <c r="M11" s="43"/>
      <c r="N11" s="43"/>
      <c r="O11" s="43"/>
    </row>
    <row r="12" spans="1:16" x14ac:dyDescent="0.2">
      <c r="A12" s="43" t="s">
        <v>85</v>
      </c>
      <c r="B12" s="41" t="s">
        <v>86</v>
      </c>
      <c r="C12" s="41"/>
      <c r="D12" s="41"/>
      <c r="E12" s="41"/>
      <c r="F12" s="41"/>
      <c r="G12" s="41"/>
      <c r="H12" s="34"/>
      <c r="I12" s="41" t="s">
        <v>85</v>
      </c>
      <c r="J12" s="41" t="s">
        <v>87</v>
      </c>
      <c r="K12" s="41"/>
      <c r="L12" s="41"/>
      <c r="M12" s="43"/>
      <c r="N12" s="43"/>
      <c r="O12" s="43"/>
    </row>
    <row r="13" spans="1:16" x14ac:dyDescent="0.2">
      <c r="A13" s="43"/>
      <c r="B13" s="41"/>
      <c r="C13" s="45"/>
      <c r="D13" s="45"/>
      <c r="E13" s="45"/>
      <c r="F13" s="45"/>
      <c r="G13" s="45"/>
      <c r="H13" s="35"/>
      <c r="I13" s="45"/>
      <c r="J13" s="45"/>
      <c r="K13" s="45"/>
      <c r="L13" s="45"/>
      <c r="M13" s="43"/>
      <c r="N13" s="43"/>
      <c r="O13" s="43"/>
    </row>
    <row r="14" spans="1:16" x14ac:dyDescent="0.2">
      <c r="A14" s="54" t="s">
        <v>88</v>
      </c>
      <c r="B14" s="55" t="s">
        <v>57</v>
      </c>
      <c r="C14" s="56" t="s">
        <v>58</v>
      </c>
      <c r="D14" s="56" t="s">
        <v>59</v>
      </c>
      <c r="E14" s="56" t="s">
        <v>54</v>
      </c>
      <c r="F14" s="56" t="s">
        <v>60</v>
      </c>
      <c r="G14" s="56" t="s">
        <v>55</v>
      </c>
      <c r="H14" s="35"/>
      <c r="I14" s="56" t="s">
        <v>88</v>
      </c>
      <c r="J14" s="56" t="s">
        <v>57</v>
      </c>
      <c r="K14" s="56" t="s">
        <v>58</v>
      </c>
      <c r="L14" s="56" t="s">
        <v>59</v>
      </c>
      <c r="M14" s="54" t="s">
        <v>54</v>
      </c>
      <c r="N14" s="54" t="s">
        <v>60</v>
      </c>
      <c r="O14" s="54" t="s">
        <v>55</v>
      </c>
      <c r="P14" s="57" t="s">
        <v>132</v>
      </c>
    </row>
    <row r="15" spans="1:16" x14ac:dyDescent="0.2">
      <c r="A15" s="43" t="s">
        <v>89</v>
      </c>
      <c r="B15" s="41" t="s">
        <v>90</v>
      </c>
      <c r="C15" s="45">
        <v>43133894</v>
      </c>
      <c r="D15" s="45">
        <v>45826212</v>
      </c>
      <c r="E15" s="45">
        <v>48110218</v>
      </c>
      <c r="F15" s="45">
        <v>49338308.899999999</v>
      </c>
      <c r="G15" s="45">
        <v>47837846</v>
      </c>
      <c r="H15" s="35"/>
      <c r="I15" s="45" t="s">
        <v>89</v>
      </c>
      <c r="J15" s="45">
        <v>48965</v>
      </c>
      <c r="K15" s="45">
        <v>51754</v>
      </c>
      <c r="L15" s="45">
        <v>54108</v>
      </c>
      <c r="M15" s="43">
        <v>57741</v>
      </c>
      <c r="N15" s="43">
        <v>61293</v>
      </c>
      <c r="O15" s="43">
        <v>61342</v>
      </c>
      <c r="P15" s="33" t="s">
        <v>133</v>
      </c>
    </row>
    <row r="16" spans="1:16" x14ac:dyDescent="0.2">
      <c r="A16" s="43" t="s">
        <v>91</v>
      </c>
      <c r="B16" s="41">
        <v>1246432</v>
      </c>
      <c r="C16" s="45">
        <v>1274705</v>
      </c>
      <c r="D16" s="45">
        <v>1315781</v>
      </c>
      <c r="E16" s="45">
        <v>1342420</v>
      </c>
      <c r="F16" s="45">
        <v>1332725</v>
      </c>
      <c r="G16" s="45">
        <v>1298691</v>
      </c>
      <c r="H16" s="35"/>
      <c r="I16" s="45" t="s">
        <v>91</v>
      </c>
      <c r="J16" s="45">
        <v>1538</v>
      </c>
      <c r="K16" s="45">
        <v>1537</v>
      </c>
      <c r="L16" s="45">
        <v>1593</v>
      </c>
      <c r="M16" s="43">
        <v>1697</v>
      </c>
      <c r="N16" s="43">
        <v>1760</v>
      </c>
      <c r="O16" s="43">
        <v>1844</v>
      </c>
      <c r="P16" s="33" t="s">
        <v>133</v>
      </c>
    </row>
    <row r="17" spans="1:16" x14ac:dyDescent="0.2">
      <c r="A17" s="43" t="s">
        <v>92</v>
      </c>
      <c r="B17" s="41" t="s">
        <v>90</v>
      </c>
      <c r="C17" s="45">
        <v>160244</v>
      </c>
      <c r="D17" s="45">
        <v>129129</v>
      </c>
      <c r="E17" s="45">
        <v>174558</v>
      </c>
      <c r="F17" s="45">
        <v>152057</v>
      </c>
      <c r="G17" s="45">
        <v>139341</v>
      </c>
      <c r="H17" s="35"/>
      <c r="I17" s="45" t="s">
        <v>92</v>
      </c>
      <c r="J17" s="45">
        <v>0</v>
      </c>
      <c r="K17" s="45">
        <v>0</v>
      </c>
      <c r="L17" s="45">
        <v>0</v>
      </c>
      <c r="M17" s="43">
        <v>0</v>
      </c>
      <c r="N17" s="43">
        <v>0</v>
      </c>
      <c r="O17" s="43">
        <v>0</v>
      </c>
      <c r="P17" s="33" t="s">
        <v>133</v>
      </c>
    </row>
    <row r="18" spans="1:16" x14ac:dyDescent="0.2">
      <c r="A18" s="43" t="s">
        <v>93</v>
      </c>
      <c r="B18" s="41">
        <v>432403</v>
      </c>
      <c r="C18" s="45">
        <v>499872</v>
      </c>
      <c r="D18" s="45">
        <v>570062</v>
      </c>
      <c r="E18" s="45">
        <v>633927</v>
      </c>
      <c r="F18" s="45">
        <v>649317</v>
      </c>
      <c r="G18" s="45">
        <v>615614</v>
      </c>
      <c r="H18" s="35"/>
      <c r="I18" s="45" t="s">
        <v>93</v>
      </c>
      <c r="J18" s="45">
        <v>138</v>
      </c>
      <c r="K18" s="45">
        <v>166</v>
      </c>
      <c r="L18" s="45">
        <v>201</v>
      </c>
      <c r="M18" s="43">
        <v>276</v>
      </c>
      <c r="N18" s="43">
        <v>280</v>
      </c>
      <c r="O18" s="43">
        <v>353</v>
      </c>
      <c r="P18" s="33" t="s">
        <v>133</v>
      </c>
    </row>
    <row r="19" spans="1:16" x14ac:dyDescent="0.2">
      <c r="A19" s="43" t="s">
        <v>94</v>
      </c>
      <c r="B19" s="41">
        <v>504733</v>
      </c>
      <c r="C19" s="45">
        <v>516099</v>
      </c>
      <c r="D19" s="45">
        <v>545461</v>
      </c>
      <c r="E19" s="45">
        <v>556362</v>
      </c>
      <c r="F19" s="45">
        <v>538803</v>
      </c>
      <c r="G19" s="45">
        <v>582952</v>
      </c>
      <c r="H19" s="35"/>
      <c r="I19" s="45" t="s">
        <v>94</v>
      </c>
      <c r="J19" s="45">
        <v>930</v>
      </c>
      <c r="K19" s="45">
        <v>974</v>
      </c>
      <c r="L19" s="45">
        <v>977</v>
      </c>
      <c r="M19" s="43">
        <v>1137</v>
      </c>
      <c r="N19" s="43">
        <v>1559</v>
      </c>
      <c r="O19" s="43">
        <v>1310</v>
      </c>
      <c r="P19" s="33" t="s">
        <v>133</v>
      </c>
    </row>
    <row r="20" spans="1:16" x14ac:dyDescent="0.2">
      <c r="A20" s="43" t="s">
        <v>95</v>
      </c>
      <c r="B20" s="41">
        <v>10798000</v>
      </c>
      <c r="C20" s="45">
        <v>10553200</v>
      </c>
      <c r="D20" s="45">
        <v>10728360</v>
      </c>
      <c r="E20" s="45">
        <v>10783700</v>
      </c>
      <c r="F20" s="45">
        <v>11313600</v>
      </c>
      <c r="G20" s="45">
        <v>11058240</v>
      </c>
      <c r="H20" s="35"/>
      <c r="I20" s="45" t="s">
        <v>95</v>
      </c>
      <c r="J20" s="45">
        <v>19587</v>
      </c>
      <c r="K20" s="45">
        <v>20734</v>
      </c>
      <c r="L20" s="45">
        <v>21195</v>
      </c>
      <c r="M20" s="43">
        <v>22555</v>
      </c>
      <c r="N20" s="43">
        <v>22752</v>
      </c>
      <c r="O20" s="43">
        <v>22204</v>
      </c>
      <c r="P20" s="33" t="s">
        <v>133</v>
      </c>
    </row>
    <row r="21" spans="1:16" x14ac:dyDescent="0.2">
      <c r="A21" s="43" t="s">
        <v>96</v>
      </c>
      <c r="B21" s="41">
        <v>43976</v>
      </c>
      <c r="C21" s="45">
        <v>55317</v>
      </c>
      <c r="D21" s="45">
        <v>69483.8</v>
      </c>
      <c r="E21" s="45">
        <v>80449</v>
      </c>
      <c r="F21" s="45">
        <v>93307.9</v>
      </c>
      <c r="G21" s="45">
        <v>92354</v>
      </c>
      <c r="H21" s="35"/>
      <c r="I21" s="45" t="s">
        <v>96</v>
      </c>
      <c r="J21" s="45">
        <v>142</v>
      </c>
      <c r="K21" s="45">
        <v>121</v>
      </c>
      <c r="L21" s="45">
        <v>70</v>
      </c>
      <c r="M21" s="43">
        <v>122</v>
      </c>
      <c r="N21" s="43">
        <v>78</v>
      </c>
      <c r="O21" s="43">
        <v>52</v>
      </c>
      <c r="P21" s="33" t="s">
        <v>133</v>
      </c>
    </row>
    <row r="22" spans="1:16" x14ac:dyDescent="0.2">
      <c r="A22" s="43" t="s">
        <v>97</v>
      </c>
      <c r="B22" s="41">
        <v>479540</v>
      </c>
      <c r="C22" s="45">
        <v>514789</v>
      </c>
      <c r="D22" s="45">
        <v>560908</v>
      </c>
      <c r="E22" s="45">
        <v>639887</v>
      </c>
      <c r="F22" s="45">
        <v>633696</v>
      </c>
      <c r="G22" s="45">
        <v>631439</v>
      </c>
      <c r="H22" s="35"/>
      <c r="I22" s="45" t="s">
        <v>97</v>
      </c>
      <c r="J22" s="45">
        <v>835</v>
      </c>
      <c r="K22" s="45">
        <v>898</v>
      </c>
      <c r="L22" s="45">
        <v>1064</v>
      </c>
      <c r="M22" s="43">
        <v>1081</v>
      </c>
      <c r="N22" s="43">
        <v>988</v>
      </c>
      <c r="O22" s="43">
        <v>846</v>
      </c>
      <c r="P22" s="33" t="s">
        <v>133</v>
      </c>
    </row>
    <row r="23" spans="1:16" x14ac:dyDescent="0.2">
      <c r="A23" s="43" t="s">
        <v>98</v>
      </c>
      <c r="B23" s="41">
        <v>381000</v>
      </c>
      <c r="C23" s="45">
        <v>444000</v>
      </c>
      <c r="D23" s="45">
        <v>451500</v>
      </c>
      <c r="E23" s="45">
        <v>504000</v>
      </c>
      <c r="F23" s="45">
        <v>460163</v>
      </c>
      <c r="G23" s="45">
        <v>527400</v>
      </c>
      <c r="H23" s="35"/>
      <c r="I23" s="45" t="s">
        <v>98</v>
      </c>
      <c r="J23" s="45">
        <v>481</v>
      </c>
      <c r="K23" s="45">
        <v>543</v>
      </c>
      <c r="L23" s="45">
        <v>551</v>
      </c>
      <c r="M23" s="43">
        <v>905</v>
      </c>
      <c r="N23" s="43">
        <v>797</v>
      </c>
      <c r="O23" s="43">
        <v>936</v>
      </c>
      <c r="P23" s="33" t="s">
        <v>133</v>
      </c>
    </row>
    <row r="24" spans="1:16" x14ac:dyDescent="0.2">
      <c r="A24" s="43" t="s">
        <v>99</v>
      </c>
      <c r="B24" s="41">
        <v>3524951</v>
      </c>
      <c r="C24" s="45">
        <v>3931908</v>
      </c>
      <c r="D24" s="45">
        <v>4322479</v>
      </c>
      <c r="E24" s="45">
        <v>4742705</v>
      </c>
      <c r="F24" s="45">
        <v>4728959</v>
      </c>
      <c r="G24" s="45">
        <v>4476533</v>
      </c>
      <c r="H24" s="35"/>
      <c r="I24" s="45" t="s">
        <v>99</v>
      </c>
      <c r="J24" s="45">
        <v>3730</v>
      </c>
      <c r="K24" s="45">
        <v>3685</v>
      </c>
      <c r="L24" s="45">
        <v>3646</v>
      </c>
      <c r="M24" s="43">
        <v>3496</v>
      </c>
      <c r="N24" s="43">
        <v>3898</v>
      </c>
      <c r="O24" s="43">
        <v>3811</v>
      </c>
      <c r="P24" s="33" t="s">
        <v>133</v>
      </c>
    </row>
    <row r="25" spans="1:16" x14ac:dyDescent="0.2">
      <c r="A25" s="43" t="s">
        <v>100</v>
      </c>
      <c r="B25" s="41">
        <v>6281706</v>
      </c>
      <c r="C25" s="45">
        <v>6587791</v>
      </c>
      <c r="D25" s="45">
        <v>6940140</v>
      </c>
      <c r="E25" s="45">
        <v>7295781</v>
      </c>
      <c r="F25" s="45">
        <v>7080229</v>
      </c>
      <c r="G25" s="45">
        <v>6924754</v>
      </c>
      <c r="H25" s="35"/>
      <c r="I25" s="45" t="s">
        <v>100</v>
      </c>
      <c r="J25" s="45">
        <v>4970</v>
      </c>
      <c r="K25" s="45">
        <v>5365</v>
      </c>
      <c r="L25" s="45">
        <v>5661</v>
      </c>
      <c r="M25" s="43">
        <v>5964</v>
      </c>
      <c r="N25" s="43">
        <v>5972</v>
      </c>
      <c r="O25" s="43">
        <v>6004</v>
      </c>
      <c r="P25" s="33" t="s">
        <v>133</v>
      </c>
    </row>
    <row r="26" spans="1:16" x14ac:dyDescent="0.2">
      <c r="A26" s="43" t="s">
        <v>101</v>
      </c>
      <c r="B26" s="41">
        <v>6394000</v>
      </c>
      <c r="C26" s="45">
        <v>6422100</v>
      </c>
      <c r="D26" s="45">
        <v>6710663</v>
      </c>
      <c r="E26" s="45">
        <v>7129436</v>
      </c>
      <c r="F26" s="45">
        <v>7256500</v>
      </c>
      <c r="G26" s="45">
        <v>6949000</v>
      </c>
      <c r="H26" s="35"/>
      <c r="I26" s="45" t="s">
        <v>101</v>
      </c>
      <c r="J26" s="48">
        <v>4851</v>
      </c>
      <c r="K26" s="48">
        <v>5267</v>
      </c>
      <c r="L26" s="48">
        <v>5674</v>
      </c>
      <c r="M26" s="49">
        <v>6050</v>
      </c>
      <c r="N26" s="49">
        <v>6592</v>
      </c>
      <c r="O26" s="49">
        <v>7033</v>
      </c>
      <c r="P26" s="53" t="s">
        <v>130</v>
      </c>
    </row>
    <row r="27" spans="1:16" x14ac:dyDescent="0.2">
      <c r="A27" s="43" t="s">
        <v>102</v>
      </c>
      <c r="B27" s="41">
        <v>31927</v>
      </c>
      <c r="C27" s="45">
        <v>13643</v>
      </c>
      <c r="D27" s="45">
        <v>15898.2</v>
      </c>
      <c r="E27" s="45">
        <v>20096</v>
      </c>
      <c r="F27" s="45">
        <v>29743</v>
      </c>
      <c r="G27" s="45">
        <v>33638</v>
      </c>
      <c r="H27" s="35"/>
      <c r="I27" s="45" t="s">
        <v>102</v>
      </c>
      <c r="J27" s="45">
        <v>58</v>
      </c>
      <c r="K27" s="45">
        <v>64</v>
      </c>
      <c r="L27" s="45">
        <v>72</v>
      </c>
      <c r="M27" s="43">
        <v>75</v>
      </c>
      <c r="N27" s="43">
        <v>78</v>
      </c>
      <c r="O27" s="43">
        <v>80</v>
      </c>
      <c r="P27" s="33" t="s">
        <v>133</v>
      </c>
    </row>
    <row r="28" spans="1:16" x14ac:dyDescent="0.2">
      <c r="A28" s="43" t="s">
        <v>103</v>
      </c>
      <c r="B28" s="41">
        <v>107888</v>
      </c>
      <c r="C28" s="45">
        <v>124114</v>
      </c>
      <c r="D28" s="45">
        <v>129511</v>
      </c>
      <c r="E28" s="45">
        <v>127923</v>
      </c>
      <c r="F28" s="45">
        <v>123479</v>
      </c>
      <c r="G28" s="45">
        <v>83559</v>
      </c>
      <c r="H28" s="35"/>
      <c r="I28" s="45" t="s">
        <v>103</v>
      </c>
      <c r="J28" s="45">
        <v>25</v>
      </c>
      <c r="K28" s="45">
        <v>26</v>
      </c>
      <c r="L28" s="45">
        <v>29</v>
      </c>
      <c r="M28" s="43">
        <v>38</v>
      </c>
      <c r="N28" s="43">
        <v>43</v>
      </c>
      <c r="O28" s="43">
        <v>56</v>
      </c>
      <c r="P28" s="33" t="s">
        <v>133</v>
      </c>
    </row>
    <row r="29" spans="1:16" x14ac:dyDescent="0.2">
      <c r="A29" s="43" t="s">
        <v>104</v>
      </c>
      <c r="B29" s="41">
        <v>76502</v>
      </c>
      <c r="C29" s="45">
        <v>85783</v>
      </c>
      <c r="D29" s="45">
        <v>104902</v>
      </c>
      <c r="E29" s="45">
        <v>146947</v>
      </c>
      <c r="F29" s="45">
        <v>170324</v>
      </c>
      <c r="G29" s="45">
        <v>150362</v>
      </c>
      <c r="H29" s="35"/>
      <c r="I29" s="45" t="s">
        <v>104</v>
      </c>
      <c r="J29" s="45">
        <v>14</v>
      </c>
      <c r="K29" s="45">
        <v>14</v>
      </c>
      <c r="L29" s="45">
        <v>14</v>
      </c>
      <c r="M29" s="43">
        <v>29</v>
      </c>
      <c r="N29" s="43">
        <v>40</v>
      </c>
      <c r="O29" s="43">
        <v>37</v>
      </c>
      <c r="P29" s="33" t="s">
        <v>133</v>
      </c>
    </row>
    <row r="30" spans="1:16" x14ac:dyDescent="0.2">
      <c r="A30" s="43" t="s">
        <v>105</v>
      </c>
      <c r="B30" s="41">
        <v>56926</v>
      </c>
      <c r="C30" s="45">
        <v>61866</v>
      </c>
      <c r="D30" s="45">
        <v>67008</v>
      </c>
      <c r="E30" s="45">
        <v>63795</v>
      </c>
      <c r="F30" s="45">
        <v>66278</v>
      </c>
      <c r="G30" s="45">
        <v>55683</v>
      </c>
      <c r="H30" s="35"/>
      <c r="I30" s="45" t="s">
        <v>105</v>
      </c>
      <c r="J30" s="45">
        <v>72.150000000000006</v>
      </c>
      <c r="K30" s="45">
        <v>80.099999999999994</v>
      </c>
      <c r="L30" s="45">
        <v>84</v>
      </c>
      <c r="M30" s="43">
        <v>86.02</v>
      </c>
      <c r="N30" s="43">
        <v>88.97</v>
      </c>
      <c r="O30" s="43">
        <v>89.3</v>
      </c>
      <c r="P30" s="33" t="s">
        <v>133</v>
      </c>
    </row>
    <row r="31" spans="1:16" x14ac:dyDescent="0.2">
      <c r="A31" s="43" t="s">
        <v>106</v>
      </c>
      <c r="B31" s="41">
        <v>353010</v>
      </c>
      <c r="C31" s="45">
        <v>391511</v>
      </c>
      <c r="D31" s="45">
        <v>432507</v>
      </c>
      <c r="E31" s="45">
        <v>448953</v>
      </c>
      <c r="F31" s="45">
        <v>510369</v>
      </c>
      <c r="G31" s="45">
        <v>499790</v>
      </c>
      <c r="H31" s="35"/>
      <c r="I31" s="45" t="s">
        <v>106</v>
      </c>
      <c r="J31" s="45">
        <v>501</v>
      </c>
      <c r="K31" s="45">
        <v>403</v>
      </c>
      <c r="L31" s="45">
        <v>432</v>
      </c>
      <c r="M31" s="43">
        <v>490</v>
      </c>
      <c r="N31" s="43">
        <v>607</v>
      </c>
      <c r="O31" s="43">
        <v>576</v>
      </c>
      <c r="P31" s="33" t="s">
        <v>133</v>
      </c>
    </row>
    <row r="32" spans="1:16" x14ac:dyDescent="0.2">
      <c r="A32" s="43" t="s">
        <v>107</v>
      </c>
      <c r="B32" s="41">
        <v>2413</v>
      </c>
      <c r="C32" s="45">
        <v>3416</v>
      </c>
      <c r="D32" s="45">
        <v>4696</v>
      </c>
      <c r="E32" s="45">
        <v>5004</v>
      </c>
      <c r="F32" s="45">
        <v>22625</v>
      </c>
      <c r="G32" s="45">
        <v>18178</v>
      </c>
      <c r="H32" s="35"/>
      <c r="I32" s="45" t="s">
        <v>107</v>
      </c>
      <c r="J32" s="45">
        <v>5</v>
      </c>
      <c r="K32" s="45">
        <v>8</v>
      </c>
      <c r="L32" s="45">
        <v>10</v>
      </c>
      <c r="M32" s="43">
        <v>6</v>
      </c>
      <c r="N32" s="43">
        <v>9</v>
      </c>
      <c r="O32" s="43">
        <v>11</v>
      </c>
      <c r="P32" s="33" t="s">
        <v>133</v>
      </c>
    </row>
    <row r="33" spans="1:16" x14ac:dyDescent="0.2">
      <c r="A33" s="43" t="s">
        <v>108</v>
      </c>
      <c r="B33" s="41">
        <v>1879000</v>
      </c>
      <c r="C33" s="45">
        <v>1988000</v>
      </c>
      <c r="D33" s="45">
        <v>1934390</v>
      </c>
      <c r="E33" s="45">
        <v>1944208</v>
      </c>
      <c r="F33" s="45">
        <v>2012000</v>
      </c>
      <c r="G33" s="45">
        <v>1893000</v>
      </c>
      <c r="H33" s="35"/>
      <c r="I33" s="45" t="s">
        <v>108</v>
      </c>
      <c r="J33" s="45">
        <v>2581</v>
      </c>
      <c r="K33" s="45">
        <v>2543</v>
      </c>
      <c r="L33" s="45">
        <v>2637</v>
      </c>
      <c r="M33" s="43">
        <v>2760</v>
      </c>
      <c r="N33" s="43">
        <v>2783</v>
      </c>
      <c r="O33" s="43">
        <v>2701</v>
      </c>
      <c r="P33" s="33" t="s">
        <v>133</v>
      </c>
    </row>
    <row r="34" spans="1:16" x14ac:dyDescent="0.2">
      <c r="A34" s="43" t="s">
        <v>109</v>
      </c>
      <c r="B34" s="41">
        <v>729591</v>
      </c>
      <c r="C34" s="45">
        <v>743870</v>
      </c>
      <c r="D34" s="45">
        <v>797557</v>
      </c>
      <c r="E34" s="45">
        <v>795445</v>
      </c>
      <c r="F34" s="45">
        <v>801442</v>
      </c>
      <c r="G34" s="45">
        <v>778788</v>
      </c>
      <c r="H34" s="35"/>
      <c r="I34" s="45" t="s">
        <v>109</v>
      </c>
      <c r="J34" s="45">
        <v>1116</v>
      </c>
      <c r="K34" s="45">
        <v>1100</v>
      </c>
      <c r="L34" s="45">
        <v>1258</v>
      </c>
      <c r="M34" s="43">
        <v>1320</v>
      </c>
      <c r="N34" s="43">
        <v>1470</v>
      </c>
      <c r="O34" s="43">
        <v>1490</v>
      </c>
      <c r="P34" s="33" t="s">
        <v>133</v>
      </c>
    </row>
    <row r="35" spans="1:16" x14ac:dyDescent="0.2">
      <c r="A35" s="43" t="s">
        <v>110</v>
      </c>
      <c r="B35" s="41">
        <v>965733</v>
      </c>
      <c r="C35" s="45">
        <v>1034500</v>
      </c>
      <c r="D35" s="45">
        <v>1356900</v>
      </c>
      <c r="E35" s="45">
        <v>1509099</v>
      </c>
      <c r="F35" s="45">
        <v>1794432</v>
      </c>
      <c r="G35" s="45">
        <v>1392885</v>
      </c>
      <c r="H35" s="35"/>
      <c r="I35" s="45" t="s">
        <v>110</v>
      </c>
      <c r="J35" s="45">
        <v>243</v>
      </c>
      <c r="K35" s="45">
        <v>367</v>
      </c>
      <c r="L35" s="45">
        <v>487</v>
      </c>
      <c r="M35" s="43">
        <v>580</v>
      </c>
      <c r="N35" s="43">
        <v>895</v>
      </c>
      <c r="O35" s="43">
        <v>1421</v>
      </c>
      <c r="P35" s="33" t="s">
        <v>133</v>
      </c>
    </row>
    <row r="36" spans="1:16" x14ac:dyDescent="0.2">
      <c r="A36" s="43" t="s">
        <v>111</v>
      </c>
      <c r="B36" s="41">
        <v>585874</v>
      </c>
      <c r="C36" s="45">
        <v>663002</v>
      </c>
      <c r="D36" s="45">
        <v>890596</v>
      </c>
      <c r="E36" s="45">
        <v>967465</v>
      </c>
      <c r="F36" s="45">
        <v>1088187</v>
      </c>
      <c r="G36" s="45">
        <v>1030551</v>
      </c>
      <c r="H36" s="35"/>
      <c r="I36" s="45" t="s">
        <v>111</v>
      </c>
      <c r="J36" s="45">
        <v>320</v>
      </c>
      <c r="K36" s="45">
        <v>406</v>
      </c>
      <c r="L36" s="45">
        <v>475</v>
      </c>
      <c r="M36" s="43">
        <v>528</v>
      </c>
      <c r="N36" s="43">
        <v>567</v>
      </c>
      <c r="O36" s="43">
        <v>648</v>
      </c>
      <c r="P36" s="33" t="s">
        <v>133</v>
      </c>
    </row>
    <row r="37" spans="1:16" x14ac:dyDescent="0.2">
      <c r="A37" s="43" t="s">
        <v>112</v>
      </c>
      <c r="B37" s="41" t="s">
        <v>90</v>
      </c>
      <c r="C37" s="45">
        <v>262922</v>
      </c>
      <c r="D37" s="45">
        <v>373994</v>
      </c>
      <c r="E37" s="45">
        <v>393286</v>
      </c>
      <c r="F37" s="45">
        <v>392300</v>
      </c>
      <c r="G37" s="45">
        <v>404200</v>
      </c>
      <c r="H37" s="35"/>
      <c r="I37" s="45" t="s">
        <v>112</v>
      </c>
      <c r="J37" s="45">
        <v>83</v>
      </c>
      <c r="K37" s="45">
        <v>145</v>
      </c>
      <c r="L37" s="45">
        <v>41</v>
      </c>
      <c r="M37" s="43">
        <v>34</v>
      </c>
      <c r="N37" s="43">
        <v>72</v>
      </c>
      <c r="O37" s="43">
        <v>78</v>
      </c>
      <c r="P37" s="33" t="s">
        <v>133</v>
      </c>
    </row>
    <row r="38" spans="1:16" x14ac:dyDescent="0.2">
      <c r="A38" s="43" t="s">
        <v>113</v>
      </c>
      <c r="B38" s="41">
        <v>55424</v>
      </c>
      <c r="C38" s="45">
        <v>76404</v>
      </c>
      <c r="D38" s="45">
        <v>82312</v>
      </c>
      <c r="E38" s="45">
        <v>99530</v>
      </c>
      <c r="F38" s="45">
        <v>112785</v>
      </c>
      <c r="G38" s="45">
        <v>102769</v>
      </c>
      <c r="H38" s="35"/>
      <c r="I38" s="45" t="s">
        <v>113</v>
      </c>
      <c r="J38" s="50">
        <v>193.34</v>
      </c>
      <c r="K38" s="50">
        <v>170.48</v>
      </c>
      <c r="L38" s="50">
        <v>132.72</v>
      </c>
      <c r="M38" s="51">
        <v>196.78</v>
      </c>
      <c r="N38" s="51">
        <v>198.33</v>
      </c>
      <c r="O38" s="51">
        <v>251.02</v>
      </c>
      <c r="P38" s="53" t="s">
        <v>131</v>
      </c>
    </row>
    <row r="39" spans="1:16" x14ac:dyDescent="0.2">
      <c r="A39" s="43" t="s">
        <v>114</v>
      </c>
      <c r="B39" s="41">
        <v>139123</v>
      </c>
      <c r="C39" s="45">
        <v>103272</v>
      </c>
      <c r="D39" s="45">
        <v>109136</v>
      </c>
      <c r="E39" s="45">
        <v>193998</v>
      </c>
      <c r="F39" s="45">
        <v>155150</v>
      </c>
      <c r="G39" s="45">
        <v>236590</v>
      </c>
      <c r="H39" s="35"/>
      <c r="I39" s="45" t="s">
        <v>114</v>
      </c>
      <c r="J39" s="45">
        <v>47</v>
      </c>
      <c r="K39" s="45">
        <v>9</v>
      </c>
      <c r="L39" s="45">
        <v>10</v>
      </c>
      <c r="M39" s="43">
        <v>28</v>
      </c>
      <c r="N39" s="43">
        <v>43</v>
      </c>
      <c r="O39" s="43">
        <v>47</v>
      </c>
      <c r="P39" s="33" t="s">
        <v>133</v>
      </c>
    </row>
    <row r="40" spans="1:16" x14ac:dyDescent="0.2">
      <c r="A40" s="43" t="s">
        <v>115</v>
      </c>
      <c r="B40" s="41">
        <v>259300</v>
      </c>
      <c r="C40" s="45">
        <v>297400</v>
      </c>
      <c r="D40" s="45">
        <v>332700</v>
      </c>
      <c r="E40" s="45">
        <v>361225</v>
      </c>
      <c r="F40" s="45">
        <v>397603</v>
      </c>
      <c r="G40" s="45">
        <v>362811</v>
      </c>
      <c r="H40" s="35"/>
      <c r="I40" s="45" t="s">
        <v>115</v>
      </c>
      <c r="J40" s="45">
        <v>639</v>
      </c>
      <c r="K40" s="45">
        <v>652</v>
      </c>
      <c r="L40" s="45">
        <v>677</v>
      </c>
      <c r="M40" s="43">
        <v>695</v>
      </c>
      <c r="N40" s="43">
        <v>715</v>
      </c>
      <c r="O40" s="43">
        <v>615</v>
      </c>
      <c r="P40" s="33" t="s">
        <v>133</v>
      </c>
    </row>
    <row r="41" spans="1:16" x14ac:dyDescent="0.2">
      <c r="A41" s="43" t="s">
        <v>116</v>
      </c>
      <c r="B41" s="41">
        <v>737549</v>
      </c>
      <c r="C41" s="45">
        <v>728818</v>
      </c>
      <c r="D41" s="45">
        <v>825253</v>
      </c>
      <c r="E41" s="45">
        <v>856007</v>
      </c>
      <c r="F41" s="45">
        <v>824526</v>
      </c>
      <c r="G41" s="45">
        <v>836408</v>
      </c>
      <c r="H41" s="35"/>
      <c r="I41" s="45" t="s">
        <v>116</v>
      </c>
      <c r="J41" s="45">
        <v>1460</v>
      </c>
      <c r="K41" s="45">
        <v>1570</v>
      </c>
      <c r="L41" s="45">
        <v>1680</v>
      </c>
      <c r="M41" s="43">
        <v>1738</v>
      </c>
      <c r="N41" s="43">
        <v>1658</v>
      </c>
      <c r="O41" s="43">
        <v>1587</v>
      </c>
      <c r="P41" s="33" t="s">
        <v>133</v>
      </c>
    </row>
    <row r="42" spans="1:16" x14ac:dyDescent="0.2">
      <c r="A42" s="43" t="s">
        <v>117</v>
      </c>
      <c r="B42" s="41">
        <v>5080923</v>
      </c>
      <c r="C42" s="45">
        <v>5595348</v>
      </c>
      <c r="D42" s="45">
        <v>6024885</v>
      </c>
      <c r="E42" s="45">
        <v>6294012</v>
      </c>
      <c r="F42" s="45">
        <v>6597709</v>
      </c>
      <c r="G42" s="45">
        <v>6662316</v>
      </c>
      <c r="H42" s="35"/>
      <c r="I42" s="45" t="s">
        <v>117</v>
      </c>
      <c r="J42" s="45">
        <v>5657</v>
      </c>
      <c r="K42" s="45">
        <v>6362</v>
      </c>
      <c r="L42" s="45">
        <v>7107</v>
      </c>
      <c r="M42" s="43">
        <v>7680</v>
      </c>
      <c r="N42" s="43">
        <v>7775</v>
      </c>
      <c r="O42" s="43">
        <v>7890</v>
      </c>
      <c r="P42" s="33" t="s">
        <v>133</v>
      </c>
    </row>
    <row r="43" spans="1:16" x14ac:dyDescent="0.2">
      <c r="A43" s="43" t="s">
        <v>118</v>
      </c>
      <c r="B43" s="43" t="s">
        <v>90</v>
      </c>
      <c r="C43" s="43" t="s">
        <v>90</v>
      </c>
      <c r="D43" s="43">
        <v>343869</v>
      </c>
      <c r="E43" s="43">
        <v>346281</v>
      </c>
      <c r="F43" s="43">
        <v>387414</v>
      </c>
      <c r="G43" s="43">
        <v>374501</v>
      </c>
      <c r="I43" s="43" t="s">
        <v>118</v>
      </c>
      <c r="J43" s="43">
        <v>475</v>
      </c>
      <c r="K43" s="43">
        <v>519</v>
      </c>
      <c r="L43" s="43">
        <v>575</v>
      </c>
      <c r="M43" s="43">
        <v>642</v>
      </c>
      <c r="N43" s="43">
        <v>670</v>
      </c>
      <c r="O43" s="43">
        <v>620</v>
      </c>
      <c r="P43" s="33" t="s">
        <v>133</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Data for graph</vt:lpstr>
      <vt:lpstr>Derived data</vt:lpstr>
      <vt:lpstr>Raw data</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Mona Mandrup Poulsen</cp:lastModifiedBy>
  <cp:lastPrinted>2010-07-21T11:16:08Z</cp:lastPrinted>
  <dcterms:created xsi:type="dcterms:W3CDTF">2010-06-14T13:31:30Z</dcterms:created>
  <dcterms:modified xsi:type="dcterms:W3CDTF">2013-02-05T08:42:50Z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1206843343</vt:i4>
  </property>
  <property fmtid="{D5CDD505-2E9C-101B-9397-08002B2CF9AE}" pid="4" name="_NewReviewCycle">
    <vt:lpwstr/>
  </property>
  <property fmtid="{D5CDD505-2E9C-101B-9397-08002B2CF9AE}" pid="5" name="_EmailSubject">
    <vt:lpwstr>Figures and metadata for EEA report on muncipal waste</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PreviousAdHocReviewCycleID">
    <vt:i4>-946705220</vt:i4>
  </property>
  <property fmtid="{D5CDD505-2E9C-101B-9397-08002B2CF9AE}" pid="9" name="_ReviewingToolsShownOnce">
    <vt:lpwstr/>
  </property>
</Properties>
</file>