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3" sheetId="1" r:id="rId1"/>
  </sheets>
  <externalReferences>
    <externalReference r:id="rId2"/>
  </externalReferences>
  <definedNames>
    <definedName name="_Ref244593339" localSheetId="0">'Fig 3'!$B$1</definedName>
  </definedNames>
  <calcPr calcId="145621"/>
</workbook>
</file>

<file path=xl/calcChain.xml><?xml version="1.0" encoding="utf-8"?>
<calcChain xmlns="http://schemas.openxmlformats.org/spreadsheetml/2006/main">
  <c r="Z103" i="1" l="1"/>
  <c r="Z105" i="1" s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H105" i="1" s="1"/>
  <c r="G103" i="1"/>
  <c r="G105" i="1" s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V50" i="1"/>
  <c r="U50" i="1"/>
  <c r="T50" i="1"/>
  <c r="AB49" i="1"/>
  <c r="AA49" i="1"/>
  <c r="V49" i="1"/>
  <c r="U49" i="1"/>
  <c r="T49" i="1"/>
  <c r="AA48" i="1"/>
  <c r="V48" i="1"/>
  <c r="U48" i="1"/>
  <c r="T48" i="1"/>
  <c r="A48" i="1"/>
  <c r="L48" i="1" s="1"/>
  <c r="AA47" i="1"/>
  <c r="V47" i="1"/>
  <c r="U47" i="1"/>
  <c r="T47" i="1"/>
  <c r="A47" i="1"/>
  <c r="L47" i="1" s="1"/>
  <c r="AB46" i="1"/>
  <c r="V46" i="1"/>
  <c r="U46" i="1"/>
  <c r="T46" i="1"/>
  <c r="A46" i="1"/>
  <c r="L46" i="1" s="1"/>
  <c r="L45" i="1"/>
  <c r="O45" i="1" s="1"/>
  <c r="A45" i="1"/>
  <c r="AB44" i="1"/>
  <c r="V44" i="1"/>
  <c r="U44" i="1"/>
  <c r="T44" i="1"/>
  <c r="L44" i="1"/>
  <c r="O44" i="1" s="1"/>
  <c r="Z35" i="1" s="1"/>
  <c r="A44" i="1"/>
  <c r="AB43" i="1"/>
  <c r="V43" i="1"/>
  <c r="U43" i="1"/>
  <c r="T43" i="1"/>
  <c r="L43" i="1"/>
  <c r="O43" i="1" s="1"/>
  <c r="Z29" i="1" s="1"/>
  <c r="A43" i="1"/>
  <c r="AB42" i="1"/>
  <c r="V42" i="1"/>
  <c r="U42" i="1"/>
  <c r="T42" i="1"/>
  <c r="L42" i="1"/>
  <c r="O42" i="1" s="1"/>
  <c r="Z33" i="1" s="1"/>
  <c r="A42" i="1"/>
  <c r="AB41" i="1"/>
  <c r="V41" i="1"/>
  <c r="U41" i="1"/>
  <c r="T41" i="1"/>
  <c r="A41" i="1"/>
  <c r="L41" i="1" s="1"/>
  <c r="AB40" i="1"/>
  <c r="V40" i="1"/>
  <c r="U40" i="1"/>
  <c r="T40" i="1"/>
  <c r="A40" i="1"/>
  <c r="L40" i="1" s="1"/>
  <c r="V39" i="1"/>
  <c r="U39" i="1"/>
  <c r="T39" i="1"/>
  <c r="L39" i="1"/>
  <c r="N39" i="1" s="1"/>
  <c r="A39" i="1"/>
  <c r="W38" i="1"/>
  <c r="V38" i="1"/>
  <c r="U38" i="1"/>
  <c r="T38" i="1"/>
  <c r="A38" i="1"/>
  <c r="L38" i="1" s="1"/>
  <c r="V37" i="1"/>
  <c r="U37" i="1"/>
  <c r="T37" i="1"/>
  <c r="A37" i="1"/>
  <c r="L37" i="1" s="1"/>
  <c r="V36" i="1"/>
  <c r="U36" i="1"/>
  <c r="T36" i="1"/>
  <c r="A36" i="1"/>
  <c r="L36" i="1" s="1"/>
  <c r="W35" i="1"/>
  <c r="V35" i="1"/>
  <c r="U35" i="1"/>
  <c r="T35" i="1"/>
  <c r="L35" i="1"/>
  <c r="W41" i="1" s="1"/>
  <c r="A35" i="1"/>
  <c r="V34" i="1"/>
  <c r="U34" i="1"/>
  <c r="T34" i="1"/>
  <c r="L34" i="1"/>
  <c r="W36" i="1" s="1"/>
  <c r="A34" i="1"/>
  <c r="W33" i="1"/>
  <c r="V33" i="1"/>
  <c r="U33" i="1"/>
  <c r="T33" i="1"/>
  <c r="A33" i="1"/>
  <c r="L33" i="1" s="1"/>
  <c r="V32" i="1"/>
  <c r="U32" i="1"/>
  <c r="T32" i="1"/>
  <c r="A32" i="1"/>
  <c r="L32" i="1" s="1"/>
  <c r="V31" i="1"/>
  <c r="U31" i="1"/>
  <c r="T31" i="1"/>
  <c r="A31" i="1"/>
  <c r="L31" i="1" s="1"/>
  <c r="V30" i="1"/>
  <c r="U30" i="1"/>
  <c r="T30" i="1"/>
  <c r="L30" i="1"/>
  <c r="W49" i="1" s="1"/>
  <c r="A30" i="1"/>
  <c r="W29" i="1"/>
  <c r="V29" i="1"/>
  <c r="U29" i="1"/>
  <c r="T29" i="1"/>
  <c r="L29" i="1"/>
  <c r="N29" i="1" s="1"/>
  <c r="Y28" i="1" s="1"/>
  <c r="A29" i="1"/>
  <c r="W28" i="1"/>
  <c r="V28" i="1"/>
  <c r="U28" i="1"/>
  <c r="T28" i="1"/>
  <c r="A28" i="1"/>
  <c r="L28" i="1" s="1"/>
  <c r="M28" i="1" s="1"/>
  <c r="X25" i="1" s="1"/>
  <c r="V27" i="1"/>
  <c r="U27" i="1"/>
  <c r="T27" i="1"/>
  <c r="N27" i="1"/>
  <c r="Y27" i="1" s="1"/>
  <c r="L27" i="1"/>
  <c r="A27" i="1"/>
  <c r="V26" i="1"/>
  <c r="U26" i="1"/>
  <c r="T26" i="1"/>
  <c r="M26" i="1"/>
  <c r="A26" i="1"/>
  <c r="L26" i="1" s="1"/>
  <c r="V25" i="1"/>
  <c r="U25" i="1"/>
  <c r="T25" i="1"/>
  <c r="L25" i="1"/>
  <c r="N25" i="1" s="1"/>
  <c r="Y34" i="1" s="1"/>
  <c r="A25" i="1"/>
  <c r="W24" i="1"/>
  <c r="V24" i="1"/>
  <c r="U24" i="1"/>
  <c r="T24" i="1"/>
  <c r="A24" i="1"/>
  <c r="L24" i="1" s="1"/>
  <c r="V23" i="1"/>
  <c r="U23" i="1"/>
  <c r="T23" i="1"/>
  <c r="L23" i="1"/>
  <c r="N23" i="1" s="1"/>
  <c r="A23" i="1"/>
  <c r="W22" i="1"/>
  <c r="V22" i="1"/>
  <c r="U22" i="1"/>
  <c r="T22" i="1"/>
  <c r="A22" i="1"/>
  <c r="L22" i="1" s="1"/>
  <c r="Y21" i="1"/>
  <c r="W21" i="1"/>
  <c r="V21" i="1"/>
  <c r="U21" i="1"/>
  <c r="T21" i="1"/>
  <c r="L21" i="1"/>
  <c r="N21" i="1" s="1"/>
  <c r="Y23" i="1" s="1"/>
  <c r="A21" i="1"/>
  <c r="W20" i="1"/>
  <c r="V20" i="1"/>
  <c r="U20" i="1"/>
  <c r="T20" i="1"/>
  <c r="A20" i="1"/>
  <c r="L20" i="1" s="1"/>
  <c r="W19" i="1"/>
  <c r="V19" i="1"/>
  <c r="U19" i="1"/>
  <c r="T19" i="1"/>
  <c r="A19" i="1"/>
  <c r="L19" i="1" s="1"/>
  <c r="V18" i="1"/>
  <c r="U18" i="1"/>
  <c r="T18" i="1"/>
  <c r="A18" i="1"/>
  <c r="L18" i="1" s="1"/>
  <c r="L17" i="1"/>
  <c r="W40" i="1" s="1"/>
  <c r="A17" i="1"/>
  <c r="V16" i="1"/>
  <c r="U16" i="1"/>
  <c r="T16" i="1"/>
  <c r="A16" i="1"/>
  <c r="L16" i="1" s="1"/>
  <c r="O22" i="1" l="1"/>
  <c r="Z18" i="1" s="1"/>
  <c r="M22" i="1"/>
  <c r="W18" i="1"/>
  <c r="N22" i="1"/>
  <c r="Y18" i="1" s="1"/>
  <c r="AB18" i="1" s="1"/>
  <c r="O24" i="1"/>
  <c r="Z16" i="1" s="1"/>
  <c r="M24" i="1"/>
  <c r="X16" i="1" s="1"/>
  <c r="W16" i="1"/>
  <c r="N24" i="1"/>
  <c r="Y16" i="1" s="1"/>
  <c r="W43" i="1"/>
  <c r="O20" i="1"/>
  <c r="M20" i="1"/>
  <c r="N20" i="1"/>
  <c r="W31" i="1"/>
  <c r="N16" i="1"/>
  <c r="Y31" i="1" s="1"/>
  <c r="O16" i="1"/>
  <c r="Z31" i="1" s="1"/>
  <c r="M16" i="1"/>
  <c r="M18" i="1"/>
  <c r="X26" i="1" s="1"/>
  <c r="W26" i="1"/>
  <c r="N18" i="1"/>
  <c r="Y26" i="1" s="1"/>
  <c r="O18" i="1"/>
  <c r="Z26" i="1" s="1"/>
  <c r="W50" i="1"/>
  <c r="N19" i="1"/>
  <c r="Y50" i="1" s="1"/>
  <c r="O19" i="1"/>
  <c r="Z50" i="1" s="1"/>
  <c r="M19" i="1"/>
  <c r="M17" i="1"/>
  <c r="O17" i="1"/>
  <c r="M21" i="1"/>
  <c r="X23" i="1" s="1"/>
  <c r="O21" i="1"/>
  <c r="Z23" i="1" s="1"/>
  <c r="M23" i="1"/>
  <c r="X22" i="1" s="1"/>
  <c r="AB22" i="1" s="1"/>
  <c r="O23" i="1"/>
  <c r="W23" i="1"/>
  <c r="W37" i="1"/>
  <c r="N26" i="1"/>
  <c r="Y37" i="1" s="1"/>
  <c r="O26" i="1"/>
  <c r="Z37" i="1" s="1"/>
  <c r="W27" i="1"/>
  <c r="O27" i="1"/>
  <c r="Z27" i="1" s="1"/>
  <c r="M27" i="1"/>
  <c r="X27" i="1" s="1"/>
  <c r="O41" i="1"/>
  <c r="Z24" i="1" s="1"/>
  <c r="M41" i="1"/>
  <c r="X24" i="1" s="1"/>
  <c r="N41" i="1"/>
  <c r="Y24" i="1" s="1"/>
  <c r="N47" i="1"/>
  <c r="Y48" i="1" s="1"/>
  <c r="W48" i="1"/>
  <c r="O47" i="1"/>
  <c r="Z48" i="1" s="1"/>
  <c r="M47" i="1"/>
  <c r="X48" i="1" s="1"/>
  <c r="AB48" i="1" s="1"/>
  <c r="N17" i="1"/>
  <c r="W34" i="1"/>
  <c r="O25" i="1"/>
  <c r="M25" i="1"/>
  <c r="X34" i="1" s="1"/>
  <c r="AB34" i="1" s="1"/>
  <c r="N28" i="1"/>
  <c r="Y25" i="1" s="1"/>
  <c r="AB25" i="1" s="1"/>
  <c r="W25" i="1"/>
  <c r="O28" i="1"/>
  <c r="Z25" i="1" s="1"/>
  <c r="W32" i="1"/>
  <c r="O31" i="1"/>
  <c r="Z32" i="1" s="1"/>
  <c r="M31" i="1"/>
  <c r="X32" i="1" s="1"/>
  <c r="AB32" i="1" s="1"/>
  <c r="N31" i="1"/>
  <c r="O32" i="1"/>
  <c r="Z30" i="1" s="1"/>
  <c r="M32" i="1"/>
  <c r="X30" i="1" s="1"/>
  <c r="N32" i="1"/>
  <c r="Y30" i="1" s="1"/>
  <c r="W30" i="1"/>
  <c r="O33" i="1"/>
  <c r="M33" i="1"/>
  <c r="X39" i="1" s="1"/>
  <c r="AB39" i="1" s="1"/>
  <c r="W39" i="1"/>
  <c r="N33" i="1"/>
  <c r="W44" i="1"/>
  <c r="O36" i="1"/>
  <c r="M36" i="1"/>
  <c r="N36" i="1"/>
  <c r="O37" i="1"/>
  <c r="Z19" i="1" s="1"/>
  <c r="M37" i="1"/>
  <c r="N37" i="1"/>
  <c r="Y19" i="1" s="1"/>
  <c r="AB19" i="1" s="1"/>
  <c r="O38" i="1"/>
  <c r="Z47" i="1" s="1"/>
  <c r="M38" i="1"/>
  <c r="X47" i="1" s="1"/>
  <c r="W47" i="1"/>
  <c r="N38" i="1"/>
  <c r="Y47" i="1" s="1"/>
  <c r="W42" i="1"/>
  <c r="O40" i="1"/>
  <c r="M40" i="1"/>
  <c r="N40" i="1"/>
  <c r="N46" i="1"/>
  <c r="W46" i="1"/>
  <c r="O46" i="1"/>
  <c r="M46" i="1"/>
  <c r="N48" i="1"/>
  <c r="Y20" i="1" s="1"/>
  <c r="O48" i="1"/>
  <c r="Z20" i="1" s="1"/>
  <c r="M48" i="1"/>
  <c r="X20" i="1" s="1"/>
  <c r="M29" i="1"/>
  <c r="X28" i="1" s="1"/>
  <c r="AB28" i="1" s="1"/>
  <c r="O29" i="1"/>
  <c r="Z28" i="1" s="1"/>
  <c r="M30" i="1"/>
  <c r="O30" i="1"/>
  <c r="M34" i="1"/>
  <c r="X36" i="1" s="1"/>
  <c r="AB36" i="1" s="1"/>
  <c r="O34" i="1"/>
  <c r="M35" i="1"/>
  <c r="O35" i="1"/>
  <c r="M39" i="1"/>
  <c r="X21" i="1" s="1"/>
  <c r="AB21" i="1" s="1"/>
  <c r="O39" i="1"/>
  <c r="Z21" i="1" s="1"/>
  <c r="N42" i="1"/>
  <c r="Y33" i="1" s="1"/>
  <c r="N43" i="1"/>
  <c r="N44" i="1"/>
  <c r="Y35" i="1" s="1"/>
  <c r="N45" i="1"/>
  <c r="N30" i="1"/>
  <c r="N34" i="1"/>
  <c r="Y36" i="1" s="1"/>
  <c r="N35" i="1"/>
  <c r="M42" i="1"/>
  <c r="X33" i="1" s="1"/>
  <c r="M43" i="1"/>
  <c r="X29" i="1" s="1"/>
  <c r="AB29" i="1" s="1"/>
  <c r="M44" i="1"/>
  <c r="X35" i="1" s="1"/>
  <c r="M45" i="1"/>
  <c r="X38" i="1" s="1"/>
  <c r="AB38" i="1" s="1"/>
  <c r="AB35" i="1" l="1"/>
  <c r="AB33" i="1"/>
  <c r="AB20" i="1"/>
  <c r="AB30" i="1"/>
  <c r="AB24" i="1"/>
  <c r="AB27" i="1"/>
  <c r="AB37" i="1"/>
  <c r="AB23" i="1"/>
  <c r="AB50" i="1"/>
  <c r="AB31" i="1"/>
  <c r="AB16" i="1"/>
  <c r="AB47" i="1"/>
  <c r="AB26" i="1"/>
</calcChain>
</file>

<file path=xl/sharedStrings.xml><?xml version="1.0" encoding="utf-8"?>
<sst xmlns="http://schemas.openxmlformats.org/spreadsheetml/2006/main" count="297" uniqueCount="176">
  <si>
    <t>Figure 3: Member State primary production of natural gas, oil and solid fuels as a % of total Gross Inland Energy Consumption, 2009</t>
  </si>
  <si>
    <t>DS-073182-table: nrg_101a - Supply, transformation, consumption - solid fuels  - annual data</t>
  </si>
  <si>
    <t/>
  </si>
  <si>
    <t>DS-073184-table: nrg_102a - Supply, transformation, consumption  - oil  - annual data</t>
  </si>
  <si>
    <t>Last update</t>
  </si>
  <si>
    <t>DS-073186-table: nrg_103a - Supply, transformation, consumption  - gas - annual data</t>
  </si>
  <si>
    <t>Extracted on</t>
  </si>
  <si>
    <t>Source of Data</t>
  </si>
  <si>
    <t>Eurostat</t>
  </si>
  <si>
    <t>Gross inland consumption (ktoe)</t>
  </si>
  <si>
    <t>Primary Production (ktoe)</t>
  </si>
  <si>
    <t>INDICATORS</t>
  </si>
  <si>
    <t>VALUE</t>
  </si>
  <si>
    <t>unit</t>
  </si>
  <si>
    <r>
      <t>1000toe</t>
    </r>
    <r>
      <rPr>
        <sz val="10"/>
        <color indexed="8"/>
        <rFont val="Arial"/>
        <family val="2"/>
      </rPr>
      <t> Thousands tons of oil equivalent (TOE)</t>
    </r>
  </si>
  <si>
    <t>Energy indicator</t>
  </si>
  <si>
    <t>100100</t>
  </si>
  <si>
    <t>indic_en</t>
  </si>
  <si>
    <r>
      <t>100900</t>
    </r>
    <r>
      <rPr>
        <sz val="10"/>
        <color indexed="8"/>
        <rFont val="Arial"/>
        <family val="2"/>
      </rPr>
      <t> Gross inland consumption</t>
    </r>
  </si>
  <si>
    <t>Products</t>
  </si>
  <si>
    <t>2000 Solid Fuels</t>
  </si>
  <si>
    <t>3000 Crude oil and Petroleum Products</t>
  </si>
  <si>
    <t>4000 Gas</t>
  </si>
  <si>
    <t>product</t>
  </si>
  <si>
    <r>
      <t>2000</t>
    </r>
    <r>
      <rPr>
        <sz val="10"/>
        <color indexed="8"/>
        <rFont val="Arial"/>
        <family val="2"/>
      </rPr>
      <t> Solid Fuels</t>
    </r>
  </si>
  <si>
    <r>
      <t>3000</t>
    </r>
    <r>
      <rPr>
        <sz val="10"/>
        <color indexed="8"/>
        <rFont val="Arial"/>
        <family val="2"/>
      </rPr>
      <t> Crude oil and Petroleum Products</t>
    </r>
  </si>
  <si>
    <r>
      <t>4000</t>
    </r>
    <r>
      <rPr>
        <sz val="10"/>
        <color indexed="8"/>
        <rFont val="Arial"/>
        <family val="2"/>
      </rPr>
      <t> Gas</t>
    </r>
  </si>
  <si>
    <t>GIEC</t>
  </si>
  <si>
    <t>Unit</t>
  </si>
  <si>
    <t>1000TOE</t>
  </si>
  <si>
    <t>geo/time</t>
  </si>
  <si>
    <t>geo</t>
  </si>
  <si>
    <t>2000 Solid Fuels/GIEC</t>
  </si>
  <si>
    <t>3000 Crude oil and Petroleum Products/GIEC</t>
  </si>
  <si>
    <t>4000 Gas/GIEC</t>
  </si>
  <si>
    <t>Solid fuels</t>
  </si>
  <si>
    <t>Crude oil and petroleum products</t>
  </si>
  <si>
    <t>Natural gas</t>
  </si>
  <si>
    <t>Austria</t>
  </si>
  <si>
    <t>at</t>
  </si>
  <si>
    <t>EU-27</t>
  </si>
  <si>
    <t>Belgium</t>
  </si>
  <si>
    <t>be</t>
  </si>
  <si>
    <t>Bulgaria</t>
  </si>
  <si>
    <t>bg</t>
  </si>
  <si>
    <t>Denmark</t>
  </si>
  <si>
    <t>DK</t>
  </si>
  <si>
    <t>Croatia</t>
  </si>
  <si>
    <t>hr</t>
  </si>
  <si>
    <t>Netherlands</t>
  </si>
  <si>
    <t>NL</t>
  </si>
  <si>
    <t>Cyprus</t>
  </si>
  <si>
    <t>cy</t>
  </si>
  <si>
    <t>United Kingdom</t>
  </si>
  <si>
    <t>UK</t>
  </si>
  <si>
    <t>Czech Republic</t>
  </si>
  <si>
    <t>cz</t>
  </si>
  <si>
    <t>Poland</t>
  </si>
  <si>
    <t>PL</t>
  </si>
  <si>
    <t>dk</t>
  </si>
  <si>
    <t>Estonia</t>
  </si>
  <si>
    <t>EE</t>
  </si>
  <si>
    <t>ee</t>
  </si>
  <si>
    <t>CZ</t>
  </si>
  <si>
    <t>European Union (27 countries)</t>
  </si>
  <si>
    <t>eu-27</t>
  </si>
  <si>
    <t>Romania</t>
  </si>
  <si>
    <t>RO</t>
  </si>
  <si>
    <t>Finland</t>
  </si>
  <si>
    <t>fi</t>
  </si>
  <si>
    <t>Greece</t>
  </si>
  <si>
    <t>GR</t>
  </si>
  <si>
    <t>France</t>
  </si>
  <si>
    <t>fr</t>
  </si>
  <si>
    <t>BG</t>
  </si>
  <si>
    <t>Germany (including ex-GDR from 1991)</t>
  </si>
  <si>
    <t>de</t>
  </si>
  <si>
    <t>Germany</t>
  </si>
  <si>
    <t>DE</t>
  </si>
  <si>
    <t>gr</t>
  </si>
  <si>
    <t>Hungary</t>
  </si>
  <si>
    <t>HU</t>
  </si>
  <si>
    <t>hu</t>
  </si>
  <si>
    <t>Slovenia</t>
  </si>
  <si>
    <t>SI</t>
  </si>
  <si>
    <t>Iceland</t>
  </si>
  <si>
    <t>is</t>
  </si>
  <si>
    <t>Italy</t>
  </si>
  <si>
    <t>IT</t>
  </si>
  <si>
    <t>Ireland</t>
  </si>
  <si>
    <t>ie</t>
  </si>
  <si>
    <t>AT</t>
  </si>
  <si>
    <t>it</t>
  </si>
  <si>
    <t>IE</t>
  </si>
  <si>
    <t>Latvia</t>
  </si>
  <si>
    <t>lv</t>
  </si>
  <si>
    <t>Slovakia</t>
  </si>
  <si>
    <t>SK</t>
  </si>
  <si>
    <t>Lithuania</t>
  </si>
  <si>
    <t>lt</t>
  </si>
  <si>
    <t>FI</t>
  </si>
  <si>
    <t>Luxembourg (Grand-Duché)</t>
  </si>
  <si>
    <t>lu</t>
  </si>
  <si>
    <t>Spain</t>
  </si>
  <si>
    <t>ES</t>
  </si>
  <si>
    <t>Malta</t>
  </si>
  <si>
    <t>mt</t>
  </si>
  <si>
    <t>LT</t>
  </si>
  <si>
    <t>nl</t>
  </si>
  <si>
    <t>FR</t>
  </si>
  <si>
    <t>Norway</t>
  </si>
  <si>
    <t>no</t>
  </si>
  <si>
    <t>Sweden</t>
  </si>
  <si>
    <t>SE</t>
  </si>
  <si>
    <t>pl</t>
  </si>
  <si>
    <t>LV</t>
  </si>
  <si>
    <t>Portugal</t>
  </si>
  <si>
    <t>pt</t>
  </si>
  <si>
    <t>BE</t>
  </si>
  <si>
    <t>ro</t>
  </si>
  <si>
    <t>Luxembourg</t>
  </si>
  <si>
    <t>LU</t>
  </si>
  <si>
    <t>sk</t>
  </si>
  <si>
    <t>PT</t>
  </si>
  <si>
    <t>si</t>
  </si>
  <si>
    <t>CY</t>
  </si>
  <si>
    <t>es</t>
  </si>
  <si>
    <t>MT</t>
  </si>
  <si>
    <t>se</t>
  </si>
  <si>
    <t>Switzerland</t>
  </si>
  <si>
    <t>ch</t>
  </si>
  <si>
    <t>CH</t>
  </si>
  <si>
    <t>Turkey</t>
  </si>
  <si>
    <t>tr</t>
  </si>
  <si>
    <t>NO</t>
  </si>
  <si>
    <t>uk</t>
  </si>
  <si>
    <t>TR</t>
  </si>
  <si>
    <t>IS</t>
  </si>
  <si>
    <t>note croatia is not part of EEA32, but was included last year so I've kept it.</t>
  </si>
  <si>
    <t>HR</t>
  </si>
  <si>
    <t>nrg_100a-Supply, transformation, consumption - all products - annual data</t>
  </si>
  <si>
    <t>UNIT</t>
  </si>
  <si>
    <t>Thousand tonnes of oil equivalent (TOE)</t>
  </si>
  <si>
    <t>PRODUCT</t>
  </si>
  <si>
    <t>All products</t>
  </si>
  <si>
    <t>INDIC_NRG</t>
  </si>
  <si>
    <t>Gross inland Consumption</t>
  </si>
  <si>
    <t>GEO/TIME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</si>
  <si>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</si>
  <si>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</si>
  <si>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</si>
  <si>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</si>
  <si>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</si>
  <si>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</si>
  <si>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</si>
  <si>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</si>
  <si>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</si>
  <si>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</si>
  <si>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</si>
  <si>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</si>
  <si>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</si>
  <si>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</si>
  <si>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</si>
  <si>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</si>
  <si>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</si>
  <si>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</si>
  <si>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</si>
  <si>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</si>
  <si>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Missing Iceland and Lichtenstein</t>
  </si>
  <si>
    <t>indic_nrg</t>
  </si>
  <si>
    <t>geo\time</t>
  </si>
  <si>
    <t>EU27_2111_100900</t>
  </si>
  <si>
    <t>EU27</t>
  </si>
  <si>
    <t>EU27_2112_100900</t>
  </si>
  <si>
    <t>EU27_2121_100900</t>
  </si>
  <si>
    <t>EU27_2210_100900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</si>
</sst>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dd\.mm\.yy"/>
    <numFmt numFmtId="165" formatCode="yyyy/mm/dd\ hh:mm:ss"/>
    <numFmt numFmtId="166" formatCode="#0"/>
    <numFmt numFmtId="167" formatCode="_-* ###0_-;\(###0\);_-* &quot;–&quot;_-;_-@_-"/>
    <numFmt numFmtId="168" formatCode="_-* #,##0_-;\(#,##0\);_-* &quot;–&quot;_-;_-@_-"/>
    <numFmt numFmtId="169" formatCode="_-* #,###_-;\(#,###\);_-* &quot;–&quot;_-;_-@_-"/>
    <numFmt numFmtId="170" formatCode="_-* #,###.00_-;\(#,###.00\);_-* &quot;–&quot;_-;_-@_-"/>
    <numFmt numFmtId="171" formatCode="_-\ #,##0.000_-;\(#,##0.000\);_-* &quot;–&quot;_-;_-@_-"/>
    <numFmt numFmtId="172" formatCode="_-* #,###.0_-;\(#,###.0\);_-* &quot;–&quot;_-;_-@_-"/>
    <numFmt numFmtId="173" formatCode="_-\ #,##0%_-;\(#,##0\)%;_-* &quot;–&quot;_-;_-@_-"/>
    <numFmt numFmtId="174" formatCode="_-####_-;\(####\);_-\ &quot;–&quot;_-;_-@_-"/>
    <numFmt numFmtId="175" formatCode="_-\ #,##0.00_-;\(#,##0.00\);_-* &quot;–&quot;_-;_-@_-"/>
    <numFmt numFmtId="176" formatCode="0.0%"/>
    <numFmt numFmtId="177" formatCode="_-* #,##0.0_-;\(#,##0.0\);_-* &quot;–&quot;_-;_-@_-"/>
    <numFmt numFmtId="178" formatCode="_-\ #,##0.0_-;\(#,##0.0\);_-* &quot;–&quot;_-;_-@_-"/>
    <numFmt numFmtId="179" formatCode="_-* ###0.00_-;\(###0.00\);_-* &quot;–&quot;_-;_-@_-"/>
    <numFmt numFmtId="180" formatCode="_-* ###0.0_-;\(###0.0\);_-* &quot;–&quot;_-;_-@_-"/>
  </numFmts>
  <fonts count="36" x14ac:knownFonts="1">
    <font>
      <sz val="10"/>
      <name val="Arial"/>
    </font>
    <font>
      <sz val="11"/>
      <color rgb="FF9C0006"/>
      <name val="Calibri"/>
      <family val="2"/>
      <scheme val="minor"/>
    </font>
    <font>
      <b/>
      <sz val="11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6.5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sz val="6.5"/>
      <color indexed="5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sz val="11"/>
      <name val="Arial"/>
      <charset val="238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45"/>
      </top>
      <bottom style="thin">
        <color indexed="45"/>
      </bottom>
      <diagonal/>
    </border>
  </borders>
  <cellStyleXfs count="72">
    <xf numFmtId="0" fontId="0" fillId="0" borderId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0" borderId="0" applyNumberFormat="0" applyFont="0" applyFill="0" applyBorder="0" applyProtection="0">
      <alignment horizontal="left" vertical="center" indent="5"/>
    </xf>
    <xf numFmtId="4" fontId="10" fillId="13" borderId="0" applyBorder="0">
      <alignment horizontal="right" vertical="center"/>
    </xf>
    <xf numFmtId="4" fontId="10" fillId="13" borderId="6">
      <alignment horizontal="right" vertical="center"/>
    </xf>
    <xf numFmtId="4" fontId="11" fillId="14" borderId="7">
      <alignment horizontal="right" vertical="center"/>
    </xf>
    <xf numFmtId="4" fontId="12" fillId="14" borderId="7">
      <alignment horizontal="right" vertical="center"/>
    </xf>
    <xf numFmtId="4" fontId="11" fillId="14" borderId="7">
      <alignment horizontal="right" vertical="center"/>
    </xf>
    <xf numFmtId="4" fontId="11" fillId="14" borderId="7">
      <alignment horizontal="right" vertical="center"/>
    </xf>
    <xf numFmtId="0" fontId="13" fillId="0" borderId="0">
      <alignment horizontal="left"/>
    </xf>
    <xf numFmtId="167" fontId="14" fillId="0" borderId="0">
      <alignment horizontal="right" vertical="center"/>
    </xf>
    <xf numFmtId="168" fontId="14" fillId="0" borderId="0">
      <alignment horizontal="right" vertical="center"/>
    </xf>
    <xf numFmtId="167" fontId="13" fillId="13" borderId="0">
      <alignment horizontal="right" vertical="center"/>
    </xf>
    <xf numFmtId="167" fontId="15" fillId="0" borderId="0">
      <alignment horizontal="right" vertical="center"/>
    </xf>
    <xf numFmtId="167" fontId="13" fillId="0" borderId="0">
      <alignment horizontal="right" vertical="center"/>
    </xf>
    <xf numFmtId="167" fontId="16" fillId="0" borderId="0">
      <alignment horizontal="right" vertical="center"/>
    </xf>
    <xf numFmtId="167" fontId="13" fillId="0" borderId="0">
      <alignment horizontal="right" vertical="center"/>
    </xf>
    <xf numFmtId="167" fontId="16" fillId="0" borderId="0">
      <alignment horizontal="right"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horizontal="left"/>
    </xf>
    <xf numFmtId="0" fontId="20" fillId="0" borderId="0">
      <alignment horizontal="left"/>
    </xf>
    <xf numFmtId="0" fontId="17" fillId="0" borderId="0"/>
    <xf numFmtId="0" fontId="21" fillId="0" borderId="0">
      <alignment horizontal="right" vertical="center"/>
    </xf>
    <xf numFmtId="169" fontId="22" fillId="0" borderId="0">
      <alignment horizontal="right" vertical="center"/>
    </xf>
    <xf numFmtId="170" fontId="22" fillId="0" borderId="0">
      <alignment horizontal="right" vertical="center"/>
    </xf>
    <xf numFmtId="171" fontId="22" fillId="0" borderId="0">
      <alignment horizontal="right"/>
    </xf>
    <xf numFmtId="9" fontId="23" fillId="13" borderId="0">
      <alignment horizontal="right" vertical="center"/>
    </xf>
    <xf numFmtId="172" fontId="23" fillId="13" borderId="0">
      <alignment horizontal="right" vertical="center"/>
    </xf>
    <xf numFmtId="173" fontId="23" fillId="0" borderId="8" applyBorder="0">
      <alignment horizontal="right"/>
    </xf>
    <xf numFmtId="174" fontId="17" fillId="0" borderId="0">
      <alignment horizontal="right" vertical="center"/>
    </xf>
    <xf numFmtId="175" fontId="23" fillId="0" borderId="0">
      <alignment horizontal="right"/>
    </xf>
    <xf numFmtId="171" fontId="23" fillId="0" borderId="0">
      <alignment horizontal="right"/>
    </xf>
    <xf numFmtId="176" fontId="23" fillId="0" borderId="0">
      <alignment horizontal="right" vertical="center"/>
    </xf>
    <xf numFmtId="177" fontId="23" fillId="0" borderId="0">
      <alignment horizontal="right" vertical="center"/>
    </xf>
    <xf numFmtId="173" fontId="24" fillId="0" borderId="0">
      <alignment horizontal="right"/>
    </xf>
    <xf numFmtId="169" fontId="23" fillId="0" borderId="0">
      <alignment horizontal="right" vertical="center"/>
    </xf>
    <xf numFmtId="169" fontId="25" fillId="13" borderId="0">
      <alignment horizontal="right" vertical="center"/>
    </xf>
    <xf numFmtId="169" fontId="25" fillId="0" borderId="0" applyFill="0" applyBorder="0">
      <alignment horizontal="right" vertical="center"/>
    </xf>
    <xf numFmtId="169" fontId="23" fillId="0" borderId="0">
      <alignment horizontal="right" vertical="center"/>
    </xf>
    <xf numFmtId="0" fontId="20" fillId="0" borderId="9"/>
    <xf numFmtId="178" fontId="18" fillId="0" borderId="10">
      <alignment horizontal="right"/>
    </xf>
    <xf numFmtId="0" fontId="26" fillId="0" borderId="0">
      <alignment horizontal="center"/>
    </xf>
    <xf numFmtId="0" fontId="25" fillId="0" borderId="0">
      <alignment horizontal="center"/>
    </xf>
    <xf numFmtId="0" fontId="11" fillId="0" borderId="0" applyNumberFormat="0">
      <alignment horizontal="right"/>
    </xf>
    <xf numFmtId="0" fontId="4" fillId="0" borderId="11"/>
    <xf numFmtId="0" fontId="26" fillId="0" borderId="0">
      <alignment vertical="center"/>
    </xf>
    <xf numFmtId="0" fontId="27" fillId="0" borderId="0" applyNumberFormat="0" applyFill="0" applyBorder="0" applyAlignment="0" applyProtection="0"/>
    <xf numFmtId="0" fontId="4" fillId="0" borderId="0"/>
    <xf numFmtId="2" fontId="28" fillId="0" borderId="0"/>
    <xf numFmtId="0" fontId="29" fillId="0" borderId="0"/>
    <xf numFmtId="0" fontId="30" fillId="0" borderId="0" applyNumberFormat="0" applyFill="0" applyBorder="0" applyProtection="0">
      <alignment horizontal="left" vertical="center"/>
    </xf>
    <xf numFmtId="0" fontId="4" fillId="15" borderId="0" applyNumberFormat="0" applyFont="0" applyBorder="0" applyAlignment="0" applyProtection="0"/>
    <xf numFmtId="4" fontId="4" fillId="15" borderId="0" applyNumberFormat="0" applyFont="0" applyBorder="0" applyAlignment="0" applyProtection="0"/>
    <xf numFmtId="0" fontId="17" fillId="0" borderId="0">
      <alignment vertical="center"/>
    </xf>
    <xf numFmtId="174" fontId="17" fillId="0" borderId="0">
      <alignment horizontal="right" vertical="center"/>
    </xf>
    <xf numFmtId="0" fontId="4" fillId="0" borderId="0"/>
    <xf numFmtId="0" fontId="4" fillId="0" borderId="0"/>
    <xf numFmtId="0" fontId="32" fillId="0" borderId="0"/>
    <xf numFmtId="0" fontId="33" fillId="0" borderId="0"/>
    <xf numFmtId="0" fontId="19" fillId="0" borderId="0">
      <alignment horizontal="left"/>
    </xf>
    <xf numFmtId="167" fontId="14" fillId="16" borderId="0">
      <alignment horizontal="right" vertical="center"/>
    </xf>
    <xf numFmtId="0" fontId="19" fillId="0" borderId="0">
      <alignment horizontal="left"/>
    </xf>
    <xf numFmtId="174" fontId="17" fillId="0" borderId="0">
      <alignment horizontal="right" vertical="center"/>
    </xf>
    <xf numFmtId="176" fontId="17" fillId="0" borderId="0">
      <alignment horizontal="right" vertical="center"/>
    </xf>
    <xf numFmtId="0" fontId="14" fillId="0" borderId="0">
      <alignment vertical="center"/>
    </xf>
    <xf numFmtId="0" fontId="34" fillId="0" borderId="12" applyNumberFormat="0">
      <alignment vertical="center"/>
    </xf>
    <xf numFmtId="0" fontId="13" fillId="0" borderId="0">
      <alignment horizontal="left" vertical="center"/>
    </xf>
    <xf numFmtId="179" fontId="17" fillId="0" borderId="0">
      <alignment horizontal="right" vertical="center"/>
    </xf>
    <xf numFmtId="180" fontId="35" fillId="0" borderId="12">
      <alignment horizontal="right" vertical="center"/>
    </xf>
    <xf numFmtId="4" fontId="1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NumberFormat="1" applyFont="1" applyFill="1" applyBorder="1" applyAlignment="1"/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top" wrapText="1"/>
    </xf>
    <xf numFmtId="0" fontId="0" fillId="5" borderId="2" xfId="0" applyNumberFormat="1" applyFont="1" applyFill="1" applyBorder="1" applyAlignment="1">
      <alignment horizontal="center" shrinkToFit="1"/>
    </xf>
    <xf numFmtId="0" fontId="0" fillId="5" borderId="2" xfId="0" applyNumberFormat="1" applyFill="1" applyBorder="1" applyAlignment="1">
      <alignment horizontal="center" shrinkToFit="1"/>
    </xf>
    <xf numFmtId="0" fontId="6" fillId="6" borderId="3" xfId="0" applyFont="1" applyFill="1" applyBorder="1" applyAlignment="1">
      <alignment horizontal="left" vertical="top" wrapText="1"/>
    </xf>
    <xf numFmtId="0" fontId="0" fillId="0" borderId="0" xfId="0" applyFill="1"/>
    <xf numFmtId="0" fontId="8" fillId="3" borderId="0" xfId="0" applyFont="1" applyFill="1" applyAlignment="1">
      <alignment horizontal="left"/>
    </xf>
    <xf numFmtId="0" fontId="0" fillId="0" borderId="0" xfId="0" applyNumberFormat="1"/>
    <xf numFmtId="0" fontId="0" fillId="5" borderId="2" xfId="0" applyNumberFormat="1" applyFont="1" applyFill="1" applyBorder="1" applyAlignment="1"/>
    <xf numFmtId="166" fontId="0" fillId="0" borderId="2" xfId="0" applyNumberFormat="1" applyFont="1" applyFill="1" applyBorder="1" applyAlignment="1"/>
    <xf numFmtId="3" fontId="4" fillId="0" borderId="2" xfId="0" applyNumberFormat="1" applyFont="1" applyFill="1" applyBorder="1" applyAlignment="1"/>
    <xf numFmtId="166" fontId="0" fillId="0" borderId="2" xfId="0" applyNumberFormat="1" applyFill="1" applyBorder="1" applyAlignment="1"/>
    <xf numFmtId="9" fontId="4" fillId="3" borderId="0" xfId="1" applyFont="1" applyFill="1"/>
    <xf numFmtId="0" fontId="4" fillId="7" borderId="0" xfId="0" applyFont="1" applyFill="1"/>
    <xf numFmtId="9" fontId="4" fillId="7" borderId="0" xfId="1" applyFont="1" applyFill="1"/>
    <xf numFmtId="9" fontId="4" fillId="0" borderId="0" xfId="1" applyFont="1"/>
    <xf numFmtId="9" fontId="0" fillId="0" borderId="0" xfId="0" applyNumberFormat="1"/>
    <xf numFmtId="0" fontId="5" fillId="7" borderId="0" xfId="0" applyFont="1" applyFill="1"/>
    <xf numFmtId="9" fontId="5" fillId="7" borderId="0" xfId="1" applyFont="1" applyFill="1"/>
    <xf numFmtId="9" fontId="5" fillId="0" borderId="0" xfId="1" applyFont="1"/>
    <xf numFmtId="0" fontId="0" fillId="7" borderId="0" xfId="0" applyFill="1"/>
    <xf numFmtId="0" fontId="0" fillId="8" borderId="2" xfId="0" applyNumberFormat="1" applyFont="1" applyFill="1" applyBorder="1" applyAlignment="1"/>
    <xf numFmtId="2" fontId="0" fillId="0" borderId="2" xfId="0" applyNumberFormat="1" applyFont="1" applyFill="1" applyBorder="1" applyAlignment="1">
      <alignment horizontal="right"/>
    </xf>
    <xf numFmtId="166" fontId="0" fillId="0" borderId="4" xfId="0" applyNumberFormat="1" applyFont="1" applyFill="1" applyBorder="1" applyAlignment="1"/>
    <xf numFmtId="0" fontId="0" fillId="9" borderId="2" xfId="0" applyNumberFormat="1" applyFont="1" applyFill="1" applyBorder="1" applyAlignment="1"/>
    <xf numFmtId="2" fontId="1" fillId="2" borderId="2" xfId="2" applyNumberFormat="1" applyBorder="1" applyAlignment="1">
      <alignment horizontal="right"/>
    </xf>
    <xf numFmtId="166" fontId="1" fillId="2" borderId="4" xfId="2" applyNumberFormat="1" applyBorder="1" applyAlignment="1"/>
    <xf numFmtId="3" fontId="4" fillId="0" borderId="5" xfId="0" applyNumberFormat="1" applyFont="1" applyFill="1" applyBorder="1" applyAlignment="1"/>
    <xf numFmtId="0" fontId="0" fillId="5" borderId="2" xfId="0" applyNumberFormat="1" applyFill="1" applyBorder="1" applyAlignment="1"/>
    <xf numFmtId="9" fontId="0" fillId="0" borderId="0" xfId="1" applyFont="1"/>
    <xf numFmtId="0" fontId="4" fillId="5" borderId="2" xfId="0" applyNumberFormat="1" applyFont="1" applyFill="1" applyBorder="1" applyAlignment="1"/>
    <xf numFmtId="0" fontId="0" fillId="10" borderId="0" xfId="0" applyFill="1"/>
    <xf numFmtId="0" fontId="4" fillId="8" borderId="0" xfId="0" applyFont="1" applyFill="1"/>
    <xf numFmtId="0" fontId="0" fillId="8" borderId="0" xfId="0" applyNumberFormat="1" applyFont="1" applyFill="1" applyBorder="1" applyAlignment="1"/>
    <xf numFmtId="0" fontId="0" fillId="8" borderId="0" xfId="0" applyFill="1"/>
    <xf numFmtId="0" fontId="4" fillId="11" borderId="0" xfId="0" applyNumberFormat="1" applyFont="1" applyFill="1" applyBorder="1" applyAlignment="1"/>
    <xf numFmtId="164" fontId="4" fillId="11" borderId="0" xfId="0" applyNumberFormat="1" applyFont="1" applyFill="1" applyBorder="1" applyAlignment="1"/>
    <xf numFmtId="0" fontId="4" fillId="12" borderId="2" xfId="0" applyNumberFormat="1" applyFont="1" applyFill="1" applyBorder="1" applyAlignment="1"/>
    <xf numFmtId="0" fontId="4" fillId="5" borderId="0" xfId="0" applyNumberFormat="1" applyFont="1" applyFill="1" applyBorder="1" applyAlignment="1"/>
    <xf numFmtId="0" fontId="0" fillId="0" borderId="0" xfId="0" applyAlignment="1">
      <alignment horizontal="left"/>
    </xf>
  </cellXfs>
  <cellStyles count="72">
    <cellStyle name="5x indented GHG Textfiels" xfId="3"/>
    <cellStyle name="AggBoldCells" xfId="4"/>
    <cellStyle name="AggCels_T(2)" xfId="5"/>
    <cellStyle name="AggOrange 2" xfId="6"/>
    <cellStyle name="AggOrange_bld_it" xfId="7"/>
    <cellStyle name="AggOrange9 2" xfId="8"/>
    <cellStyle name="AggOrange9_CRFReport-template" xfId="9"/>
    <cellStyle name="Bad" xfId="2" builtinId="27"/>
    <cellStyle name="C02_Date line" xfId="10"/>
    <cellStyle name="C03_Col head general" xfId="11"/>
    <cellStyle name="C04_Note col head" xfId="12"/>
    <cellStyle name="C05_Current yr col head" xfId="13"/>
    <cellStyle name="C05a_Parent Current col head" xfId="14"/>
    <cellStyle name="C06_Previous yr col head" xfId="15"/>
    <cellStyle name="C06a_Parent Previous col head" xfId="16"/>
    <cellStyle name="C07_Group/Parent col heads" xfId="17"/>
    <cellStyle name="C07a_Parent col heads" xfId="18"/>
    <cellStyle name="C08_Table text" xfId="19"/>
    <cellStyle name="C09_Text" xfId="20"/>
    <cellStyle name="C10_Text subhead" xfId="21"/>
    <cellStyle name="C11_Note head" xfId="22"/>
    <cellStyle name="C12_Annotation" xfId="23"/>
    <cellStyle name="C13_Annotation Superiors" xfId="24"/>
    <cellStyle name="C14_Current year figs" xfId="25"/>
    <cellStyle name="C14a_Current Year Figs 2 dec" xfId="26"/>
    <cellStyle name="C14b_Current Year Figs 3 dec" xfId="27"/>
    <cellStyle name="C14c_Current year %" xfId="28"/>
    <cellStyle name="C14d_Current Year Figs 1 dec" xfId="29"/>
    <cellStyle name="C14e_Current year (%)" xfId="30"/>
    <cellStyle name="C15_Previous year figs" xfId="31"/>
    <cellStyle name="C15a_Previous year figs 2 dec" xfId="32"/>
    <cellStyle name="C15b_Prevoius Year Figs 3 dec" xfId="33"/>
    <cellStyle name="C15c_Previous year %" xfId="34"/>
    <cellStyle name="C15d_Previous Year Figs 1 dec" xfId="35"/>
    <cellStyle name="C15e__Previous year (%)" xfId="36"/>
    <cellStyle name="C16_Note_figs" xfId="37"/>
    <cellStyle name="C17_Parent Current yr figs" xfId="38"/>
    <cellStyle name="C18_Parent Previous yr figs" xfId="39"/>
    <cellStyle name="C19_Regular figs" xfId="40"/>
    <cellStyle name="C20_Note headings" xfId="41"/>
    <cellStyle name="C21_Regular figs 1 dec" xfId="42"/>
    <cellStyle name="C22_Running head" xfId="43"/>
    <cellStyle name="C23_Folios" xfId="44"/>
    <cellStyle name="Constants" xfId="45"/>
    <cellStyle name="Empty_TBorder" xfId="46"/>
    <cellStyle name="G03_Text" xfId="47"/>
    <cellStyle name="Headline" xfId="48"/>
    <cellStyle name="Normal" xfId="0" builtinId="0"/>
    <cellStyle name="Normal 2" xfId="49"/>
    <cellStyle name="Normal 3" xfId="50"/>
    <cellStyle name="Normal 4" xfId="51"/>
    <cellStyle name="Normal GHG Textfiels Bold" xfId="52"/>
    <cellStyle name="Normal GHG-Shade" xfId="53"/>
    <cellStyle name="Normal GHG-Shade 2" xfId="54"/>
    <cellStyle name="O01_Table text" xfId="55"/>
    <cellStyle name="O02_Previous year figs" xfId="56"/>
    <cellStyle name="Percent" xfId="1" builtinId="5"/>
    <cellStyle name="Standard 2" xfId="57"/>
    <cellStyle name="Standard_CRFReport-template" xfId="58"/>
    <cellStyle name="Standaard_EN_19_ Eurostat" xfId="59"/>
    <cellStyle name="X01_Page_head" xfId="60"/>
    <cellStyle name="X02_Text subhead" xfId="61"/>
    <cellStyle name="X03_Col head general" xfId="62"/>
    <cellStyle name="X04_Text subhead" xfId="63"/>
    <cellStyle name="X05_Figs" xfId="64"/>
    <cellStyle name="X06_Figs %" xfId="65"/>
    <cellStyle name="X07_Notes" xfId="66"/>
    <cellStyle name="X08_Total Oil" xfId="67"/>
    <cellStyle name="X09_Folio" xfId="68"/>
    <cellStyle name="X10_Figs 21 dec" xfId="69"/>
    <cellStyle name="X12_Total Figs 1 dec" xfId="70"/>
    <cellStyle name="Обычный_CRF2002 (1)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01302867874318"/>
          <c:y val="8.7855518853760028E-2"/>
          <c:w val="0.82692437106303063"/>
          <c:h val="0.60465268858176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3'!$X$15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3'!$R$16:$R$42</c:f>
              <c:strCache>
                <c:ptCount val="27"/>
                <c:pt idx="0">
                  <c:v>EU-27</c:v>
                </c:pt>
                <c:pt idx="2">
                  <c:v>Denmark</c:v>
                </c:pt>
                <c:pt idx="3">
                  <c:v>Netherlands</c:v>
                </c:pt>
                <c:pt idx="4">
                  <c:v>United Kingdom</c:v>
                </c:pt>
                <c:pt idx="5">
                  <c:v>Poland</c:v>
                </c:pt>
                <c:pt idx="6">
                  <c:v>Estonia</c:v>
                </c:pt>
                <c:pt idx="7">
                  <c:v>Czech Republic</c:v>
                </c:pt>
                <c:pt idx="8">
                  <c:v>Romania</c:v>
                </c:pt>
                <c:pt idx="9">
                  <c:v>Greece</c:v>
                </c:pt>
                <c:pt idx="10">
                  <c:v>Bulgaria</c:v>
                </c:pt>
                <c:pt idx="11">
                  <c:v>Germany</c:v>
                </c:pt>
                <c:pt idx="12">
                  <c:v>Hungary</c:v>
                </c:pt>
                <c:pt idx="13">
                  <c:v>Slovenia</c:v>
                </c:pt>
                <c:pt idx="14">
                  <c:v>Italy</c:v>
                </c:pt>
                <c:pt idx="15">
                  <c:v>Austria</c:v>
                </c:pt>
                <c:pt idx="16">
                  <c:v>Ireland</c:v>
                </c:pt>
                <c:pt idx="17">
                  <c:v>Slovakia</c:v>
                </c:pt>
                <c:pt idx="18">
                  <c:v>Finland</c:v>
                </c:pt>
                <c:pt idx="19">
                  <c:v>Spain</c:v>
                </c:pt>
                <c:pt idx="20">
                  <c:v>Lithuania</c:v>
                </c:pt>
                <c:pt idx="21">
                  <c:v>France</c:v>
                </c:pt>
                <c:pt idx="22">
                  <c:v>Sweden</c:v>
                </c:pt>
                <c:pt idx="23">
                  <c:v>Latvia</c:v>
                </c:pt>
                <c:pt idx="24">
                  <c:v>Belgium</c:v>
                </c:pt>
                <c:pt idx="25">
                  <c:v>Luxembourg</c:v>
                </c:pt>
                <c:pt idx="26">
                  <c:v>Portugal</c:v>
                </c:pt>
              </c:strCache>
            </c:strRef>
          </c:cat>
          <c:val>
            <c:numRef>
              <c:f>'Fig 3'!$X$16:$X$42</c:f>
              <c:numCache>
                <c:formatCode>0%</c:formatCode>
                <c:ptCount val="27"/>
                <c:pt idx="0">
                  <c:v>9.7095589206902935E-2</c:v>
                </c:pt>
                <c:pt idx="4">
                  <c:v>4.8556880986804246E-2</c:v>
                </c:pt>
                <c:pt idx="5">
                  <c:v>0.58856980977662132</c:v>
                </c:pt>
                <c:pt idx="6">
                  <c:v>0.62226001511715801</c:v>
                </c:pt>
                <c:pt idx="7">
                  <c:v>0.49311861520998868</c:v>
                </c:pt>
                <c:pt idx="8">
                  <c:v>0.1853106387783329</c:v>
                </c:pt>
                <c:pt idx="9">
                  <c:v>0.26693656338763916</c:v>
                </c:pt>
                <c:pt idx="10">
                  <c:v>0.25953329538986908</c:v>
                </c:pt>
                <c:pt idx="11">
                  <c:v>0.1399365580928236</c:v>
                </c:pt>
                <c:pt idx="12">
                  <c:v>6.1482535166745692E-2</c:v>
                </c:pt>
                <c:pt idx="13">
                  <c:v>0.16604637847122816</c:v>
                </c:pt>
                <c:pt idx="14">
                  <c:v>2.7232470577091573E-4</c:v>
                </c:pt>
                <c:pt idx="16">
                  <c:v>3.9316009155782955E-2</c:v>
                </c:pt>
                <c:pt idx="17">
                  <c:v>3.8852858927827694E-2</c:v>
                </c:pt>
                <c:pt idx="18">
                  <c:v>6.4218295157164276E-2</c:v>
                </c:pt>
                <c:pt idx="19">
                  <c:v>2.7867391771899098E-2</c:v>
                </c:pt>
                <c:pt idx="20">
                  <c:v>1.7966223499820337E-3</c:v>
                </c:pt>
                <c:pt idx="22">
                  <c:v>4.5722745977486989E-3</c:v>
                </c:pt>
                <c:pt idx="23">
                  <c:v>1.386001386001386E-3</c:v>
                </c:pt>
              </c:numCache>
            </c:numRef>
          </c:val>
        </c:ser>
        <c:ser>
          <c:idx val="1"/>
          <c:order val="1"/>
          <c:tx>
            <c:strRef>
              <c:f>'Fig 3'!$Y$15</c:f>
              <c:strCache>
                <c:ptCount val="1"/>
                <c:pt idx="0">
                  <c:v>Crude oil and petroleum products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3'!$R$16:$R$42</c:f>
              <c:strCache>
                <c:ptCount val="27"/>
                <c:pt idx="0">
                  <c:v>EU-27</c:v>
                </c:pt>
                <c:pt idx="2">
                  <c:v>Denmark</c:v>
                </c:pt>
                <c:pt idx="3">
                  <c:v>Netherlands</c:v>
                </c:pt>
                <c:pt idx="4">
                  <c:v>United Kingdom</c:v>
                </c:pt>
                <c:pt idx="5">
                  <c:v>Poland</c:v>
                </c:pt>
                <c:pt idx="6">
                  <c:v>Estonia</c:v>
                </c:pt>
                <c:pt idx="7">
                  <c:v>Czech Republic</c:v>
                </c:pt>
                <c:pt idx="8">
                  <c:v>Romania</c:v>
                </c:pt>
                <c:pt idx="9">
                  <c:v>Greece</c:v>
                </c:pt>
                <c:pt idx="10">
                  <c:v>Bulgaria</c:v>
                </c:pt>
                <c:pt idx="11">
                  <c:v>Germany</c:v>
                </c:pt>
                <c:pt idx="12">
                  <c:v>Hungary</c:v>
                </c:pt>
                <c:pt idx="13">
                  <c:v>Slovenia</c:v>
                </c:pt>
                <c:pt idx="14">
                  <c:v>Italy</c:v>
                </c:pt>
                <c:pt idx="15">
                  <c:v>Austria</c:v>
                </c:pt>
                <c:pt idx="16">
                  <c:v>Ireland</c:v>
                </c:pt>
                <c:pt idx="17">
                  <c:v>Slovakia</c:v>
                </c:pt>
                <c:pt idx="18">
                  <c:v>Finland</c:v>
                </c:pt>
                <c:pt idx="19">
                  <c:v>Spain</c:v>
                </c:pt>
                <c:pt idx="20">
                  <c:v>Lithuania</c:v>
                </c:pt>
                <c:pt idx="21">
                  <c:v>France</c:v>
                </c:pt>
                <c:pt idx="22">
                  <c:v>Sweden</c:v>
                </c:pt>
                <c:pt idx="23">
                  <c:v>Latvia</c:v>
                </c:pt>
                <c:pt idx="24">
                  <c:v>Belgium</c:v>
                </c:pt>
                <c:pt idx="25">
                  <c:v>Luxembourg</c:v>
                </c:pt>
                <c:pt idx="26">
                  <c:v>Portugal</c:v>
                </c:pt>
              </c:strCache>
            </c:strRef>
          </c:cat>
          <c:val>
            <c:numRef>
              <c:f>'Fig 3'!$Y$16:$Y$42</c:f>
              <c:numCache>
                <c:formatCode>0%</c:formatCode>
                <c:ptCount val="27"/>
                <c:pt idx="0">
                  <c:v>6.1140915751238437E-2</c:v>
                </c:pt>
                <c:pt idx="2">
                  <c:v>0.68325861802442422</c:v>
                </c:pt>
                <c:pt idx="3">
                  <c:v>2.7218470814593314E-2</c:v>
                </c:pt>
                <c:pt idx="4">
                  <c:v>0.33436165737467904</c:v>
                </c:pt>
                <c:pt idx="5">
                  <c:v>7.3969929387570953E-3</c:v>
                </c:pt>
                <c:pt idx="7">
                  <c:v>7.425274309496784E-3</c:v>
                </c:pt>
                <c:pt idx="8">
                  <c:v>0.13201795240917943</c:v>
                </c:pt>
                <c:pt idx="9">
                  <c:v>2.6445525482385974E-3</c:v>
                </c:pt>
                <c:pt idx="10">
                  <c:v>1.4228799089356858E-3</c:v>
                </c:pt>
                <c:pt idx="11">
                  <c:v>1.4053974610989657E-2</c:v>
                </c:pt>
                <c:pt idx="12">
                  <c:v>4.7613402876560774E-2</c:v>
                </c:pt>
                <c:pt idx="14">
                  <c:v>3.0766771649814107E-2</c:v>
                </c:pt>
                <c:pt idx="15">
                  <c:v>3.2642695654866979E-2</c:v>
                </c:pt>
                <c:pt idx="17">
                  <c:v>1.0114833105253763E-3</c:v>
                </c:pt>
                <c:pt idx="18">
                  <c:v>4.1753653444676405E-3</c:v>
                </c:pt>
                <c:pt idx="19">
                  <c:v>8.1420714658801121E-4</c:v>
                </c:pt>
                <c:pt idx="20">
                  <c:v>1.4013654329859864E-2</c:v>
                </c:pt>
                <c:pt idx="21">
                  <c:v>4.74709445081028E-3</c:v>
                </c:pt>
              </c:numCache>
            </c:numRef>
          </c:val>
        </c:ser>
        <c:ser>
          <c:idx val="2"/>
          <c:order val="2"/>
          <c:tx>
            <c:strRef>
              <c:f>'Fig 3'!$Z$15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3'!$R$16:$R$42</c:f>
              <c:strCache>
                <c:ptCount val="27"/>
                <c:pt idx="0">
                  <c:v>EU-27</c:v>
                </c:pt>
                <c:pt idx="2">
                  <c:v>Denmark</c:v>
                </c:pt>
                <c:pt idx="3">
                  <c:v>Netherlands</c:v>
                </c:pt>
                <c:pt idx="4">
                  <c:v>United Kingdom</c:v>
                </c:pt>
                <c:pt idx="5">
                  <c:v>Poland</c:v>
                </c:pt>
                <c:pt idx="6">
                  <c:v>Estonia</c:v>
                </c:pt>
                <c:pt idx="7">
                  <c:v>Czech Republic</c:v>
                </c:pt>
                <c:pt idx="8">
                  <c:v>Romania</c:v>
                </c:pt>
                <c:pt idx="9">
                  <c:v>Greece</c:v>
                </c:pt>
                <c:pt idx="10">
                  <c:v>Bulgaria</c:v>
                </c:pt>
                <c:pt idx="11">
                  <c:v>Germany</c:v>
                </c:pt>
                <c:pt idx="12">
                  <c:v>Hungary</c:v>
                </c:pt>
                <c:pt idx="13">
                  <c:v>Slovenia</c:v>
                </c:pt>
                <c:pt idx="14">
                  <c:v>Italy</c:v>
                </c:pt>
                <c:pt idx="15">
                  <c:v>Austria</c:v>
                </c:pt>
                <c:pt idx="16">
                  <c:v>Ireland</c:v>
                </c:pt>
                <c:pt idx="17">
                  <c:v>Slovakia</c:v>
                </c:pt>
                <c:pt idx="18">
                  <c:v>Finland</c:v>
                </c:pt>
                <c:pt idx="19">
                  <c:v>Spain</c:v>
                </c:pt>
                <c:pt idx="20">
                  <c:v>Lithuania</c:v>
                </c:pt>
                <c:pt idx="21">
                  <c:v>France</c:v>
                </c:pt>
                <c:pt idx="22">
                  <c:v>Sweden</c:v>
                </c:pt>
                <c:pt idx="23">
                  <c:v>Latvia</c:v>
                </c:pt>
                <c:pt idx="24">
                  <c:v>Belgium</c:v>
                </c:pt>
                <c:pt idx="25">
                  <c:v>Luxembourg</c:v>
                </c:pt>
                <c:pt idx="26">
                  <c:v>Portugal</c:v>
                </c:pt>
              </c:strCache>
            </c:strRef>
          </c:cat>
          <c:val>
            <c:numRef>
              <c:f>'Fig 3'!$Z$16:$Z$42</c:f>
              <c:numCache>
                <c:formatCode>0%</c:formatCode>
                <c:ptCount val="27"/>
                <c:pt idx="0">
                  <c:v>8.9887858206259857E-2</c:v>
                </c:pt>
                <c:pt idx="2">
                  <c:v>0.38800432833513682</c:v>
                </c:pt>
                <c:pt idx="3">
                  <c:v>0.69130749151337634</c:v>
                </c:pt>
                <c:pt idx="4">
                  <c:v>0.25989197762186367</c:v>
                </c:pt>
                <c:pt idx="5">
                  <c:v>3.8590269544324249E-2</c:v>
                </c:pt>
                <c:pt idx="7">
                  <c:v>3.4525160802118806E-3</c:v>
                </c:pt>
                <c:pt idx="8">
                  <c:v>0.25229344849973184</c:v>
                </c:pt>
                <c:pt idx="9">
                  <c:v>3.9178556270201445E-4</c:v>
                </c:pt>
                <c:pt idx="10">
                  <c:v>7.3989755264655666E-4</c:v>
                </c:pt>
                <c:pt idx="11">
                  <c:v>3.4035725877072119E-2</c:v>
                </c:pt>
                <c:pt idx="12">
                  <c:v>9.0366682471945625E-2</c:v>
                </c:pt>
                <c:pt idx="13">
                  <c:v>4.2943028914972805E-4</c:v>
                </c:pt>
                <c:pt idx="14">
                  <c:v>3.8853631390750432E-2</c:v>
                </c:pt>
                <c:pt idx="15">
                  <c:v>4.4380439158846666E-2</c:v>
                </c:pt>
                <c:pt idx="16">
                  <c:v>2.140837484852565E-2</c:v>
                </c:pt>
                <c:pt idx="17">
                  <c:v>5.2359136074254771E-3</c:v>
                </c:pt>
                <c:pt idx="19">
                  <c:v>9.217439395335975E-5</c:v>
                </c:pt>
                <c:pt idx="21">
                  <c:v>2.9045974867427777E-3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068096"/>
        <c:axId val="194662400"/>
      </c:barChart>
      <c:catAx>
        <c:axId val="1560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6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6624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Primary production of fossil fuels as % of total GIEC</a:t>
                </a:r>
              </a:p>
            </c:rich>
          </c:tx>
          <c:layout>
            <c:manualLayout>
              <c:xMode val="edge"/>
              <c:yMode val="edge"/>
              <c:x val="2.0437892547776761E-2"/>
              <c:y val="0.2441404760302399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68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938383101473334"/>
          <c:y val="0.12137761625950604"/>
          <c:w val="0.35532992880682385"/>
          <c:h val="0.140436099333737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53</xdr:row>
      <xdr:rowOff>219075</xdr:rowOff>
    </xdr:from>
    <xdr:to>
      <xdr:col>32</xdr:col>
      <xdr:colOff>590550</xdr:colOff>
      <xdr:row>81</xdr:row>
      <xdr:rowOff>76200</xdr:rowOff>
    </xdr:to>
    <xdr:graphicFrame macro="">
      <xdr:nvGraphicFramePr>
        <xdr:cNvPr id="2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2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"/>
      <sheetName val="Fig 1 EU27 excl petr"/>
      <sheetName val="Fig 1 data EU27 NG imp"/>
      <sheetName val="Fig 1 data EU27 NG ex"/>
      <sheetName val="Fig 1 data EU27 OI imp"/>
      <sheetName val="Fig 1 data EU27 OI ex"/>
      <sheetName val="Fig 1 data Conversion factors"/>
      <sheetName val="Fig 1 data EU27 SF im"/>
      <sheetName val="Fig 1 data EU27 SF ex"/>
      <sheetName val="EU status"/>
      <sheetName val="Country abb"/>
      <sheetName val="Fig 1 data GIEC"/>
      <sheetName val="Fig 2"/>
      <sheetName val="Fig 2 data MS SF imp 2009"/>
      <sheetName val="Fig 2 data MS SF exp 2009"/>
      <sheetName val="Fig 2 data MS OI imp 2009"/>
      <sheetName val="Fig 2 data MS OI exp 2009"/>
      <sheetName val="Fig 2 data MS NG imp 2009"/>
      <sheetName val="Fig 2 data MS NG exp 2009"/>
      <sheetName val="Fig 3"/>
      <sheetName val="Fig 4"/>
      <sheetName val="Fig 4 CO2 imports"/>
      <sheetName val="Fig 5"/>
      <sheetName val="LNG08 - BP old"/>
      <sheetName val="LNG09 - BP old"/>
      <sheetName val="LNG - EUROSTAT"/>
      <sheetName val="Biomass 07"/>
      <sheetName val="Biomass 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United Arab Emirates</v>
          </cell>
          <cell r="C1" t="str">
            <v>ae</v>
          </cell>
        </row>
        <row r="2">
          <cell r="B2" t="str">
            <v>Africa</v>
          </cell>
          <cell r="C2" t="str">
            <v>afr</v>
          </cell>
        </row>
        <row r="3">
          <cell r="B3" t="str">
            <v>Albania</v>
          </cell>
          <cell r="C3" t="str">
            <v>AL</v>
          </cell>
        </row>
        <row r="4">
          <cell r="B4" t="str">
            <v>Armenia</v>
          </cell>
          <cell r="C4" t="str">
            <v>AM</v>
          </cell>
        </row>
        <row r="5">
          <cell r="B5" t="str">
            <v>Netherland Antilles (NL)</v>
          </cell>
          <cell r="C5" t="str">
            <v>an</v>
          </cell>
        </row>
        <row r="6">
          <cell r="B6" t="str">
            <v>Angola</v>
          </cell>
          <cell r="C6" t="str">
            <v>ao</v>
          </cell>
        </row>
        <row r="7">
          <cell r="B7" t="str">
            <v>Argentina</v>
          </cell>
          <cell r="C7" t="str">
            <v>ar</v>
          </cell>
        </row>
        <row r="8">
          <cell r="B8" t="str">
            <v>Other Asian countries (aggregate changing according to the context)</v>
          </cell>
          <cell r="C8" t="str">
            <v>ASI_OTH</v>
          </cell>
        </row>
        <row r="9">
          <cell r="B9" t="str">
            <v>Austria</v>
          </cell>
          <cell r="C9" t="str">
            <v>at</v>
          </cell>
        </row>
        <row r="10">
          <cell r="B10" t="str">
            <v>Australia</v>
          </cell>
          <cell r="C10" t="str">
            <v>au</v>
          </cell>
        </row>
        <row r="11">
          <cell r="B11" t="str">
            <v>Azerbaijan</v>
          </cell>
          <cell r="C11" t="str">
            <v>az</v>
          </cell>
        </row>
        <row r="12">
          <cell r="B12" t="str">
            <v>Bosnia and Herzegovina</v>
          </cell>
          <cell r="C12" t="str">
            <v>ba</v>
          </cell>
        </row>
        <row r="13">
          <cell r="B13" t="str">
            <v>Belgium</v>
          </cell>
          <cell r="C13" t="str">
            <v>be</v>
          </cell>
        </row>
        <row r="14">
          <cell r="B14" t="str">
            <v>Bulgaria</v>
          </cell>
          <cell r="C14" t="str">
            <v>bg</v>
          </cell>
        </row>
        <row r="15">
          <cell r="B15" t="str">
            <v>Bahrain</v>
          </cell>
          <cell r="C15" t="str">
            <v>bh</v>
          </cell>
        </row>
        <row r="16">
          <cell r="B16" t="str">
            <v>Brunei Darussalam</v>
          </cell>
          <cell r="C16" t="str">
            <v>bn</v>
          </cell>
        </row>
        <row r="17">
          <cell r="B17" t="str">
            <v>Brazil</v>
          </cell>
          <cell r="C17" t="str">
            <v>br</v>
          </cell>
        </row>
        <row r="18">
          <cell r="B18" t="str">
            <v>Belarus</v>
          </cell>
          <cell r="C18" t="str">
            <v>by</v>
          </cell>
        </row>
        <row r="19">
          <cell r="B19" t="str">
            <v>Canada</v>
          </cell>
          <cell r="C19" t="str">
            <v>ca</v>
          </cell>
        </row>
        <row r="20">
          <cell r="B20" t="str">
            <v>Congo, the Democratic Republic of the</v>
          </cell>
          <cell r="C20" t="str">
            <v>cd</v>
          </cell>
        </row>
        <row r="21">
          <cell r="B21" t="str">
            <v>Congo</v>
          </cell>
          <cell r="C21" t="str">
            <v>cg</v>
          </cell>
        </row>
        <row r="22">
          <cell r="B22" t="str">
            <v>Switzerland</v>
          </cell>
          <cell r="C22" t="str">
            <v>ch</v>
          </cell>
        </row>
        <row r="23">
          <cell r="B23" t="str">
            <v>Cameroon</v>
          </cell>
          <cell r="C23" t="str">
            <v>cm</v>
          </cell>
        </row>
        <row r="24">
          <cell r="B24" t="str">
            <v>China (including Hong Kong)</v>
          </cell>
          <cell r="C24" t="str">
            <v>cn</v>
          </cell>
        </row>
        <row r="25">
          <cell r="B25" t="str">
            <v>China (except Hong Kong)</v>
          </cell>
          <cell r="C25" t="str">
            <v>CN_X_HK</v>
          </cell>
        </row>
        <row r="26">
          <cell r="B26" t="str">
            <v>Colombia</v>
          </cell>
          <cell r="C26" t="str">
            <v>co</v>
          </cell>
        </row>
        <row r="27">
          <cell r="B27" t="str">
            <v>Serbia and Montenegro</v>
          </cell>
          <cell r="C27" t="str">
            <v>cs</v>
          </cell>
        </row>
        <row r="28">
          <cell r="B28" t="str">
            <v>Cyprus</v>
          </cell>
          <cell r="C28" t="str">
            <v>CY</v>
          </cell>
        </row>
        <row r="29">
          <cell r="B29" t="str">
            <v>Czech Republic</v>
          </cell>
          <cell r="C29" t="str">
            <v>cz</v>
          </cell>
        </row>
        <row r="30">
          <cell r="B30" t="str">
            <v>Germany (including  former GDR from 1991)</v>
          </cell>
          <cell r="C30" t="str">
            <v>de</v>
          </cell>
        </row>
        <row r="31">
          <cell r="B31" t="str">
            <v>Germany (including ex-GDR from 1991)</v>
          </cell>
          <cell r="C31" t="str">
            <v>de</v>
          </cell>
        </row>
        <row r="32">
          <cell r="B32" t="str">
            <v>Denmark</v>
          </cell>
          <cell r="C32" t="str">
            <v>dk</v>
          </cell>
        </row>
        <row r="33">
          <cell r="B33" t="str">
            <v>Algeria</v>
          </cell>
          <cell r="C33" t="str">
            <v>dz</v>
          </cell>
        </row>
        <row r="34">
          <cell r="B34" t="str">
            <v>Euro area (EA11-2000, EA12-2006, EA13-2007, EA15-2008, EA16-2010, EA17)</v>
          </cell>
          <cell r="C34" t="str">
            <v>EA</v>
          </cell>
        </row>
        <row r="35">
          <cell r="B35" t="str">
            <v>Euro area (12 countries)</v>
          </cell>
          <cell r="C35" t="str">
            <v>EA12</v>
          </cell>
        </row>
        <row r="36">
          <cell r="B36" t="str">
            <v>Euro area (13 countries)</v>
          </cell>
          <cell r="C36" t="str">
            <v>EA13</v>
          </cell>
        </row>
        <row r="37">
          <cell r="B37" t="str">
            <v>Euro area (15 countries)</v>
          </cell>
          <cell r="C37" t="str">
            <v>EA15</v>
          </cell>
        </row>
        <row r="38">
          <cell r="B38" t="str">
            <v>Euro area (16 countries)</v>
          </cell>
          <cell r="C38" t="str">
            <v>EA16</v>
          </cell>
        </row>
        <row r="39">
          <cell r="B39" t="str">
            <v>Euro area (17 countries)</v>
          </cell>
          <cell r="C39" t="str">
            <v>EA17</v>
          </cell>
        </row>
        <row r="40">
          <cell r="B40" t="str">
            <v>Ecuador</v>
          </cell>
          <cell r="C40" t="str">
            <v>ec</v>
          </cell>
        </row>
        <row r="41">
          <cell r="B41" t="str">
            <v>Estonia</v>
          </cell>
          <cell r="C41" t="str">
            <v>ee</v>
          </cell>
        </row>
        <row r="42">
          <cell r="B42" t="str">
            <v>European Economic Area (EEA) (EU-15 plus IS, LI, NO)</v>
          </cell>
          <cell r="C42" t="str">
            <v>EEA</v>
          </cell>
        </row>
        <row r="43">
          <cell r="B43" t="str">
            <v>Egypt</v>
          </cell>
          <cell r="C43" t="str">
            <v>eg</v>
          </cell>
        </row>
        <row r="44">
          <cell r="B44" t="str">
            <v>Spain</v>
          </cell>
          <cell r="C44" t="str">
            <v>es</v>
          </cell>
        </row>
        <row r="45">
          <cell r="B45" t="str">
            <v>European Union (15 countries)</v>
          </cell>
          <cell r="C45" t="str">
            <v>EU15</v>
          </cell>
        </row>
        <row r="46">
          <cell r="B46" t="str">
            <v>European Union (25 countries)</v>
          </cell>
          <cell r="C46" t="str">
            <v>EU25</v>
          </cell>
        </row>
        <row r="47">
          <cell r="B47" t="str">
            <v>European Union (27 countries)</v>
          </cell>
          <cell r="C47" t="str">
            <v>EU27</v>
          </cell>
        </row>
        <row r="48">
          <cell r="B48" t="str">
            <v>Former Czechoslovakia (before 1992)/Total components of former Czechoslovakia</v>
          </cell>
          <cell r="C48" t="str">
            <v>ex_cs</v>
          </cell>
        </row>
        <row r="49">
          <cell r="B49" t="str">
            <v>Former Soviet Union (before 1991)/Total components of the former Soviet Union</v>
          </cell>
          <cell r="C49" t="str">
            <v>ex_su</v>
          </cell>
        </row>
        <row r="50">
          <cell r="B50" t="str">
            <v>Former Yugoslavia (before 1992)/Total components of the former republic of Yugoslavia</v>
          </cell>
          <cell r="C50" t="str">
            <v>ex_yu</v>
          </cell>
        </row>
        <row r="51">
          <cell r="B51" t="str">
            <v>Former Yugoslav Republic of Macedonia, the</v>
          </cell>
          <cell r="C51" t="str">
            <v>ex_yu</v>
          </cell>
        </row>
        <row r="52">
          <cell r="B52" t="str">
            <v>Finland</v>
          </cell>
          <cell r="C52" t="str">
            <v>fi</v>
          </cell>
        </row>
        <row r="53">
          <cell r="B53" t="str">
            <v>France</v>
          </cell>
          <cell r="C53" t="str">
            <v>fr</v>
          </cell>
        </row>
        <row r="54">
          <cell r="B54" t="str">
            <v>Gabon</v>
          </cell>
          <cell r="C54" t="str">
            <v>ga</v>
          </cell>
        </row>
        <row r="55">
          <cell r="B55" t="str">
            <v>Georgia</v>
          </cell>
          <cell r="C55" t="str">
            <v>ge</v>
          </cell>
        </row>
        <row r="56">
          <cell r="B56" t="str">
            <v>Greece</v>
          </cell>
          <cell r="C56" t="str">
            <v>gr</v>
          </cell>
        </row>
        <row r="57">
          <cell r="B57" t="str">
            <v>Hong Kong (special administrative region of China)</v>
          </cell>
          <cell r="C57" t="str">
            <v>HK</v>
          </cell>
        </row>
        <row r="58">
          <cell r="B58" t="str">
            <v>Croatia</v>
          </cell>
          <cell r="C58" t="str">
            <v>hr</v>
          </cell>
        </row>
        <row r="59">
          <cell r="B59" t="str">
            <v>Hungary</v>
          </cell>
          <cell r="C59" t="str">
            <v>hu</v>
          </cell>
        </row>
        <row r="60">
          <cell r="B60" t="str">
            <v>Indonesia</v>
          </cell>
          <cell r="C60" t="str">
            <v>id</v>
          </cell>
        </row>
        <row r="61">
          <cell r="B61" t="str">
            <v>Ireland</v>
          </cell>
          <cell r="C61" t="str">
            <v>ie</v>
          </cell>
        </row>
        <row r="62">
          <cell r="B62" t="str">
            <v>Israel</v>
          </cell>
          <cell r="C62" t="str">
            <v>IL</v>
          </cell>
        </row>
        <row r="63">
          <cell r="B63" t="str">
            <v>India</v>
          </cell>
          <cell r="C63" t="str">
            <v>in</v>
          </cell>
        </row>
        <row r="64">
          <cell r="B64" t="str">
            <v>Iraq</v>
          </cell>
          <cell r="C64" t="str">
            <v>iq</v>
          </cell>
        </row>
        <row r="65">
          <cell r="B65" t="str">
            <v>Iran (Islamic Republic of)</v>
          </cell>
          <cell r="C65" t="str">
            <v>ir</v>
          </cell>
        </row>
        <row r="66">
          <cell r="B66" t="str">
            <v>Iran</v>
          </cell>
          <cell r="C66" t="str">
            <v>ir</v>
          </cell>
        </row>
        <row r="67">
          <cell r="B67" t="str">
            <v>Iceland</v>
          </cell>
          <cell r="C67" t="str">
            <v>is</v>
          </cell>
        </row>
        <row r="68">
          <cell r="B68" t="str">
            <v>Italy</v>
          </cell>
          <cell r="C68" t="str">
            <v>it</v>
          </cell>
        </row>
        <row r="69">
          <cell r="B69" t="str">
            <v>Japan</v>
          </cell>
          <cell r="C69" t="str">
            <v>jp</v>
          </cell>
        </row>
        <row r="70">
          <cell r="B70" t="str">
            <v>Korea (Democratic People's Republic of) (North)</v>
          </cell>
          <cell r="C70" t="str">
            <v>KP</v>
          </cell>
        </row>
        <row r="71">
          <cell r="B71" t="str">
            <v>Korea (Republic of) (South)</v>
          </cell>
          <cell r="C71" t="str">
            <v>kr</v>
          </cell>
        </row>
        <row r="72">
          <cell r="B72" t="str">
            <v>South Korea</v>
          </cell>
          <cell r="C72" t="str">
            <v>kr</v>
          </cell>
        </row>
        <row r="73">
          <cell r="B73" t="str">
            <v>Kuwait</v>
          </cell>
          <cell r="C73" t="str">
            <v>kw</v>
          </cell>
        </row>
        <row r="74">
          <cell r="B74" t="str">
            <v>Kazakhstan</v>
          </cell>
          <cell r="C74" t="str">
            <v>kz</v>
          </cell>
        </row>
        <row r="75">
          <cell r="B75" t="str">
            <v>Lebanon</v>
          </cell>
          <cell r="C75" t="str">
            <v>LB</v>
          </cell>
        </row>
        <row r="76">
          <cell r="B76" t="str">
            <v>Lithuania</v>
          </cell>
          <cell r="C76" t="str">
            <v>lt</v>
          </cell>
        </row>
        <row r="77">
          <cell r="B77" t="str">
            <v>Lichtenstein</v>
          </cell>
          <cell r="C77" t="str">
            <v>li</v>
          </cell>
        </row>
        <row r="78">
          <cell r="B78" t="str">
            <v>Luxembourg</v>
          </cell>
          <cell r="C78" t="str">
            <v>lu</v>
          </cell>
        </row>
        <row r="79">
          <cell r="B79" t="str">
            <v>Luxembourg (Grand-Duché)</v>
          </cell>
          <cell r="C79" t="str">
            <v>lu</v>
          </cell>
        </row>
        <row r="80">
          <cell r="B80" t="str">
            <v>Latvia</v>
          </cell>
          <cell r="C80" t="str">
            <v>lv</v>
          </cell>
        </row>
        <row r="81">
          <cell r="B81" t="str">
            <v>Libyan (Arab Jamahiriya)</v>
          </cell>
          <cell r="C81" t="str">
            <v>ly</v>
          </cell>
        </row>
        <row r="82">
          <cell r="B82" t="str">
            <v>Libya</v>
          </cell>
          <cell r="C82" t="str">
            <v>ly</v>
          </cell>
        </row>
        <row r="83">
          <cell r="B83" t="str">
            <v>Morocco</v>
          </cell>
          <cell r="C83" t="str">
            <v>MA</v>
          </cell>
        </row>
        <row r="84">
          <cell r="B84" t="str">
            <v>Moldova</v>
          </cell>
          <cell r="C84" t="str">
            <v>md</v>
          </cell>
        </row>
        <row r="85">
          <cell r="B85" t="str">
            <v>Montenegro</v>
          </cell>
          <cell r="C85" t="str">
            <v>me</v>
          </cell>
        </row>
        <row r="86">
          <cell r="B86" t="str">
            <v>Macedonia, the former Yugoslav Republic of</v>
          </cell>
          <cell r="C86" t="str">
            <v>mk</v>
          </cell>
        </row>
        <row r="87">
          <cell r="B87" t="str">
            <v>Malta</v>
          </cell>
          <cell r="C87" t="str">
            <v>mt</v>
          </cell>
        </row>
        <row r="88">
          <cell r="B88" t="str">
            <v>Mexico</v>
          </cell>
          <cell r="C88" t="str">
            <v>mx</v>
          </cell>
        </row>
        <row r="89">
          <cell r="B89" t="str">
            <v>Malaysia</v>
          </cell>
          <cell r="C89" t="str">
            <v>my</v>
          </cell>
        </row>
        <row r="90">
          <cell r="B90" t="str">
            <v>Mozambique</v>
          </cell>
          <cell r="C90" t="str">
            <v>MZ</v>
          </cell>
        </row>
        <row r="91">
          <cell r="B91" t="str">
            <v>Nigeria</v>
          </cell>
          <cell r="C91" t="str">
            <v>ng</v>
          </cell>
        </row>
        <row r="92">
          <cell r="B92" t="str">
            <v>Netherlands</v>
          </cell>
          <cell r="C92" t="str">
            <v>nl</v>
          </cell>
        </row>
        <row r="93">
          <cell r="B93" t="str">
            <v>New Member States (CZ, EE, CY, LV, LT, HU, MT, PL, SI, SK)</v>
          </cell>
          <cell r="C93" t="str">
            <v>NMS10</v>
          </cell>
        </row>
        <row r="94">
          <cell r="B94" t="str">
            <v>Norway</v>
          </cell>
          <cell r="C94" t="str">
            <v>no</v>
          </cell>
        </row>
        <row r="95">
          <cell r="B95" t="str">
            <v>New Zealand</v>
          </cell>
          <cell r="C95" t="str">
            <v>nz</v>
          </cell>
        </row>
        <row r="96">
          <cell r="B96" t="str">
            <v>Oman</v>
          </cell>
          <cell r="C96" t="str">
            <v>om</v>
          </cell>
        </row>
        <row r="97">
          <cell r="B97" t="str">
            <v>Petroleum Exporting Countries (OPEC)</v>
          </cell>
          <cell r="C97" t="str">
            <v>opec</v>
          </cell>
        </row>
        <row r="98">
          <cell r="B98" t="str">
            <v>Philippines</v>
          </cell>
          <cell r="C98" t="str">
            <v>PH</v>
          </cell>
        </row>
        <row r="99">
          <cell r="B99" t="str">
            <v>Pakistan</v>
          </cell>
          <cell r="C99" t="str">
            <v>PK</v>
          </cell>
        </row>
        <row r="100">
          <cell r="B100" t="str">
            <v>Poland</v>
          </cell>
          <cell r="C100" t="str">
            <v>pl</v>
          </cell>
        </row>
        <row r="101">
          <cell r="B101" t="str">
            <v>Portugal</v>
          </cell>
          <cell r="C101" t="str">
            <v>pt</v>
          </cell>
        </row>
        <row r="102">
          <cell r="B102" t="str">
            <v>Qatar</v>
          </cell>
          <cell r="C102" t="str">
            <v>qa</v>
          </cell>
        </row>
        <row r="103">
          <cell r="B103" t="str">
            <v>Romania</v>
          </cell>
          <cell r="C103" t="str">
            <v>ro</v>
          </cell>
        </row>
        <row r="104">
          <cell r="B104" t="str">
            <v>Serbia</v>
          </cell>
          <cell r="C104" t="str">
            <v>rs</v>
          </cell>
        </row>
        <row r="105">
          <cell r="B105" t="str">
            <v>Russian Federation</v>
          </cell>
          <cell r="C105" t="str">
            <v>ru</v>
          </cell>
        </row>
        <row r="106">
          <cell r="B106" t="str">
            <v>Russia</v>
          </cell>
          <cell r="C106" t="str">
            <v>ru</v>
          </cell>
        </row>
        <row r="107">
          <cell r="B107" t="str">
            <v>Saudi Arabia</v>
          </cell>
          <cell r="C107" t="str">
            <v>sa</v>
          </cell>
        </row>
        <row r="108">
          <cell r="B108" t="str">
            <v>Sweden</v>
          </cell>
          <cell r="C108" t="str">
            <v>se</v>
          </cell>
        </row>
        <row r="109">
          <cell r="B109" t="str">
            <v>Singapore</v>
          </cell>
          <cell r="C109" t="str">
            <v>sg</v>
          </cell>
        </row>
        <row r="110">
          <cell r="B110" t="str">
            <v>Slovenia</v>
          </cell>
          <cell r="C110" t="str">
            <v>si</v>
          </cell>
        </row>
        <row r="111">
          <cell r="B111" t="str">
            <v>Slovakia</v>
          </cell>
          <cell r="C111" t="str">
            <v>sk</v>
          </cell>
        </row>
        <row r="112">
          <cell r="B112" t="str">
            <v>Syrian Arab Republic</v>
          </cell>
          <cell r="C112" t="str">
            <v>sy</v>
          </cell>
        </row>
        <row r="113">
          <cell r="B113" t="str">
            <v>Thailand</v>
          </cell>
          <cell r="C113" t="str">
            <v>TH</v>
          </cell>
        </row>
        <row r="114">
          <cell r="B114" t="str">
            <v>Turkmenistan</v>
          </cell>
          <cell r="C114" t="str">
            <v>tm</v>
          </cell>
        </row>
        <row r="115">
          <cell r="B115" t="str">
            <v>Tunisia</v>
          </cell>
          <cell r="C115" t="str">
            <v>tn</v>
          </cell>
        </row>
        <row r="116">
          <cell r="B116" t="str">
            <v>Turkey</v>
          </cell>
          <cell r="C116" t="str">
            <v>tr</v>
          </cell>
        </row>
        <row r="117">
          <cell r="B117" t="str">
            <v>Turkey</v>
          </cell>
          <cell r="C117" t="str">
            <v>TR</v>
          </cell>
        </row>
        <row r="118">
          <cell r="B118" t="str">
            <v>Trinidad and Tobago</v>
          </cell>
          <cell r="C118" t="str">
            <v>tt</v>
          </cell>
        </row>
        <row r="119">
          <cell r="B119" t="str">
            <v>Taiwan</v>
          </cell>
          <cell r="C119" t="str">
            <v>TW</v>
          </cell>
        </row>
        <row r="120">
          <cell r="B120" t="str">
            <v>Ukraine</v>
          </cell>
          <cell r="C120" t="str">
            <v>ua</v>
          </cell>
        </row>
        <row r="121">
          <cell r="B121" t="str">
            <v>United Kingdom</v>
          </cell>
          <cell r="C121" t="str">
            <v>uk</v>
          </cell>
        </row>
        <row r="122">
          <cell r="B122" t="str">
            <v>United States</v>
          </cell>
          <cell r="C122" t="str">
            <v>us</v>
          </cell>
        </row>
        <row r="123">
          <cell r="B123" t="str">
            <v>Uzbekistan</v>
          </cell>
          <cell r="C123" t="str">
            <v>uz</v>
          </cell>
        </row>
        <row r="124">
          <cell r="B124" t="str">
            <v>Venezuela</v>
          </cell>
          <cell r="C124" t="str">
            <v>ve</v>
          </cell>
        </row>
        <row r="125">
          <cell r="B125" t="str">
            <v>Vietnam</v>
          </cell>
          <cell r="C125" t="str">
            <v>vn</v>
          </cell>
        </row>
        <row r="126">
          <cell r="B126" t="str">
            <v>All countries of the world</v>
          </cell>
          <cell r="C126" t="str">
            <v>world</v>
          </cell>
        </row>
        <row r="127">
          <cell r="B127" t="str">
            <v>World</v>
          </cell>
          <cell r="C127" t="str">
            <v>world</v>
          </cell>
        </row>
        <row r="128">
          <cell r="B128" t="str">
            <v>Total</v>
          </cell>
          <cell r="C128" t="str">
            <v>Total</v>
          </cell>
        </row>
        <row r="129">
          <cell r="B129" t="str">
            <v>Not specified</v>
          </cell>
          <cell r="C129" t="str">
            <v>Not Specified</v>
          </cell>
        </row>
        <row r="130">
          <cell r="B130" t="str">
            <v>Yemen (Republic of)</v>
          </cell>
          <cell r="C130" t="str">
            <v>ye</v>
          </cell>
        </row>
        <row r="131">
          <cell r="B131" t="str">
            <v>South Africa</v>
          </cell>
          <cell r="C131" t="str">
            <v>ZA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X15" t="str">
            <v>Solid fuels</v>
          </cell>
          <cell r="Y15" t="str">
            <v>Crude oil and petroleum products</v>
          </cell>
          <cell r="Z15" t="str">
            <v>Natural gas</v>
          </cell>
        </row>
        <row r="16">
          <cell r="R16" t="str">
            <v>EU-27</v>
          </cell>
          <cell r="X16">
            <v>9.7095589206902935E-2</v>
          </cell>
          <cell r="Y16">
            <v>6.1140915751238437E-2</v>
          </cell>
          <cell r="Z16">
            <v>8.9887858206259857E-2</v>
          </cell>
        </row>
        <row r="18">
          <cell r="R18" t="str">
            <v>Denmark</v>
          </cell>
          <cell r="Y18">
            <v>0.68325861802442422</v>
          </cell>
          <cell r="Z18">
            <v>0.38800432833513682</v>
          </cell>
        </row>
        <row r="19">
          <cell r="R19" t="str">
            <v>Netherlands</v>
          </cell>
          <cell r="Y19">
            <v>2.7218470814593314E-2</v>
          </cell>
          <cell r="Z19">
            <v>0.69130749151337634</v>
          </cell>
        </row>
        <row r="20">
          <cell r="R20" t="str">
            <v>United Kingdom</v>
          </cell>
          <cell r="X20">
            <v>4.8556880986804246E-2</v>
          </cell>
          <cell r="Y20">
            <v>0.33436165737467904</v>
          </cell>
          <cell r="Z20">
            <v>0.25989197762186367</v>
          </cell>
        </row>
        <row r="21">
          <cell r="R21" t="str">
            <v>Poland</v>
          </cell>
          <cell r="X21">
            <v>0.58856980977662132</v>
          </cell>
          <cell r="Y21">
            <v>7.3969929387570953E-3</v>
          </cell>
          <cell r="Z21">
            <v>3.8590269544324249E-2</v>
          </cell>
        </row>
        <row r="22">
          <cell r="R22" t="str">
            <v>Estonia</v>
          </cell>
          <cell r="X22">
            <v>0.62226001511715801</v>
          </cell>
        </row>
        <row r="23">
          <cell r="R23" t="str">
            <v>Czech Republic</v>
          </cell>
          <cell r="X23">
            <v>0.49311861520998868</v>
          </cell>
          <cell r="Y23">
            <v>7.425274309496784E-3</v>
          </cell>
          <cell r="Z23">
            <v>3.4525160802118806E-3</v>
          </cell>
        </row>
        <row r="24">
          <cell r="R24" t="str">
            <v>Romania</v>
          </cell>
          <cell r="X24">
            <v>0.1853106387783329</v>
          </cell>
          <cell r="Y24">
            <v>0.13201795240917943</v>
          </cell>
          <cell r="Z24">
            <v>0.25229344849973184</v>
          </cell>
        </row>
        <row r="25">
          <cell r="R25" t="str">
            <v>Greece</v>
          </cell>
          <cell r="X25">
            <v>0.26693656338763916</v>
          </cell>
          <cell r="Y25">
            <v>2.6445525482385974E-3</v>
          </cell>
          <cell r="Z25">
            <v>3.9178556270201445E-4</v>
          </cell>
        </row>
        <row r="26">
          <cell r="R26" t="str">
            <v>Bulgaria</v>
          </cell>
          <cell r="X26">
            <v>0.25953329538986908</v>
          </cell>
          <cell r="Y26">
            <v>1.4228799089356858E-3</v>
          </cell>
          <cell r="Z26">
            <v>7.3989755264655666E-4</v>
          </cell>
        </row>
        <row r="27">
          <cell r="R27" t="str">
            <v>Germany</v>
          </cell>
          <cell r="X27">
            <v>0.1399365580928236</v>
          </cell>
          <cell r="Y27">
            <v>1.4053974610989657E-2</v>
          </cell>
          <cell r="Z27">
            <v>3.4035725877072119E-2</v>
          </cell>
        </row>
        <row r="28">
          <cell r="R28" t="str">
            <v>Hungary</v>
          </cell>
          <cell r="X28">
            <v>6.1482535166745692E-2</v>
          </cell>
          <cell r="Y28">
            <v>4.7613402876560774E-2</v>
          </cell>
          <cell r="Z28">
            <v>9.0366682471945625E-2</v>
          </cell>
        </row>
        <row r="29">
          <cell r="R29" t="str">
            <v>Slovenia</v>
          </cell>
          <cell r="X29">
            <v>0.16604637847122816</v>
          </cell>
          <cell r="Z29">
            <v>4.2943028914972805E-4</v>
          </cell>
        </row>
        <row r="30">
          <cell r="R30" t="str">
            <v>Italy</v>
          </cell>
          <cell r="X30">
            <v>2.7232470577091573E-4</v>
          </cell>
          <cell r="Y30">
            <v>3.0766771649814107E-2</v>
          </cell>
          <cell r="Z30">
            <v>3.8853631390750432E-2</v>
          </cell>
        </row>
        <row r="31">
          <cell r="R31" t="str">
            <v>Austria</v>
          </cell>
          <cell r="Y31">
            <v>3.2642695654866979E-2</v>
          </cell>
          <cell r="Z31">
            <v>4.4380439158846666E-2</v>
          </cell>
        </row>
        <row r="32">
          <cell r="R32" t="str">
            <v>Ireland</v>
          </cell>
          <cell r="X32">
            <v>3.9316009155782955E-2</v>
          </cell>
          <cell r="Z32">
            <v>2.140837484852565E-2</v>
          </cell>
        </row>
        <row r="33">
          <cell r="R33" t="str">
            <v>Slovakia</v>
          </cell>
          <cell r="X33">
            <v>3.8852858927827694E-2</v>
          </cell>
          <cell r="Y33">
            <v>1.0114833105253763E-3</v>
          </cell>
          <cell r="Z33">
            <v>5.2359136074254771E-3</v>
          </cell>
        </row>
        <row r="34">
          <cell r="R34" t="str">
            <v>Finland</v>
          </cell>
          <cell r="X34">
            <v>6.4218295157164276E-2</v>
          </cell>
          <cell r="Y34">
            <v>4.1753653444676405E-3</v>
          </cell>
        </row>
        <row r="35">
          <cell r="R35" t="str">
            <v>Spain</v>
          </cell>
          <cell r="X35">
            <v>2.7867391771899098E-2</v>
          </cell>
          <cell r="Y35">
            <v>8.1420714658801121E-4</v>
          </cell>
          <cell r="Z35">
            <v>9.217439395335975E-5</v>
          </cell>
        </row>
        <row r="36">
          <cell r="R36" t="str">
            <v>Lithuania</v>
          </cell>
          <cell r="X36">
            <v>1.7966223499820337E-3</v>
          </cell>
          <cell r="Y36">
            <v>1.4013654329859864E-2</v>
          </cell>
        </row>
        <row r="37">
          <cell r="R37" t="str">
            <v>France</v>
          </cell>
          <cell r="Y37">
            <v>4.74709445081028E-3</v>
          </cell>
          <cell r="Z37">
            <v>2.9045974867427777E-3</v>
          </cell>
        </row>
        <row r="38">
          <cell r="R38" t="str">
            <v>Sweden</v>
          </cell>
          <cell r="X38">
            <v>4.5722745977486989E-3</v>
          </cell>
        </row>
        <row r="39">
          <cell r="R39" t="str">
            <v>Latvia</v>
          </cell>
          <cell r="X39">
            <v>1.386001386001386E-3</v>
          </cell>
        </row>
        <row r="40">
          <cell r="R40" t="str">
            <v>Belgium</v>
          </cell>
        </row>
        <row r="41">
          <cell r="R41" t="str">
            <v>Luxembourg</v>
          </cell>
        </row>
        <row r="42">
          <cell r="R42" t="str">
            <v>Portugal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05"/>
  <sheetViews>
    <sheetView tabSelected="1" topLeftCell="D1" workbookViewId="0"/>
  </sheetViews>
  <sheetFormatPr defaultRowHeight="12.75" x14ac:dyDescent="0.2"/>
  <cols>
    <col min="3" max="3" width="10.7109375" customWidth="1"/>
    <col min="9" max="9" width="10.7109375" customWidth="1"/>
    <col min="24" max="25" width="9.28515625" bestFit="1" customWidth="1"/>
    <col min="26" max="26" width="12.42578125" bestFit="1" customWidth="1"/>
    <col min="27" max="28" width="9.28515625" bestFit="1" customWidth="1"/>
  </cols>
  <sheetData>
    <row r="1" spans="1:28" ht="15" x14ac:dyDescent="0.25">
      <c r="B1" s="1" t="s">
        <v>0</v>
      </c>
    </row>
    <row r="4" spans="1:28" ht="18" x14ac:dyDescent="0.25">
      <c r="B4" s="2" t="s">
        <v>1</v>
      </c>
      <c r="C4" s="3"/>
      <c r="E4" s="3"/>
      <c r="G4" s="3"/>
      <c r="H4" s="3"/>
      <c r="T4">
        <v>2</v>
      </c>
      <c r="U4">
        <v>3</v>
      </c>
      <c r="V4">
        <v>4</v>
      </c>
      <c r="W4">
        <v>5</v>
      </c>
      <c r="X4">
        <v>6</v>
      </c>
      <c r="Y4">
        <v>7</v>
      </c>
      <c r="Z4">
        <v>8</v>
      </c>
      <c r="AA4">
        <v>9</v>
      </c>
    </row>
    <row r="5" spans="1:28" ht="18" x14ac:dyDescent="0.25">
      <c r="B5" s="3" t="s">
        <v>2</v>
      </c>
      <c r="C5" s="3"/>
      <c r="D5" s="2" t="s">
        <v>3</v>
      </c>
      <c r="E5" s="3"/>
      <c r="F5" s="3"/>
      <c r="G5" s="3"/>
      <c r="H5" s="3"/>
    </row>
    <row r="6" spans="1:28" ht="18" x14ac:dyDescent="0.25">
      <c r="B6" s="4" t="s">
        <v>4</v>
      </c>
      <c r="C6" s="5">
        <v>40721.49113425926</v>
      </c>
      <c r="D6" s="3"/>
      <c r="E6" s="6"/>
      <c r="F6" s="2" t="s">
        <v>5</v>
      </c>
      <c r="G6" s="6"/>
      <c r="H6" s="3"/>
    </row>
    <row r="7" spans="1:28" x14ac:dyDescent="0.2">
      <c r="B7" s="4" t="s">
        <v>6</v>
      </c>
      <c r="C7" s="5">
        <v>40763.953912986108</v>
      </c>
      <c r="D7" s="3"/>
      <c r="E7" s="3"/>
      <c r="F7" s="3"/>
      <c r="G7" s="3"/>
      <c r="H7" s="3"/>
    </row>
    <row r="8" spans="1:28" x14ac:dyDescent="0.2">
      <c r="B8" s="4" t="s">
        <v>7</v>
      </c>
      <c r="C8" s="4" t="s">
        <v>8</v>
      </c>
      <c r="F8" s="3"/>
      <c r="H8" s="7" t="s">
        <v>9</v>
      </c>
    </row>
    <row r="9" spans="1:28" x14ac:dyDescent="0.2">
      <c r="F9" s="3"/>
      <c r="H9" s="4" t="s">
        <v>4</v>
      </c>
      <c r="I9" s="5">
        <v>40721.49113425926</v>
      </c>
      <c r="J9" s="5">
        <v>40721.49113425926</v>
      </c>
      <c r="K9" s="5">
        <v>40721.491342592592</v>
      </c>
      <c r="L9" s="8"/>
      <c r="M9" s="8"/>
    </row>
    <row r="10" spans="1:28" ht="13.5" thickBot="1" x14ac:dyDescent="0.25">
      <c r="B10" s="7" t="s">
        <v>10</v>
      </c>
      <c r="F10" s="3"/>
      <c r="H10" s="4" t="s">
        <v>6</v>
      </c>
      <c r="I10" s="5">
        <v>40763.993617870372</v>
      </c>
      <c r="J10" s="5">
        <v>40763.993617870372</v>
      </c>
      <c r="K10" s="5">
        <v>40763.985741759258</v>
      </c>
      <c r="L10" s="8"/>
      <c r="M10" s="8"/>
    </row>
    <row r="11" spans="1:28" ht="13.5" thickTop="1" x14ac:dyDescent="0.2">
      <c r="B11" s="9" t="s">
        <v>11</v>
      </c>
      <c r="C11" s="9" t="s">
        <v>12</v>
      </c>
      <c r="D11" s="9" t="s">
        <v>12</v>
      </c>
      <c r="E11" s="9" t="s">
        <v>12</v>
      </c>
      <c r="F11" s="3"/>
      <c r="H11" s="10" t="s">
        <v>13</v>
      </c>
      <c r="I11" s="11" t="s">
        <v>14</v>
      </c>
      <c r="J11" s="11" t="s">
        <v>14</v>
      </c>
      <c r="K11" s="11" t="s">
        <v>14</v>
      </c>
      <c r="L11" s="8"/>
      <c r="M11" s="8"/>
    </row>
    <row r="12" spans="1:28" x14ac:dyDescent="0.2">
      <c r="B12" s="9" t="s">
        <v>15</v>
      </c>
      <c r="C12" s="9" t="s">
        <v>16</v>
      </c>
      <c r="D12" s="9" t="s">
        <v>16</v>
      </c>
      <c r="E12" s="9" t="s">
        <v>16</v>
      </c>
      <c r="F12" s="3"/>
      <c r="H12" s="12" t="s">
        <v>17</v>
      </c>
      <c r="I12" s="13" t="s">
        <v>18</v>
      </c>
      <c r="J12" s="13" t="s">
        <v>18</v>
      </c>
      <c r="K12" s="13" t="s">
        <v>18</v>
      </c>
      <c r="L12" s="8"/>
      <c r="M12" s="8"/>
    </row>
    <row r="13" spans="1:28" x14ac:dyDescent="0.2">
      <c r="B13" s="9" t="s">
        <v>19</v>
      </c>
      <c r="C13" s="14" t="s">
        <v>20</v>
      </c>
      <c r="D13" s="14" t="s">
        <v>21</v>
      </c>
      <c r="E13" s="14" t="s">
        <v>22</v>
      </c>
      <c r="F13" s="3"/>
      <c r="H13" s="12" t="s">
        <v>23</v>
      </c>
      <c r="I13" s="13" t="s">
        <v>24</v>
      </c>
      <c r="J13" s="13" t="s">
        <v>25</v>
      </c>
      <c r="K13" s="13" t="s">
        <v>26</v>
      </c>
      <c r="L13" s="15" t="s">
        <v>27</v>
      </c>
    </row>
    <row r="14" spans="1:28" x14ac:dyDescent="0.2">
      <c r="B14" s="9" t="s">
        <v>28</v>
      </c>
      <c r="C14" s="9" t="s">
        <v>29</v>
      </c>
      <c r="D14" s="9" t="s">
        <v>29</v>
      </c>
      <c r="E14" s="9" t="s">
        <v>29</v>
      </c>
      <c r="F14" s="3"/>
      <c r="I14" s="16">
        <v>2009</v>
      </c>
      <c r="J14" s="16">
        <v>2009</v>
      </c>
      <c r="K14" s="16">
        <v>2009</v>
      </c>
      <c r="L14" s="16">
        <v>2009</v>
      </c>
    </row>
    <row r="15" spans="1:28" x14ac:dyDescent="0.2">
      <c r="B15" s="17" t="s">
        <v>30</v>
      </c>
      <c r="C15" s="18">
        <v>2009</v>
      </c>
      <c r="D15" s="18">
        <v>2009</v>
      </c>
      <c r="E15" s="18">
        <v>2009</v>
      </c>
      <c r="F15" s="3"/>
      <c r="H15" s="19" t="s">
        <v>31</v>
      </c>
      <c r="L15" s="20"/>
      <c r="M15" s="21" t="s">
        <v>32</v>
      </c>
      <c r="N15" s="21" t="s">
        <v>33</v>
      </c>
      <c r="O15" s="21" t="s">
        <v>34</v>
      </c>
      <c r="X15" s="22" t="s">
        <v>35</v>
      </c>
      <c r="Y15" s="22" t="s">
        <v>36</v>
      </c>
      <c r="Z15" s="22" t="s">
        <v>37</v>
      </c>
    </row>
    <row r="16" spans="1:28" x14ac:dyDescent="0.2">
      <c r="A16" t="str">
        <f>VLOOKUP(B16,'[1]Country abb'!$B$1:$C$131,2,0)</f>
        <v>at</v>
      </c>
      <c r="B16" s="23" t="s">
        <v>38</v>
      </c>
      <c r="C16" s="24">
        <v>0</v>
      </c>
      <c r="D16" s="25">
        <v>1054</v>
      </c>
      <c r="E16" s="25">
        <v>1433</v>
      </c>
      <c r="G16" s="23" t="s">
        <v>38</v>
      </c>
      <c r="H16" s="26" t="s">
        <v>39</v>
      </c>
      <c r="I16" s="25">
        <v>2893</v>
      </c>
      <c r="J16" s="25">
        <v>12797</v>
      </c>
      <c r="K16" s="25">
        <v>7166</v>
      </c>
      <c r="L16" s="24">
        <f t="shared" ref="L16:L48" si="0">VLOOKUP(A16,$A$63:$V$94,22,FALSE)</f>
        <v>32289</v>
      </c>
      <c r="M16" s="27">
        <f>C16/$L16</f>
        <v>0</v>
      </c>
      <c r="N16" s="27">
        <f>D16/$L16</f>
        <v>3.2642695654866979E-2</v>
      </c>
      <c r="O16" s="27">
        <f>E16/$L16</f>
        <v>4.4380439158846666E-2</v>
      </c>
      <c r="P16" s="24"/>
      <c r="R16" s="28" t="s">
        <v>40</v>
      </c>
      <c r="S16" s="28" t="s">
        <v>40</v>
      </c>
      <c r="T16" s="28">
        <f t="shared" ref="T16:Z16" si="1">VLOOKUP($S16,$H$10:$P$48,T$4,FALSE)</f>
        <v>267914</v>
      </c>
      <c r="U16" s="28">
        <f t="shared" si="1"/>
        <v>622858</v>
      </c>
      <c r="V16" s="28">
        <f t="shared" si="1"/>
        <v>416792</v>
      </c>
      <c r="W16" s="28">
        <f t="shared" si="1"/>
        <v>1702755</v>
      </c>
      <c r="X16" s="29">
        <f t="shared" si="1"/>
        <v>9.7095589206902935E-2</v>
      </c>
      <c r="Y16" s="29">
        <f t="shared" si="1"/>
        <v>6.1140915751238437E-2</v>
      </c>
      <c r="Z16" s="29">
        <f t="shared" si="1"/>
        <v>8.9887858206259857E-2</v>
      </c>
      <c r="AA16" s="30"/>
      <c r="AB16" s="31">
        <f>SUM(X16:Z16)</f>
        <v>0.24812436316440123</v>
      </c>
    </row>
    <row r="17" spans="1:28" x14ac:dyDescent="0.2">
      <c r="A17" t="str">
        <f>VLOOKUP(B17,'[1]Country abb'!$B$1:$C$131,2,0)</f>
        <v>be</v>
      </c>
      <c r="B17" s="23" t="s">
        <v>41</v>
      </c>
      <c r="C17" s="24">
        <v>0</v>
      </c>
      <c r="D17" s="25">
        <v>0</v>
      </c>
      <c r="E17" s="25">
        <v>0</v>
      </c>
      <c r="G17" s="23" t="s">
        <v>41</v>
      </c>
      <c r="H17" s="26" t="s">
        <v>42</v>
      </c>
      <c r="I17" s="25">
        <v>3019</v>
      </c>
      <c r="J17" s="25">
        <v>25124</v>
      </c>
      <c r="K17" s="25">
        <v>15112</v>
      </c>
      <c r="L17" s="24">
        <f t="shared" si="0"/>
        <v>58231</v>
      </c>
      <c r="M17" s="27">
        <f t="shared" ref="M17:O48" si="2">C17/$L17</f>
        <v>0</v>
      </c>
      <c r="N17" s="27">
        <f t="shared" si="2"/>
        <v>0</v>
      </c>
      <c r="O17" s="27">
        <f t="shared" si="2"/>
        <v>0</v>
      </c>
      <c r="P17" s="24"/>
      <c r="R17" s="32"/>
      <c r="S17" s="32"/>
      <c r="T17" s="32"/>
      <c r="U17" s="32"/>
      <c r="V17" s="32"/>
      <c r="W17" s="32"/>
      <c r="X17" s="33"/>
      <c r="Y17" s="33"/>
      <c r="Z17" s="33"/>
      <c r="AA17" s="34"/>
      <c r="AB17" s="31"/>
    </row>
    <row r="18" spans="1:28" x14ac:dyDescent="0.2">
      <c r="A18" t="str">
        <f>VLOOKUP(B18,'[1]Country abb'!$B$1:$C$131,2,0)</f>
        <v>bg</v>
      </c>
      <c r="B18" s="23" t="s">
        <v>43</v>
      </c>
      <c r="C18" s="24">
        <v>4560</v>
      </c>
      <c r="D18" s="25">
        <v>25</v>
      </c>
      <c r="E18" s="25">
        <v>13</v>
      </c>
      <c r="G18" s="23" t="s">
        <v>43</v>
      </c>
      <c r="H18" s="26" t="s">
        <v>44</v>
      </c>
      <c r="I18" s="25">
        <v>6401</v>
      </c>
      <c r="J18" s="25">
        <v>4385</v>
      </c>
      <c r="K18" s="25">
        <v>2161</v>
      </c>
      <c r="L18" s="24">
        <f t="shared" si="0"/>
        <v>17570</v>
      </c>
      <c r="M18" s="27">
        <f t="shared" si="2"/>
        <v>0.25953329538986908</v>
      </c>
      <c r="N18" s="27">
        <f t="shared" si="2"/>
        <v>1.4228799089356858E-3</v>
      </c>
      <c r="O18" s="27">
        <f t="shared" si="2"/>
        <v>7.3989755264655666E-4</v>
      </c>
      <c r="P18" s="24"/>
      <c r="R18" s="35" t="s">
        <v>45</v>
      </c>
      <c r="S18" s="35" t="s">
        <v>46</v>
      </c>
      <c r="T18" s="28">
        <f t="shared" ref="T18:Z33" si="3">VLOOKUP($S18,$H$10:$P$48,T$4,FALSE)</f>
        <v>4010</v>
      </c>
      <c r="U18" s="28">
        <f t="shared" si="3"/>
        <v>7828</v>
      </c>
      <c r="V18" s="28">
        <f t="shared" si="3"/>
        <v>3916</v>
      </c>
      <c r="W18" s="28">
        <f t="shared" si="3"/>
        <v>19407</v>
      </c>
      <c r="X18" s="29"/>
      <c r="Y18" s="29">
        <f t="shared" si="3"/>
        <v>0.68325861802442422</v>
      </c>
      <c r="Z18" s="29">
        <f t="shared" si="3"/>
        <v>0.38800432833513682</v>
      </c>
      <c r="AA18" s="30"/>
      <c r="AB18" s="31">
        <f t="shared" ref="AB18:AB44" si="4">SUM(X18:Z18)</f>
        <v>1.0712629463595611</v>
      </c>
    </row>
    <row r="19" spans="1:28" x14ac:dyDescent="0.2">
      <c r="A19" t="str">
        <f>VLOOKUP(B19,'[1]Country abb'!$B$1:$C$131,2,0)</f>
        <v>hr</v>
      </c>
      <c r="B19" s="36" t="s">
        <v>47</v>
      </c>
      <c r="C19" s="24">
        <v>0</v>
      </c>
      <c r="D19" s="25">
        <v>831</v>
      </c>
      <c r="E19" s="25">
        <v>2196</v>
      </c>
      <c r="G19" s="36" t="s">
        <v>47</v>
      </c>
      <c r="H19" s="26" t="s">
        <v>48</v>
      </c>
      <c r="I19" s="25">
        <v>508</v>
      </c>
      <c r="J19" s="25">
        <v>4365</v>
      </c>
      <c r="K19" s="25">
        <v>2403</v>
      </c>
      <c r="L19" s="24">
        <f t="shared" si="0"/>
        <v>8726</v>
      </c>
      <c r="M19" s="27">
        <f t="shared" si="2"/>
        <v>0</v>
      </c>
      <c r="N19" s="27">
        <f t="shared" si="2"/>
        <v>9.5232638093055239E-2</v>
      </c>
      <c r="O19" s="27">
        <f t="shared" si="2"/>
        <v>0.25166170066468024</v>
      </c>
      <c r="P19" s="24"/>
      <c r="R19" s="35" t="s">
        <v>49</v>
      </c>
      <c r="S19" s="35" t="s">
        <v>50</v>
      </c>
      <c r="T19" s="28">
        <f t="shared" si="3"/>
        <v>7461</v>
      </c>
      <c r="U19" s="28">
        <f t="shared" si="3"/>
        <v>33647</v>
      </c>
      <c r="V19" s="28">
        <f t="shared" si="3"/>
        <v>35088</v>
      </c>
      <c r="W19" s="28">
        <f t="shared" si="3"/>
        <v>81599</v>
      </c>
      <c r="X19" s="29"/>
      <c r="Y19" s="29">
        <f t="shared" si="3"/>
        <v>2.7218470814593314E-2</v>
      </c>
      <c r="Z19" s="29">
        <f t="shared" si="3"/>
        <v>0.69130749151337634</v>
      </c>
      <c r="AA19" s="30"/>
      <c r="AB19" s="31">
        <f t="shared" si="4"/>
        <v>0.71852596232796961</v>
      </c>
    </row>
    <row r="20" spans="1:28" x14ac:dyDescent="0.2">
      <c r="A20" t="str">
        <f>VLOOKUP(B20,'[1]Country abb'!$B$1:$C$131,2,0)</f>
        <v>CY</v>
      </c>
      <c r="B20" s="23" t="s">
        <v>51</v>
      </c>
      <c r="C20" s="37">
        <v>0</v>
      </c>
      <c r="D20" s="25">
        <v>0</v>
      </c>
      <c r="E20" s="38">
        <v>0</v>
      </c>
      <c r="G20" s="23" t="s">
        <v>51</v>
      </c>
      <c r="H20" s="26" t="s">
        <v>52</v>
      </c>
      <c r="I20" s="25">
        <v>15</v>
      </c>
      <c r="J20" s="25">
        <v>2669</v>
      </c>
      <c r="K20" s="25">
        <v>0</v>
      </c>
      <c r="L20" s="24">
        <f t="shared" si="0"/>
        <v>2788</v>
      </c>
      <c r="M20" s="27">
        <f t="shared" si="2"/>
        <v>0</v>
      </c>
      <c r="N20" s="27">
        <f t="shared" si="2"/>
        <v>0</v>
      </c>
      <c r="O20" s="27">
        <f t="shared" si="2"/>
        <v>0</v>
      </c>
      <c r="P20" s="24"/>
      <c r="R20" s="35" t="s">
        <v>53</v>
      </c>
      <c r="S20" s="35" t="s">
        <v>54</v>
      </c>
      <c r="T20" s="28">
        <f t="shared" si="3"/>
        <v>29570</v>
      </c>
      <c r="U20" s="28">
        <f t="shared" si="3"/>
        <v>74371</v>
      </c>
      <c r="V20" s="28">
        <f t="shared" si="3"/>
        <v>78120</v>
      </c>
      <c r="W20" s="28">
        <f t="shared" si="3"/>
        <v>206809</v>
      </c>
      <c r="X20" s="29">
        <f t="shared" si="3"/>
        <v>4.8556880986804246E-2</v>
      </c>
      <c r="Y20" s="29">
        <f t="shared" si="3"/>
        <v>0.33436165737467904</v>
      </c>
      <c r="Z20" s="29">
        <f t="shared" si="3"/>
        <v>0.25989197762186367</v>
      </c>
      <c r="AA20" s="30"/>
      <c r="AB20" s="31">
        <f t="shared" si="4"/>
        <v>0.64281051598334693</v>
      </c>
    </row>
    <row r="21" spans="1:28" x14ac:dyDescent="0.2">
      <c r="A21" t="str">
        <f>VLOOKUP(B21,'[1]Country abb'!$B$1:$C$131,2,0)</f>
        <v>cz</v>
      </c>
      <c r="B21" s="23" t="s">
        <v>55</v>
      </c>
      <c r="C21" s="24">
        <v>20853</v>
      </c>
      <c r="D21" s="25">
        <v>314</v>
      </c>
      <c r="E21" s="25">
        <v>146</v>
      </c>
      <c r="G21" s="23" t="s">
        <v>55</v>
      </c>
      <c r="H21" s="26" t="s">
        <v>56</v>
      </c>
      <c r="I21" s="25">
        <v>17521</v>
      </c>
      <c r="J21" s="25">
        <v>9554</v>
      </c>
      <c r="K21" s="25">
        <v>6726</v>
      </c>
      <c r="L21" s="24">
        <f t="shared" si="0"/>
        <v>42288</v>
      </c>
      <c r="M21" s="27">
        <f t="shared" si="2"/>
        <v>0.49311861520998868</v>
      </c>
      <c r="N21" s="27">
        <f t="shared" si="2"/>
        <v>7.425274309496784E-3</v>
      </c>
      <c r="O21" s="27">
        <f t="shared" si="2"/>
        <v>3.4525160802118806E-3</v>
      </c>
      <c r="P21" s="24"/>
      <c r="R21" s="35" t="s">
        <v>57</v>
      </c>
      <c r="S21" s="35" t="s">
        <v>58</v>
      </c>
      <c r="T21" s="28">
        <f t="shared" si="3"/>
        <v>51489</v>
      </c>
      <c r="U21" s="28">
        <f t="shared" si="3"/>
        <v>25034</v>
      </c>
      <c r="V21" s="28">
        <f t="shared" si="3"/>
        <v>12006</v>
      </c>
      <c r="W21" s="28">
        <f t="shared" si="3"/>
        <v>95309</v>
      </c>
      <c r="X21" s="29">
        <f t="shared" si="3"/>
        <v>0.58856980977662132</v>
      </c>
      <c r="Y21" s="29">
        <f t="shared" si="3"/>
        <v>7.3969929387570953E-3</v>
      </c>
      <c r="Z21" s="29">
        <f t="shared" si="3"/>
        <v>3.8590269544324249E-2</v>
      </c>
      <c r="AA21" s="30"/>
      <c r="AB21" s="31">
        <f t="shared" si="4"/>
        <v>0.63455707225970259</v>
      </c>
    </row>
    <row r="22" spans="1:28" x14ac:dyDescent="0.2">
      <c r="A22" t="str">
        <f>VLOOKUP(B22,'[1]Country abb'!$B$1:$C$131,2,0)</f>
        <v>dk</v>
      </c>
      <c r="B22" s="23" t="s">
        <v>45</v>
      </c>
      <c r="C22" s="37">
        <v>0</v>
      </c>
      <c r="D22" s="25">
        <v>13260</v>
      </c>
      <c r="E22" s="25">
        <v>7530</v>
      </c>
      <c r="G22" s="23" t="s">
        <v>45</v>
      </c>
      <c r="H22" s="26" t="s">
        <v>59</v>
      </c>
      <c r="I22" s="25">
        <v>4010</v>
      </c>
      <c r="J22" s="25">
        <v>7828</v>
      </c>
      <c r="K22" s="25">
        <v>3916</v>
      </c>
      <c r="L22" s="24">
        <f t="shared" si="0"/>
        <v>19407</v>
      </c>
      <c r="M22" s="27">
        <f>C22/$L22</f>
        <v>0</v>
      </c>
      <c r="N22" s="27">
        <f t="shared" si="2"/>
        <v>0.68325861802442422</v>
      </c>
      <c r="O22" s="27">
        <f t="shared" si="2"/>
        <v>0.38800432833513682</v>
      </c>
      <c r="P22" s="24"/>
      <c r="R22" s="35" t="s">
        <v>60</v>
      </c>
      <c r="S22" s="35" t="s">
        <v>61</v>
      </c>
      <c r="T22" s="28">
        <f t="shared" si="3"/>
        <v>3052</v>
      </c>
      <c r="U22" s="28">
        <f t="shared" si="3"/>
        <v>992</v>
      </c>
      <c r="V22" s="28">
        <f t="shared" si="3"/>
        <v>525</v>
      </c>
      <c r="W22" s="28">
        <f t="shared" si="3"/>
        <v>5292</v>
      </c>
      <c r="X22" s="29">
        <f t="shared" si="3"/>
        <v>0.62226001511715801</v>
      </c>
      <c r="Y22" s="29"/>
      <c r="Z22" s="29"/>
      <c r="AA22" s="30"/>
      <c r="AB22" s="31">
        <f t="shared" si="4"/>
        <v>0.62226001511715801</v>
      </c>
    </row>
    <row r="23" spans="1:28" x14ac:dyDescent="0.2">
      <c r="A23" t="str">
        <f>VLOOKUP(B23,'[1]Country abb'!$B$1:$C$131,2,0)</f>
        <v>ee</v>
      </c>
      <c r="B23" s="23" t="s">
        <v>60</v>
      </c>
      <c r="C23" s="24">
        <v>3293</v>
      </c>
      <c r="D23" s="25">
        <v>0</v>
      </c>
      <c r="E23" s="25">
        <v>0</v>
      </c>
      <c r="G23" s="23" t="s">
        <v>60</v>
      </c>
      <c r="H23" s="26" t="s">
        <v>62</v>
      </c>
      <c r="I23" s="25">
        <v>3052</v>
      </c>
      <c r="J23" s="25">
        <v>992</v>
      </c>
      <c r="K23" s="25">
        <v>525</v>
      </c>
      <c r="L23" s="24">
        <f t="shared" si="0"/>
        <v>5292</v>
      </c>
      <c r="M23" s="27">
        <f t="shared" si="2"/>
        <v>0.62226001511715801</v>
      </c>
      <c r="N23" s="27">
        <f t="shared" si="2"/>
        <v>0</v>
      </c>
      <c r="O23" s="27">
        <f t="shared" si="2"/>
        <v>0</v>
      </c>
      <c r="P23" s="24"/>
      <c r="R23" s="35" t="s">
        <v>55</v>
      </c>
      <c r="S23" s="35" t="s">
        <v>63</v>
      </c>
      <c r="T23" s="28">
        <f t="shared" si="3"/>
        <v>17521</v>
      </c>
      <c r="U23" s="28">
        <f t="shared" si="3"/>
        <v>9554</v>
      </c>
      <c r="V23" s="28">
        <f t="shared" si="3"/>
        <v>6726</v>
      </c>
      <c r="W23" s="28">
        <f t="shared" si="3"/>
        <v>42288</v>
      </c>
      <c r="X23" s="29">
        <f t="shared" si="3"/>
        <v>0.49311861520998868</v>
      </c>
      <c r="Y23" s="29">
        <f t="shared" si="3"/>
        <v>7.425274309496784E-3</v>
      </c>
      <c r="Z23" s="29">
        <f t="shared" si="3"/>
        <v>3.4525160802118806E-3</v>
      </c>
      <c r="AA23" s="30"/>
      <c r="AB23" s="31">
        <f t="shared" si="4"/>
        <v>0.50399640559969738</v>
      </c>
    </row>
    <row r="24" spans="1:28" x14ac:dyDescent="0.2">
      <c r="A24" t="str">
        <f>VLOOKUP(B24,'[1]Country abb'!$B$1:$C$131,2,0)</f>
        <v>EU27</v>
      </c>
      <c r="B24" s="23" t="s">
        <v>64</v>
      </c>
      <c r="C24" s="24">
        <v>165330</v>
      </c>
      <c r="D24" s="25">
        <v>104108</v>
      </c>
      <c r="E24" s="25">
        <v>153057</v>
      </c>
      <c r="F24" s="26"/>
      <c r="G24" s="23" t="s">
        <v>64</v>
      </c>
      <c r="H24" s="26" t="s">
        <v>65</v>
      </c>
      <c r="I24" s="25">
        <v>267914</v>
      </c>
      <c r="J24" s="25">
        <v>622858</v>
      </c>
      <c r="K24" s="25">
        <v>416792</v>
      </c>
      <c r="L24" s="24">
        <f t="shared" si="0"/>
        <v>1702755</v>
      </c>
      <c r="M24" s="27">
        <f t="shared" si="2"/>
        <v>9.7095589206902935E-2</v>
      </c>
      <c r="N24" s="27">
        <f t="shared" si="2"/>
        <v>6.1140915751238437E-2</v>
      </c>
      <c r="O24" s="27">
        <f t="shared" si="2"/>
        <v>8.9887858206259857E-2</v>
      </c>
      <c r="P24" s="24"/>
      <c r="R24" s="35" t="s">
        <v>66</v>
      </c>
      <c r="S24" s="35" t="s">
        <v>67</v>
      </c>
      <c r="T24" s="28">
        <f t="shared" si="3"/>
        <v>7555</v>
      </c>
      <c r="U24" s="28">
        <f t="shared" si="3"/>
        <v>9147</v>
      </c>
      <c r="V24" s="28">
        <f t="shared" si="3"/>
        <v>10599</v>
      </c>
      <c r="W24" s="28">
        <f t="shared" si="3"/>
        <v>35427</v>
      </c>
      <c r="X24" s="29">
        <f t="shared" si="3"/>
        <v>0.1853106387783329</v>
      </c>
      <c r="Y24" s="29">
        <f t="shared" si="3"/>
        <v>0.13201795240917943</v>
      </c>
      <c r="Z24" s="29">
        <f t="shared" si="3"/>
        <v>0.25229344849973184</v>
      </c>
      <c r="AA24" s="30"/>
      <c r="AB24" s="31">
        <f t="shared" si="4"/>
        <v>0.56962203968724423</v>
      </c>
    </row>
    <row r="25" spans="1:28" x14ac:dyDescent="0.2">
      <c r="A25" t="str">
        <f>VLOOKUP(B25,'[1]Country abb'!$B$1:$C$131,2,0)</f>
        <v>fi</v>
      </c>
      <c r="B25" s="23" t="s">
        <v>68</v>
      </c>
      <c r="C25" s="24">
        <v>2184</v>
      </c>
      <c r="D25" s="24">
        <v>142</v>
      </c>
      <c r="E25" s="25">
        <v>0</v>
      </c>
      <c r="G25" s="23" t="s">
        <v>68</v>
      </c>
      <c r="H25" s="26" t="s">
        <v>69</v>
      </c>
      <c r="I25" s="25">
        <v>5215</v>
      </c>
      <c r="J25" s="25">
        <v>10172</v>
      </c>
      <c r="K25" s="25">
        <v>3484</v>
      </c>
      <c r="L25" s="24">
        <f t="shared" si="0"/>
        <v>34009</v>
      </c>
      <c r="M25" s="27">
        <f t="shared" si="2"/>
        <v>6.4218295157164276E-2</v>
      </c>
      <c r="N25" s="27">
        <f t="shared" si="2"/>
        <v>4.1753653444676405E-3</v>
      </c>
      <c r="O25" s="27">
        <f t="shared" si="2"/>
        <v>0</v>
      </c>
      <c r="P25" s="24"/>
      <c r="R25" s="35" t="s">
        <v>70</v>
      </c>
      <c r="S25" s="35" t="s">
        <v>71</v>
      </c>
      <c r="T25" s="28">
        <f t="shared" si="3"/>
        <v>8426</v>
      </c>
      <c r="U25" s="28">
        <f t="shared" si="3"/>
        <v>16992</v>
      </c>
      <c r="V25" s="28">
        <f t="shared" si="3"/>
        <v>2971</v>
      </c>
      <c r="W25" s="28">
        <f t="shared" si="3"/>
        <v>30629</v>
      </c>
      <c r="X25" s="29">
        <f t="shared" si="3"/>
        <v>0.26693656338763916</v>
      </c>
      <c r="Y25" s="29">
        <f t="shared" si="3"/>
        <v>2.6445525482385974E-3</v>
      </c>
      <c r="Z25" s="29">
        <f t="shared" si="3"/>
        <v>3.9178556270201445E-4</v>
      </c>
      <c r="AA25" s="30"/>
      <c r="AB25" s="31">
        <f t="shared" si="4"/>
        <v>0.26997290149857978</v>
      </c>
    </row>
    <row r="26" spans="1:28" x14ac:dyDescent="0.2">
      <c r="A26" t="str">
        <f>VLOOKUP(B26,'[1]Country abb'!$B$1:$C$131,2,0)</f>
        <v>fr</v>
      </c>
      <c r="B26" s="23" t="s">
        <v>72</v>
      </c>
      <c r="C26" s="24">
        <v>0</v>
      </c>
      <c r="D26" s="24">
        <v>1247</v>
      </c>
      <c r="E26" s="25">
        <v>763</v>
      </c>
      <c r="G26" s="23" t="s">
        <v>72</v>
      </c>
      <c r="H26" s="26" t="s">
        <v>73</v>
      </c>
      <c r="I26" s="25">
        <v>11225</v>
      </c>
      <c r="J26" s="25">
        <v>88519</v>
      </c>
      <c r="K26" s="25">
        <v>38462</v>
      </c>
      <c r="L26" s="24">
        <f t="shared" si="0"/>
        <v>262687</v>
      </c>
      <c r="M26" s="27">
        <f t="shared" si="2"/>
        <v>0</v>
      </c>
      <c r="N26" s="27">
        <f t="shared" si="2"/>
        <v>4.74709445081028E-3</v>
      </c>
      <c r="O26" s="27">
        <f t="shared" si="2"/>
        <v>2.9045974867427777E-3</v>
      </c>
      <c r="P26" s="24"/>
      <c r="R26" s="35" t="s">
        <v>43</v>
      </c>
      <c r="S26" s="35" t="s">
        <v>74</v>
      </c>
      <c r="T26" s="28">
        <f t="shared" si="3"/>
        <v>6401</v>
      </c>
      <c r="U26" s="28">
        <f t="shared" si="3"/>
        <v>4385</v>
      </c>
      <c r="V26" s="28">
        <f t="shared" si="3"/>
        <v>2161</v>
      </c>
      <c r="W26" s="28">
        <f t="shared" si="3"/>
        <v>17570</v>
      </c>
      <c r="X26" s="29">
        <f t="shared" si="3"/>
        <v>0.25953329538986908</v>
      </c>
      <c r="Y26" s="29">
        <f t="shared" si="3"/>
        <v>1.4228799089356858E-3</v>
      </c>
      <c r="Z26" s="29">
        <f t="shared" si="3"/>
        <v>7.3989755264655666E-4</v>
      </c>
      <c r="AA26" s="30"/>
      <c r="AB26" s="31">
        <f t="shared" si="4"/>
        <v>0.2616960728514513</v>
      </c>
    </row>
    <row r="27" spans="1:28" x14ac:dyDescent="0.2">
      <c r="A27" t="str">
        <f>VLOOKUP(B27,'[1]Country abb'!$B$1:$C$131,2,0)</f>
        <v>de</v>
      </c>
      <c r="B27" s="23" t="s">
        <v>75</v>
      </c>
      <c r="C27" s="24">
        <v>45703</v>
      </c>
      <c r="D27" s="24">
        <v>4590</v>
      </c>
      <c r="E27" s="25">
        <v>11116</v>
      </c>
      <c r="G27" s="23" t="s">
        <v>75</v>
      </c>
      <c r="H27" s="26" t="s">
        <v>76</v>
      </c>
      <c r="I27" s="25">
        <v>71635</v>
      </c>
      <c r="J27" s="25">
        <v>113399</v>
      </c>
      <c r="K27" s="25">
        <v>76579</v>
      </c>
      <c r="L27" s="24">
        <f t="shared" si="0"/>
        <v>326598</v>
      </c>
      <c r="M27" s="27">
        <f>C27/$L27</f>
        <v>0.1399365580928236</v>
      </c>
      <c r="N27" s="27">
        <f t="shared" si="2"/>
        <v>1.4053974610989657E-2</v>
      </c>
      <c r="O27" s="27">
        <f t="shared" si="2"/>
        <v>3.4035725877072119E-2</v>
      </c>
      <c r="P27" s="24"/>
      <c r="R27" s="35" t="s">
        <v>77</v>
      </c>
      <c r="S27" s="35" t="s">
        <v>78</v>
      </c>
      <c r="T27" s="28">
        <f t="shared" si="3"/>
        <v>71635</v>
      </c>
      <c r="U27" s="28">
        <f t="shared" si="3"/>
        <v>113399</v>
      </c>
      <c r="V27" s="28">
        <f t="shared" si="3"/>
        <v>76579</v>
      </c>
      <c r="W27" s="28">
        <f t="shared" si="3"/>
        <v>326598</v>
      </c>
      <c r="X27" s="29">
        <f t="shared" si="3"/>
        <v>0.1399365580928236</v>
      </c>
      <c r="Y27" s="29">
        <f t="shared" si="3"/>
        <v>1.4053974610989657E-2</v>
      </c>
      <c r="Z27" s="29">
        <f t="shared" si="3"/>
        <v>3.4035725877072119E-2</v>
      </c>
      <c r="AA27" s="30"/>
      <c r="AB27" s="31">
        <f t="shared" si="4"/>
        <v>0.18802625858088537</v>
      </c>
    </row>
    <row r="28" spans="1:28" x14ac:dyDescent="0.2">
      <c r="A28" t="str">
        <f>VLOOKUP(B28,'[1]Country abb'!$B$1:$C$131,2,0)</f>
        <v>gr</v>
      </c>
      <c r="B28" s="23" t="s">
        <v>70</v>
      </c>
      <c r="C28" s="24">
        <v>8176</v>
      </c>
      <c r="D28" s="24">
        <v>81</v>
      </c>
      <c r="E28" s="25">
        <v>12</v>
      </c>
      <c r="G28" s="23" t="s">
        <v>70</v>
      </c>
      <c r="H28" s="26" t="s">
        <v>79</v>
      </c>
      <c r="I28" s="25">
        <v>8426</v>
      </c>
      <c r="J28" s="25">
        <v>16992</v>
      </c>
      <c r="K28" s="25">
        <v>2971</v>
      </c>
      <c r="L28" s="24">
        <f t="shared" si="0"/>
        <v>30629</v>
      </c>
      <c r="M28" s="27">
        <f t="shared" si="2"/>
        <v>0.26693656338763916</v>
      </c>
      <c r="N28" s="27">
        <f t="shared" si="2"/>
        <v>2.6445525482385974E-3</v>
      </c>
      <c r="O28" s="27">
        <f t="shared" si="2"/>
        <v>3.9178556270201445E-4</v>
      </c>
      <c r="P28" s="24"/>
      <c r="R28" s="35" t="s">
        <v>80</v>
      </c>
      <c r="S28" s="35" t="s">
        <v>81</v>
      </c>
      <c r="T28" s="28">
        <f t="shared" si="3"/>
        <v>2566</v>
      </c>
      <c r="U28" s="28">
        <f t="shared" si="3"/>
        <v>7198</v>
      </c>
      <c r="V28" s="28">
        <f t="shared" si="3"/>
        <v>9152</v>
      </c>
      <c r="W28" s="28">
        <f t="shared" si="3"/>
        <v>25308</v>
      </c>
      <c r="X28" s="29">
        <f t="shared" si="3"/>
        <v>6.1482535166745692E-2</v>
      </c>
      <c r="Y28" s="29">
        <f t="shared" si="3"/>
        <v>4.7613402876560774E-2</v>
      </c>
      <c r="Z28" s="29">
        <f t="shared" si="3"/>
        <v>9.0366682471945625E-2</v>
      </c>
      <c r="AA28" s="30"/>
      <c r="AB28" s="31">
        <f t="shared" si="4"/>
        <v>0.1994626205152521</v>
      </c>
    </row>
    <row r="29" spans="1:28" x14ac:dyDescent="0.2">
      <c r="A29" t="str">
        <f>VLOOKUP(B29,'[1]Country abb'!$B$1:$C$131,2,0)</f>
        <v>hu</v>
      </c>
      <c r="B29" s="23" t="s">
        <v>80</v>
      </c>
      <c r="C29" s="24">
        <v>1556</v>
      </c>
      <c r="D29" s="24">
        <v>1205</v>
      </c>
      <c r="E29" s="25">
        <v>2287</v>
      </c>
      <c r="G29" s="23" t="s">
        <v>80</v>
      </c>
      <c r="H29" s="26" t="s">
        <v>82</v>
      </c>
      <c r="I29" s="25">
        <v>2566</v>
      </c>
      <c r="J29" s="25">
        <v>7198</v>
      </c>
      <c r="K29" s="25">
        <v>9152</v>
      </c>
      <c r="L29" s="24">
        <f t="shared" si="0"/>
        <v>25308</v>
      </c>
      <c r="M29" s="27">
        <f t="shared" si="2"/>
        <v>6.1482535166745692E-2</v>
      </c>
      <c r="N29" s="27">
        <f t="shared" si="2"/>
        <v>4.7613402876560774E-2</v>
      </c>
      <c r="O29" s="27">
        <f t="shared" si="2"/>
        <v>9.0366682471945625E-2</v>
      </c>
      <c r="P29" s="24"/>
      <c r="R29" s="35" t="s">
        <v>83</v>
      </c>
      <c r="S29" s="35" t="s">
        <v>84</v>
      </c>
      <c r="T29" s="28">
        <f t="shared" si="3"/>
        <v>1425</v>
      </c>
      <c r="U29" s="28">
        <f t="shared" si="3"/>
        <v>2606</v>
      </c>
      <c r="V29" s="28">
        <f t="shared" si="3"/>
        <v>832</v>
      </c>
      <c r="W29" s="28">
        <f t="shared" si="3"/>
        <v>6986</v>
      </c>
      <c r="X29" s="29">
        <f t="shared" si="3"/>
        <v>0.16604637847122816</v>
      </c>
      <c r="Y29" s="29"/>
      <c r="Z29" s="29">
        <f t="shared" si="3"/>
        <v>4.2943028914972805E-4</v>
      </c>
      <c r="AA29" s="30"/>
      <c r="AB29" s="31">
        <f t="shared" si="4"/>
        <v>0.1664758087603779</v>
      </c>
    </row>
    <row r="30" spans="1:28" ht="15" x14ac:dyDescent="0.25">
      <c r="A30" t="str">
        <f>VLOOKUP(B30,'[1]Country abb'!$B$1:$C$131,2,0)</f>
        <v>is</v>
      </c>
      <c r="B30" s="39" t="s">
        <v>85</v>
      </c>
      <c r="C30" s="25">
        <v>0</v>
      </c>
      <c r="D30" s="25">
        <v>0</v>
      </c>
      <c r="E30" s="25">
        <v>0</v>
      </c>
      <c r="G30" s="39" t="s">
        <v>85</v>
      </c>
      <c r="H30" s="26" t="s">
        <v>86</v>
      </c>
      <c r="I30" s="40"/>
      <c r="J30" s="40"/>
      <c r="K30" s="41"/>
      <c r="L30" s="24" t="e">
        <f t="shared" si="0"/>
        <v>#N/A</v>
      </c>
      <c r="M30" s="27" t="e">
        <f>C30/$L30</f>
        <v>#N/A</v>
      </c>
      <c r="N30" s="27" t="e">
        <f t="shared" si="2"/>
        <v>#N/A</v>
      </c>
      <c r="O30" s="27" t="e">
        <f t="shared" si="2"/>
        <v>#N/A</v>
      </c>
      <c r="P30" s="24"/>
      <c r="R30" s="35" t="s">
        <v>87</v>
      </c>
      <c r="S30" s="35" t="s">
        <v>88</v>
      </c>
      <c r="T30" s="28">
        <f t="shared" si="3"/>
        <v>12752</v>
      </c>
      <c r="U30" s="28">
        <f t="shared" si="3"/>
        <v>71630</v>
      </c>
      <c r="V30" s="28">
        <f t="shared" si="3"/>
        <v>63902</v>
      </c>
      <c r="W30" s="28">
        <f t="shared" si="3"/>
        <v>168916</v>
      </c>
      <c r="X30" s="29">
        <f t="shared" si="3"/>
        <v>2.7232470577091573E-4</v>
      </c>
      <c r="Y30" s="29">
        <f t="shared" si="3"/>
        <v>3.0766771649814107E-2</v>
      </c>
      <c r="Z30" s="29">
        <f t="shared" si="3"/>
        <v>3.8853631390750432E-2</v>
      </c>
      <c r="AA30" s="30"/>
      <c r="AB30" s="31">
        <f t="shared" si="4"/>
        <v>6.9892727746335453E-2</v>
      </c>
    </row>
    <row r="31" spans="1:28" x14ac:dyDescent="0.2">
      <c r="A31" t="str">
        <f>VLOOKUP(B31,'[1]Country abb'!$B$1:$C$131,2,0)</f>
        <v>ie</v>
      </c>
      <c r="B31" s="23" t="s">
        <v>89</v>
      </c>
      <c r="C31" s="42">
        <v>584</v>
      </c>
      <c r="D31" s="25">
        <v>0</v>
      </c>
      <c r="E31" s="25">
        <v>318</v>
      </c>
      <c r="G31" s="23" t="s">
        <v>89</v>
      </c>
      <c r="H31" s="26" t="s">
        <v>90</v>
      </c>
      <c r="I31" s="25">
        <v>2161</v>
      </c>
      <c r="J31" s="25">
        <v>7690</v>
      </c>
      <c r="K31" s="25">
        <v>4284</v>
      </c>
      <c r="L31" s="24">
        <f t="shared" si="0"/>
        <v>14854</v>
      </c>
      <c r="M31" s="27">
        <f t="shared" si="2"/>
        <v>3.9316009155782955E-2</v>
      </c>
      <c r="N31" s="27">
        <f t="shared" si="2"/>
        <v>0</v>
      </c>
      <c r="O31" s="27">
        <f t="shared" si="2"/>
        <v>2.140837484852565E-2</v>
      </c>
      <c r="P31" s="24"/>
      <c r="R31" s="35" t="s">
        <v>38</v>
      </c>
      <c r="S31" s="35" t="s">
        <v>91</v>
      </c>
      <c r="T31" s="28">
        <f t="shared" si="3"/>
        <v>2893</v>
      </c>
      <c r="U31" s="28">
        <f t="shared" si="3"/>
        <v>12797</v>
      </c>
      <c r="V31" s="28">
        <f t="shared" si="3"/>
        <v>7166</v>
      </c>
      <c r="W31" s="28">
        <f t="shared" si="3"/>
        <v>32289</v>
      </c>
      <c r="X31" s="29"/>
      <c r="Y31" s="29">
        <f t="shared" si="3"/>
        <v>3.2642695654866979E-2</v>
      </c>
      <c r="Z31" s="29">
        <f t="shared" si="3"/>
        <v>4.4380439158846666E-2</v>
      </c>
      <c r="AA31" s="30"/>
      <c r="AB31" s="31">
        <f t="shared" si="4"/>
        <v>7.7023134813713645E-2</v>
      </c>
    </row>
    <row r="32" spans="1:28" x14ac:dyDescent="0.2">
      <c r="A32" t="str">
        <f>VLOOKUP(B32,'[1]Country abb'!$B$1:$C$131,2,0)</f>
        <v>it</v>
      </c>
      <c r="B32" s="23" t="s">
        <v>87</v>
      </c>
      <c r="C32" s="42">
        <v>46</v>
      </c>
      <c r="D32" s="25">
        <v>5197</v>
      </c>
      <c r="E32" s="25">
        <v>6563</v>
      </c>
      <c r="G32" s="23" t="s">
        <v>87</v>
      </c>
      <c r="H32" s="26" t="s">
        <v>92</v>
      </c>
      <c r="I32" s="25">
        <v>12752</v>
      </c>
      <c r="J32" s="25">
        <v>71630</v>
      </c>
      <c r="K32" s="25">
        <v>63902</v>
      </c>
      <c r="L32" s="24">
        <f t="shared" si="0"/>
        <v>168916</v>
      </c>
      <c r="M32" s="27">
        <f t="shared" si="2"/>
        <v>2.7232470577091573E-4</v>
      </c>
      <c r="N32" s="27">
        <f t="shared" si="2"/>
        <v>3.0766771649814107E-2</v>
      </c>
      <c r="O32" s="27">
        <f t="shared" si="2"/>
        <v>3.8853631390750432E-2</v>
      </c>
      <c r="P32" s="24"/>
      <c r="R32" s="35" t="s">
        <v>89</v>
      </c>
      <c r="S32" s="35" t="s">
        <v>93</v>
      </c>
      <c r="T32" s="28">
        <f t="shared" si="3"/>
        <v>2161</v>
      </c>
      <c r="U32" s="28">
        <f t="shared" si="3"/>
        <v>7690</v>
      </c>
      <c r="V32" s="28">
        <f t="shared" si="3"/>
        <v>4284</v>
      </c>
      <c r="W32" s="28">
        <f t="shared" si="3"/>
        <v>14854</v>
      </c>
      <c r="X32" s="29">
        <f t="shared" si="3"/>
        <v>3.9316009155782955E-2</v>
      </c>
      <c r="Y32" s="29"/>
      <c r="Z32" s="29">
        <f t="shared" si="3"/>
        <v>2.140837484852565E-2</v>
      </c>
      <c r="AA32" s="30"/>
      <c r="AB32" s="31">
        <f t="shared" si="4"/>
        <v>6.0724384004308601E-2</v>
      </c>
    </row>
    <row r="33" spans="1:28" x14ac:dyDescent="0.2">
      <c r="A33" t="str">
        <f>VLOOKUP(B33,'[1]Country abb'!$B$1:$C$131,2,0)</f>
        <v>lv</v>
      </c>
      <c r="B33" s="23" t="s">
        <v>94</v>
      </c>
      <c r="C33" s="42">
        <v>6</v>
      </c>
      <c r="D33" s="25">
        <v>0</v>
      </c>
      <c r="E33" s="25">
        <v>0</v>
      </c>
      <c r="G33" s="23" t="s">
        <v>94</v>
      </c>
      <c r="H33" s="26" t="s">
        <v>95</v>
      </c>
      <c r="I33" s="25">
        <v>86</v>
      </c>
      <c r="J33" s="25">
        <v>1305</v>
      </c>
      <c r="K33" s="25">
        <v>1227</v>
      </c>
      <c r="L33" s="24">
        <f t="shared" si="0"/>
        <v>4329</v>
      </c>
      <c r="M33" s="27">
        <f t="shared" si="2"/>
        <v>1.386001386001386E-3</v>
      </c>
      <c r="N33" s="27">
        <f t="shared" si="2"/>
        <v>0</v>
      </c>
      <c r="O33" s="27">
        <f t="shared" si="2"/>
        <v>0</v>
      </c>
      <c r="P33" s="24"/>
      <c r="R33" s="35" t="s">
        <v>96</v>
      </c>
      <c r="S33" s="35" t="s">
        <v>97</v>
      </c>
      <c r="T33" s="28">
        <f t="shared" si="3"/>
        <v>3876</v>
      </c>
      <c r="U33" s="28">
        <f t="shared" si="3"/>
        <v>3445</v>
      </c>
      <c r="V33" s="28">
        <f t="shared" si="3"/>
        <v>4424</v>
      </c>
      <c r="W33" s="28">
        <f t="shared" si="3"/>
        <v>16807</v>
      </c>
      <c r="X33" s="29">
        <f t="shared" si="3"/>
        <v>3.8852858927827694E-2</v>
      </c>
      <c r="Y33" s="29">
        <f t="shared" si="3"/>
        <v>1.0114833105253763E-3</v>
      </c>
      <c r="Z33" s="29">
        <f t="shared" si="3"/>
        <v>5.2359136074254771E-3</v>
      </c>
      <c r="AA33" s="30"/>
      <c r="AB33" s="31">
        <f t="shared" si="4"/>
        <v>4.510025584577855E-2</v>
      </c>
    </row>
    <row r="34" spans="1:28" x14ac:dyDescent="0.2">
      <c r="A34" t="str">
        <f>VLOOKUP(B34,'[1]Country abb'!$B$1:$C$131,2,0)</f>
        <v>lt</v>
      </c>
      <c r="B34" s="23" t="s">
        <v>98</v>
      </c>
      <c r="C34" s="42">
        <v>15</v>
      </c>
      <c r="D34" s="25">
        <v>117</v>
      </c>
      <c r="E34" s="25">
        <v>0</v>
      </c>
      <c r="G34" s="23" t="s">
        <v>98</v>
      </c>
      <c r="H34" s="26" t="s">
        <v>99</v>
      </c>
      <c r="I34" s="25">
        <v>165</v>
      </c>
      <c r="J34" s="25">
        <v>2535</v>
      </c>
      <c r="K34" s="25">
        <v>2181</v>
      </c>
      <c r="L34" s="24">
        <f t="shared" si="0"/>
        <v>8349</v>
      </c>
      <c r="M34" s="27">
        <f t="shared" si="2"/>
        <v>1.7966223499820337E-3</v>
      </c>
      <c r="N34" s="27">
        <f t="shared" si="2"/>
        <v>1.4013654329859864E-2</v>
      </c>
      <c r="O34" s="27">
        <f t="shared" si="2"/>
        <v>0</v>
      </c>
      <c r="P34" s="24"/>
      <c r="R34" s="35" t="s">
        <v>68</v>
      </c>
      <c r="S34" s="35" t="s">
        <v>100</v>
      </c>
      <c r="T34" s="28">
        <f t="shared" ref="T34:Z44" si="5">VLOOKUP($S34,$H$10:$P$48,T$4,FALSE)</f>
        <v>5215</v>
      </c>
      <c r="U34" s="28">
        <f t="shared" si="5"/>
        <v>10172</v>
      </c>
      <c r="V34" s="28">
        <f t="shared" si="5"/>
        <v>3484</v>
      </c>
      <c r="W34" s="28">
        <f t="shared" si="5"/>
        <v>34009</v>
      </c>
      <c r="X34" s="29">
        <f t="shared" si="5"/>
        <v>6.4218295157164276E-2</v>
      </c>
      <c r="Y34" s="29">
        <f t="shared" si="5"/>
        <v>4.1753653444676405E-3</v>
      </c>
      <c r="Z34" s="29"/>
      <c r="AA34" s="30"/>
      <c r="AB34" s="31">
        <f t="shared" si="4"/>
        <v>6.8393660501631912E-2</v>
      </c>
    </row>
    <row r="35" spans="1:28" x14ac:dyDescent="0.2">
      <c r="A35" t="str">
        <f>VLOOKUP(B35,'[1]Country abb'!$B$1:$C$131,2,0)</f>
        <v>lu</v>
      </c>
      <c r="B35" s="23" t="s">
        <v>101</v>
      </c>
      <c r="C35" s="42">
        <v>0</v>
      </c>
      <c r="D35" s="25">
        <v>0</v>
      </c>
      <c r="E35" s="25">
        <v>0</v>
      </c>
      <c r="G35" s="23" t="s">
        <v>101</v>
      </c>
      <c r="H35" s="26" t="s">
        <v>102</v>
      </c>
      <c r="I35" s="25">
        <v>66</v>
      </c>
      <c r="J35" s="25">
        <v>2743</v>
      </c>
      <c r="K35" s="25">
        <v>1112</v>
      </c>
      <c r="L35" s="24">
        <f t="shared" si="0"/>
        <v>4363</v>
      </c>
      <c r="M35" s="27">
        <f t="shared" si="2"/>
        <v>0</v>
      </c>
      <c r="N35" s="27">
        <f t="shared" si="2"/>
        <v>0</v>
      </c>
      <c r="O35" s="27">
        <f t="shared" si="2"/>
        <v>0</v>
      </c>
      <c r="P35" s="24"/>
      <c r="R35" s="35" t="s">
        <v>103</v>
      </c>
      <c r="S35" s="35" t="s">
        <v>104</v>
      </c>
      <c r="T35" s="28">
        <f t="shared" si="5"/>
        <v>10544</v>
      </c>
      <c r="U35" s="28">
        <f t="shared" si="5"/>
        <v>63013</v>
      </c>
      <c r="V35" s="28">
        <f t="shared" si="5"/>
        <v>31308</v>
      </c>
      <c r="W35" s="28">
        <f t="shared" si="5"/>
        <v>130188</v>
      </c>
      <c r="X35" s="29">
        <f t="shared" si="5"/>
        <v>2.7867391771899098E-2</v>
      </c>
      <c r="Y35" s="29">
        <f t="shared" si="5"/>
        <v>8.1420714658801121E-4</v>
      </c>
      <c r="Z35" s="29">
        <f t="shared" si="5"/>
        <v>9.217439395335975E-5</v>
      </c>
      <c r="AA35" s="30"/>
      <c r="AB35" s="31">
        <f t="shared" si="4"/>
        <v>2.8773773312440468E-2</v>
      </c>
    </row>
    <row r="36" spans="1:28" ht="15" x14ac:dyDescent="0.25">
      <c r="A36" t="str">
        <f>VLOOKUP(B36,'[1]Country abb'!$B$1:$C$131,2,0)</f>
        <v>mt</v>
      </c>
      <c r="B36" s="23" t="s">
        <v>105</v>
      </c>
      <c r="C36" s="25">
        <v>0</v>
      </c>
      <c r="D36" s="25">
        <v>0</v>
      </c>
      <c r="E36" s="25">
        <v>0</v>
      </c>
      <c r="G36" s="43" t="s">
        <v>105</v>
      </c>
      <c r="H36" s="26" t="s">
        <v>106</v>
      </c>
      <c r="I36" s="41"/>
      <c r="J36" s="25">
        <v>821</v>
      </c>
      <c r="K36" s="41"/>
      <c r="L36" s="24">
        <f t="shared" si="0"/>
        <v>821</v>
      </c>
      <c r="M36" s="27">
        <f t="shared" si="2"/>
        <v>0</v>
      </c>
      <c r="N36" s="27">
        <f t="shared" si="2"/>
        <v>0</v>
      </c>
      <c r="O36" s="27">
        <f t="shared" si="2"/>
        <v>0</v>
      </c>
      <c r="P36" s="24"/>
      <c r="R36" s="35" t="s">
        <v>98</v>
      </c>
      <c r="S36" s="35" t="s">
        <v>107</v>
      </c>
      <c r="T36" s="28">
        <f t="shared" si="5"/>
        <v>165</v>
      </c>
      <c r="U36" s="28">
        <f t="shared" si="5"/>
        <v>2535</v>
      </c>
      <c r="V36" s="28">
        <f t="shared" si="5"/>
        <v>2181</v>
      </c>
      <c r="W36" s="28">
        <f t="shared" si="5"/>
        <v>8349</v>
      </c>
      <c r="X36" s="29">
        <f t="shared" si="5"/>
        <v>1.7966223499820337E-3</v>
      </c>
      <c r="Y36" s="29">
        <f t="shared" si="5"/>
        <v>1.4013654329859864E-2</v>
      </c>
      <c r="Z36" s="29"/>
      <c r="AA36" s="30"/>
      <c r="AB36" s="31">
        <f t="shared" si="4"/>
        <v>1.5810276679841896E-2</v>
      </c>
    </row>
    <row r="37" spans="1:28" x14ac:dyDescent="0.2">
      <c r="A37" t="str">
        <f>VLOOKUP(B37,'[1]Country abb'!$B$1:$C$131,2,0)</f>
        <v>nl</v>
      </c>
      <c r="B37" s="23" t="s">
        <v>49</v>
      </c>
      <c r="C37" s="38">
        <v>0</v>
      </c>
      <c r="D37" s="25">
        <v>2221</v>
      </c>
      <c r="E37" s="25">
        <v>56410</v>
      </c>
      <c r="G37" s="23" t="s">
        <v>49</v>
      </c>
      <c r="H37" s="26" t="s">
        <v>108</v>
      </c>
      <c r="I37" s="25">
        <v>7461</v>
      </c>
      <c r="J37" s="25">
        <v>33647</v>
      </c>
      <c r="K37" s="25">
        <v>35088</v>
      </c>
      <c r="L37" s="24">
        <f t="shared" si="0"/>
        <v>81599</v>
      </c>
      <c r="M37" s="27">
        <f t="shared" si="2"/>
        <v>0</v>
      </c>
      <c r="N37" s="27">
        <f t="shared" si="2"/>
        <v>2.7218470814593314E-2</v>
      </c>
      <c r="O37" s="27">
        <f t="shared" si="2"/>
        <v>0.69130749151337634</v>
      </c>
      <c r="P37" s="24"/>
      <c r="R37" s="35" t="s">
        <v>72</v>
      </c>
      <c r="S37" s="35" t="s">
        <v>109</v>
      </c>
      <c r="T37" s="28">
        <f t="shared" si="5"/>
        <v>11225</v>
      </c>
      <c r="U37" s="28">
        <f t="shared" si="5"/>
        <v>88519</v>
      </c>
      <c r="V37" s="28">
        <f t="shared" si="5"/>
        <v>38462</v>
      </c>
      <c r="W37" s="28">
        <f t="shared" si="5"/>
        <v>262687</v>
      </c>
      <c r="X37" s="29"/>
      <c r="Y37" s="29">
        <f t="shared" si="5"/>
        <v>4.74709445081028E-3</v>
      </c>
      <c r="Z37" s="29">
        <f t="shared" si="5"/>
        <v>2.9045974867427777E-3</v>
      </c>
      <c r="AA37" s="30"/>
      <c r="AB37" s="31">
        <f t="shared" si="4"/>
        <v>7.6516919375530582E-3</v>
      </c>
    </row>
    <row r="38" spans="1:28" x14ac:dyDescent="0.2">
      <c r="A38" t="str">
        <f>VLOOKUP(B38,'[1]Country abb'!$B$1:$C$131,2,0)</f>
        <v>no</v>
      </c>
      <c r="B38" s="23" t="s">
        <v>110</v>
      </c>
      <c r="C38" s="24">
        <v>1773</v>
      </c>
      <c r="D38" s="25">
        <v>111233</v>
      </c>
      <c r="E38" s="25">
        <v>90686</v>
      </c>
      <c r="G38" s="23" t="s">
        <v>110</v>
      </c>
      <c r="H38" s="26" t="s">
        <v>111</v>
      </c>
      <c r="I38" s="25">
        <v>561</v>
      </c>
      <c r="J38" s="25">
        <v>11221</v>
      </c>
      <c r="K38" s="25">
        <v>5492</v>
      </c>
      <c r="L38" s="24">
        <f t="shared" si="0"/>
        <v>28869</v>
      </c>
      <c r="M38" s="27">
        <f t="shared" si="2"/>
        <v>6.1415359035643768E-2</v>
      </c>
      <c r="N38" s="27">
        <f>D38/$L38</f>
        <v>3.853025736949669</v>
      </c>
      <c r="O38" s="27">
        <f t="shared" si="2"/>
        <v>3.1412934289376149</v>
      </c>
      <c r="P38" s="24"/>
      <c r="R38" s="35" t="s">
        <v>112</v>
      </c>
      <c r="S38" s="35" t="s">
        <v>113</v>
      </c>
      <c r="T38" s="28">
        <f t="shared" si="5"/>
        <v>1926</v>
      </c>
      <c r="U38" s="28">
        <f t="shared" si="5"/>
        <v>12636</v>
      </c>
      <c r="V38" s="28">
        <f t="shared" si="5"/>
        <v>1237</v>
      </c>
      <c r="W38" s="28">
        <f t="shared" si="5"/>
        <v>45929</v>
      </c>
      <c r="X38" s="29">
        <f t="shared" si="5"/>
        <v>4.5722745977486989E-3</v>
      </c>
      <c r="Y38" s="29"/>
      <c r="Z38" s="29"/>
      <c r="AA38" s="30"/>
      <c r="AB38" s="31">
        <f t="shared" si="4"/>
        <v>4.5722745977486989E-3</v>
      </c>
    </row>
    <row r="39" spans="1:28" x14ac:dyDescent="0.2">
      <c r="A39" t="str">
        <f>VLOOKUP(B39,'[1]Country abb'!$B$1:$C$131,2,0)</f>
        <v>pl</v>
      </c>
      <c r="B39" s="23" t="s">
        <v>57</v>
      </c>
      <c r="C39" s="24">
        <v>56096</v>
      </c>
      <c r="D39" s="25">
        <v>705</v>
      </c>
      <c r="E39" s="25">
        <v>3678</v>
      </c>
      <c r="G39" s="23" t="s">
        <v>57</v>
      </c>
      <c r="H39" s="26" t="s">
        <v>114</v>
      </c>
      <c r="I39" s="25">
        <v>51489</v>
      </c>
      <c r="J39" s="25">
        <v>25034</v>
      </c>
      <c r="K39" s="25">
        <v>12006</v>
      </c>
      <c r="L39" s="24">
        <f t="shared" si="0"/>
        <v>95309</v>
      </c>
      <c r="M39" s="27">
        <f t="shared" si="2"/>
        <v>0.58856980977662132</v>
      </c>
      <c r="N39" s="27">
        <f t="shared" si="2"/>
        <v>7.3969929387570953E-3</v>
      </c>
      <c r="O39" s="27">
        <f t="shared" si="2"/>
        <v>3.8590269544324249E-2</v>
      </c>
      <c r="P39" s="24"/>
      <c r="R39" s="35" t="s">
        <v>94</v>
      </c>
      <c r="S39" s="35" t="s">
        <v>115</v>
      </c>
      <c r="T39" s="28">
        <f t="shared" si="5"/>
        <v>86</v>
      </c>
      <c r="U39" s="28">
        <f t="shared" si="5"/>
        <v>1305</v>
      </c>
      <c r="V39" s="28">
        <f t="shared" si="5"/>
        <v>1227</v>
      </c>
      <c r="W39" s="28">
        <f t="shared" si="5"/>
        <v>4329</v>
      </c>
      <c r="X39" s="29">
        <f t="shared" si="5"/>
        <v>1.386001386001386E-3</v>
      </c>
      <c r="Y39" s="29"/>
      <c r="Z39" s="29"/>
      <c r="AA39" s="30"/>
      <c r="AB39" s="31">
        <f t="shared" si="4"/>
        <v>1.386001386001386E-3</v>
      </c>
    </row>
    <row r="40" spans="1:28" x14ac:dyDescent="0.2">
      <c r="A40" t="str">
        <f>VLOOKUP(B40,'[1]Country abb'!$B$1:$C$131,2,0)</f>
        <v>pt</v>
      </c>
      <c r="B40" s="23" t="s">
        <v>116</v>
      </c>
      <c r="C40" s="24">
        <v>0</v>
      </c>
      <c r="D40" s="25">
        <v>0</v>
      </c>
      <c r="E40" s="25">
        <v>0</v>
      </c>
      <c r="G40" s="23" t="s">
        <v>116</v>
      </c>
      <c r="H40" s="26" t="s">
        <v>117</v>
      </c>
      <c r="I40" s="25">
        <v>2862</v>
      </c>
      <c r="J40" s="25">
        <v>12606</v>
      </c>
      <c r="K40" s="25">
        <v>4217</v>
      </c>
      <c r="L40" s="24">
        <f t="shared" si="0"/>
        <v>24969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4"/>
      <c r="R40" s="35" t="s">
        <v>41</v>
      </c>
      <c r="S40" s="35" t="s">
        <v>118</v>
      </c>
      <c r="T40" s="28">
        <f t="shared" si="5"/>
        <v>3019</v>
      </c>
      <c r="U40" s="28">
        <f t="shared" si="5"/>
        <v>25124</v>
      </c>
      <c r="V40" s="28">
        <f t="shared" si="5"/>
        <v>15112</v>
      </c>
      <c r="W40" s="28">
        <f t="shared" si="5"/>
        <v>58231</v>
      </c>
      <c r="X40" s="29"/>
      <c r="Y40" s="29"/>
      <c r="Z40" s="29"/>
      <c r="AA40" s="30"/>
      <c r="AB40" s="31">
        <f t="shared" si="4"/>
        <v>0</v>
      </c>
    </row>
    <row r="41" spans="1:28" x14ac:dyDescent="0.2">
      <c r="A41" t="str">
        <f>VLOOKUP(B41,'[1]Country abb'!$B$1:$C$131,2,0)</f>
        <v>ro</v>
      </c>
      <c r="B41" s="23" t="s">
        <v>66</v>
      </c>
      <c r="C41" s="24">
        <v>6565</v>
      </c>
      <c r="D41" s="25">
        <v>4677</v>
      </c>
      <c r="E41" s="25">
        <v>8938</v>
      </c>
      <c r="G41" s="23" t="s">
        <v>66</v>
      </c>
      <c r="H41" s="26" t="s">
        <v>119</v>
      </c>
      <c r="I41" s="25">
        <v>7555</v>
      </c>
      <c r="J41" s="25">
        <v>9147</v>
      </c>
      <c r="K41" s="25">
        <v>10599</v>
      </c>
      <c r="L41" s="24">
        <f t="shared" si="0"/>
        <v>35427</v>
      </c>
      <c r="M41" s="27">
        <f t="shared" si="2"/>
        <v>0.1853106387783329</v>
      </c>
      <c r="N41" s="27">
        <f t="shared" si="2"/>
        <v>0.13201795240917943</v>
      </c>
      <c r="O41" s="27">
        <f t="shared" si="2"/>
        <v>0.25229344849973184</v>
      </c>
      <c r="P41" s="24"/>
      <c r="R41" s="35" t="s">
        <v>120</v>
      </c>
      <c r="S41" s="35" t="s">
        <v>121</v>
      </c>
      <c r="T41" s="28">
        <f t="shared" si="5"/>
        <v>66</v>
      </c>
      <c r="U41" s="28">
        <f t="shared" si="5"/>
        <v>2743</v>
      </c>
      <c r="V41" s="28">
        <f t="shared" si="5"/>
        <v>1112</v>
      </c>
      <c r="W41" s="28">
        <f t="shared" si="5"/>
        <v>4363</v>
      </c>
      <c r="X41" s="29"/>
      <c r="Y41" s="29"/>
      <c r="Z41" s="29"/>
      <c r="AA41" s="30"/>
      <c r="AB41" s="31">
        <f t="shared" si="4"/>
        <v>0</v>
      </c>
    </row>
    <row r="42" spans="1:28" x14ac:dyDescent="0.2">
      <c r="A42" t="str">
        <f>VLOOKUP(B42,'[1]Country abb'!$B$1:$C$131,2,0)</f>
        <v>sk</v>
      </c>
      <c r="B42" s="23" t="s">
        <v>96</v>
      </c>
      <c r="C42" s="24">
        <v>653</v>
      </c>
      <c r="D42" s="25">
        <v>17</v>
      </c>
      <c r="E42" s="25">
        <v>88</v>
      </c>
      <c r="G42" s="23" t="s">
        <v>96</v>
      </c>
      <c r="H42" s="26" t="s">
        <v>122</v>
      </c>
      <c r="I42" s="25">
        <v>3876</v>
      </c>
      <c r="J42" s="25">
        <v>3445</v>
      </c>
      <c r="K42" s="25">
        <v>4424</v>
      </c>
      <c r="L42" s="24">
        <f t="shared" si="0"/>
        <v>16807</v>
      </c>
      <c r="M42" s="27">
        <f t="shared" si="2"/>
        <v>3.8852858927827694E-2</v>
      </c>
      <c r="N42" s="27">
        <f t="shared" si="2"/>
        <v>1.0114833105253763E-3</v>
      </c>
      <c r="O42" s="27">
        <f t="shared" si="2"/>
        <v>5.2359136074254771E-3</v>
      </c>
      <c r="P42" s="24"/>
      <c r="R42" s="35" t="s">
        <v>116</v>
      </c>
      <c r="S42" s="35" t="s">
        <v>123</v>
      </c>
      <c r="T42" s="28">
        <f t="shared" si="5"/>
        <v>2862</v>
      </c>
      <c r="U42" s="28">
        <f t="shared" si="5"/>
        <v>12606</v>
      </c>
      <c r="V42" s="28">
        <f t="shared" si="5"/>
        <v>4217</v>
      </c>
      <c r="W42" s="28">
        <f t="shared" si="5"/>
        <v>24969</v>
      </c>
      <c r="X42" s="29"/>
      <c r="Y42" s="29"/>
      <c r="Z42" s="29"/>
      <c r="AA42" s="30"/>
      <c r="AB42" s="31">
        <f t="shared" si="4"/>
        <v>0</v>
      </c>
    </row>
    <row r="43" spans="1:28" s="7" customFormat="1" x14ac:dyDescent="0.2">
      <c r="A43" t="str">
        <f>VLOOKUP(B43,'[1]Country abb'!$B$1:$C$131,2,0)</f>
        <v>si</v>
      </c>
      <c r="B43" s="23" t="s">
        <v>83</v>
      </c>
      <c r="C43" s="24">
        <v>1160</v>
      </c>
      <c r="D43" s="25">
        <v>0</v>
      </c>
      <c r="E43" s="25">
        <v>3</v>
      </c>
      <c r="F43"/>
      <c r="G43" s="23" t="s">
        <v>83</v>
      </c>
      <c r="H43" s="26" t="s">
        <v>124</v>
      </c>
      <c r="I43" s="25">
        <v>1425</v>
      </c>
      <c r="J43" s="25">
        <v>2606</v>
      </c>
      <c r="K43" s="25">
        <v>832</v>
      </c>
      <c r="L43" s="24">
        <f t="shared" si="0"/>
        <v>6986</v>
      </c>
      <c r="M43" s="27">
        <f t="shared" si="2"/>
        <v>0.16604637847122816</v>
      </c>
      <c r="N43" s="27">
        <f t="shared" si="2"/>
        <v>0</v>
      </c>
      <c r="O43" s="27">
        <f t="shared" si="2"/>
        <v>4.2943028914972805E-4</v>
      </c>
      <c r="P43" s="24"/>
      <c r="R43" s="35" t="s">
        <v>51</v>
      </c>
      <c r="S43" s="35" t="s">
        <v>125</v>
      </c>
      <c r="T43" s="28">
        <f t="shared" si="5"/>
        <v>15</v>
      </c>
      <c r="U43" s="28">
        <f t="shared" si="5"/>
        <v>2669</v>
      </c>
      <c r="V43" s="28">
        <f t="shared" si="5"/>
        <v>0</v>
      </c>
      <c r="W43" s="28">
        <f t="shared" si="5"/>
        <v>2788</v>
      </c>
      <c r="X43" s="29"/>
      <c r="Y43" s="29"/>
      <c r="Z43" s="29"/>
      <c r="AA43" s="30"/>
      <c r="AB43" s="31">
        <f t="shared" si="4"/>
        <v>0</v>
      </c>
    </row>
    <row r="44" spans="1:28" x14ac:dyDescent="0.2">
      <c r="A44" t="str">
        <f>VLOOKUP(B44,'[1]Country abb'!$B$1:$C$131,2,0)</f>
        <v>es</v>
      </c>
      <c r="B44" s="23" t="s">
        <v>103</v>
      </c>
      <c r="C44" s="24">
        <v>3628</v>
      </c>
      <c r="D44" s="25">
        <v>106</v>
      </c>
      <c r="E44" s="25">
        <v>12</v>
      </c>
      <c r="G44" s="23" t="s">
        <v>103</v>
      </c>
      <c r="H44" s="26" t="s">
        <v>126</v>
      </c>
      <c r="I44" s="25">
        <v>10544</v>
      </c>
      <c r="J44" s="25">
        <v>63013</v>
      </c>
      <c r="K44" s="25">
        <v>31308</v>
      </c>
      <c r="L44" s="24">
        <f t="shared" si="0"/>
        <v>130188</v>
      </c>
      <c r="M44" s="27">
        <f t="shared" si="2"/>
        <v>2.7867391771899098E-2</v>
      </c>
      <c r="N44" s="27">
        <f t="shared" si="2"/>
        <v>8.1420714658801121E-4</v>
      </c>
      <c r="O44" s="27">
        <f t="shared" si="2"/>
        <v>9.217439395335975E-5</v>
      </c>
      <c r="P44" s="24"/>
      <c r="R44" s="35" t="s">
        <v>105</v>
      </c>
      <c r="S44" s="35" t="s">
        <v>127</v>
      </c>
      <c r="T44" s="28">
        <f t="shared" si="5"/>
        <v>0</v>
      </c>
      <c r="U44" s="28">
        <f t="shared" si="5"/>
        <v>821</v>
      </c>
      <c r="V44" s="28">
        <f t="shared" si="5"/>
        <v>0</v>
      </c>
      <c r="W44" s="28">
        <f t="shared" si="5"/>
        <v>821</v>
      </c>
      <c r="X44" s="29"/>
      <c r="Y44" s="29"/>
      <c r="Z44" s="29"/>
      <c r="AA44" s="30"/>
      <c r="AB44" s="31">
        <f t="shared" si="4"/>
        <v>0</v>
      </c>
    </row>
    <row r="45" spans="1:28" x14ac:dyDescent="0.2">
      <c r="A45" t="str">
        <f>VLOOKUP(B45,'[1]Country abb'!$B$1:$C$131,2,0)</f>
        <v>se</v>
      </c>
      <c r="B45" s="23" t="s">
        <v>112</v>
      </c>
      <c r="C45" s="24">
        <v>210</v>
      </c>
      <c r="D45" s="25">
        <v>0</v>
      </c>
      <c r="E45" s="25">
        <v>0</v>
      </c>
      <c r="G45" s="23" t="s">
        <v>112</v>
      </c>
      <c r="H45" s="26" t="s">
        <v>128</v>
      </c>
      <c r="I45" s="25">
        <v>1926</v>
      </c>
      <c r="J45" s="25">
        <v>12636</v>
      </c>
      <c r="K45" s="25">
        <v>1237</v>
      </c>
      <c r="L45" s="24">
        <f t="shared" si="0"/>
        <v>45929</v>
      </c>
      <c r="M45" s="27">
        <f>C45/$L45</f>
        <v>4.5722745977486989E-3</v>
      </c>
      <c r="N45" s="27">
        <f t="shared" si="2"/>
        <v>0</v>
      </c>
      <c r="O45" s="27">
        <f t="shared" si="2"/>
        <v>0</v>
      </c>
      <c r="P45" s="24"/>
      <c r="X45" s="44"/>
      <c r="Y45" s="44"/>
      <c r="Z45" s="44"/>
    </row>
    <row r="46" spans="1:28" x14ac:dyDescent="0.2">
      <c r="A46" t="str">
        <f>VLOOKUP(B46,'[1]Country abb'!$B$1:$C$131,2,0)</f>
        <v>ch</v>
      </c>
      <c r="B46" s="45" t="s">
        <v>129</v>
      </c>
      <c r="C46" s="37">
        <v>0</v>
      </c>
      <c r="D46" s="25">
        <v>0</v>
      </c>
      <c r="E46" s="25">
        <v>0</v>
      </c>
      <c r="G46" s="23" t="s">
        <v>129</v>
      </c>
      <c r="H46" s="26" t="s">
        <v>130</v>
      </c>
      <c r="I46" s="25">
        <v>151</v>
      </c>
      <c r="J46" s="25">
        <v>12857</v>
      </c>
      <c r="K46" s="25">
        <v>2694</v>
      </c>
      <c r="L46" s="24">
        <f t="shared" si="0"/>
        <v>28223</v>
      </c>
      <c r="M46" s="27">
        <f t="shared" si="2"/>
        <v>0</v>
      </c>
      <c r="N46" s="27">
        <f t="shared" si="2"/>
        <v>0</v>
      </c>
      <c r="O46" s="27">
        <f t="shared" si="2"/>
        <v>0</v>
      </c>
      <c r="P46" s="24"/>
      <c r="R46" s="46" t="s">
        <v>129</v>
      </c>
      <c r="S46" s="35" t="s">
        <v>131</v>
      </c>
      <c r="T46" s="28">
        <f t="shared" ref="T46:Z50" si="6">VLOOKUP($S46,$H$10:$P$48,T$4,FALSE)</f>
        <v>151</v>
      </c>
      <c r="U46" s="28">
        <f t="shared" si="6"/>
        <v>12857</v>
      </c>
      <c r="V46" s="28">
        <f t="shared" si="6"/>
        <v>2694</v>
      </c>
      <c r="W46" s="28">
        <f t="shared" si="6"/>
        <v>28223</v>
      </c>
      <c r="X46" s="29"/>
      <c r="Y46" s="29"/>
      <c r="Z46" s="29"/>
      <c r="AA46" s="30"/>
      <c r="AB46" s="31">
        <f>SUM(X46:Z46)</f>
        <v>0</v>
      </c>
    </row>
    <row r="47" spans="1:28" x14ac:dyDescent="0.2">
      <c r="A47" t="str">
        <f>VLOOKUP(B47,'[1]Country abb'!$B$1:$C$131,2,0)</f>
        <v>tr</v>
      </c>
      <c r="B47" s="23" t="s">
        <v>132</v>
      </c>
      <c r="C47" s="24">
        <v>17403</v>
      </c>
      <c r="D47" s="25">
        <v>2448</v>
      </c>
      <c r="E47" s="25">
        <v>564</v>
      </c>
      <c r="G47" s="23" t="s">
        <v>132</v>
      </c>
      <c r="H47" s="26" t="s">
        <v>133</v>
      </c>
      <c r="I47" s="25">
        <v>30249</v>
      </c>
      <c r="J47" s="25">
        <v>30988</v>
      </c>
      <c r="K47" s="25">
        <v>28916</v>
      </c>
      <c r="L47" s="24">
        <f t="shared" si="0"/>
        <v>100025</v>
      </c>
      <c r="M47" s="27">
        <f t="shared" si="2"/>
        <v>0.17398650337415647</v>
      </c>
      <c r="N47" s="27">
        <f t="shared" si="2"/>
        <v>2.4473881529617596E-2</v>
      </c>
      <c r="O47" s="27">
        <f t="shared" si="2"/>
        <v>5.6385903524118972E-3</v>
      </c>
      <c r="P47" s="24"/>
      <c r="R47" s="46" t="s">
        <v>110</v>
      </c>
      <c r="S47" s="35" t="s">
        <v>134</v>
      </c>
      <c r="T47" s="28">
        <f t="shared" si="6"/>
        <v>561</v>
      </c>
      <c r="U47" s="28">
        <f t="shared" si="6"/>
        <v>11221</v>
      </c>
      <c r="V47" s="28">
        <f t="shared" si="6"/>
        <v>5492</v>
      </c>
      <c r="W47" s="28">
        <f t="shared" si="6"/>
        <v>28869</v>
      </c>
      <c r="X47" s="29">
        <f t="shared" si="6"/>
        <v>6.1415359035643768E-2</v>
      </c>
      <c r="Y47" s="29">
        <f t="shared" si="6"/>
        <v>3.853025736949669</v>
      </c>
      <c r="Z47" s="29">
        <f t="shared" si="6"/>
        <v>3.1412934289376149</v>
      </c>
      <c r="AA47" s="30">
        <f>VLOOKUP($S47,$H$10:$P$48,AA$4,FALSE)</f>
        <v>0</v>
      </c>
      <c r="AB47" s="31">
        <f>SUM(X47:Z47)</f>
        <v>7.0557345249229275</v>
      </c>
    </row>
    <row r="48" spans="1:28" x14ac:dyDescent="0.2">
      <c r="A48" t="str">
        <f>VLOOKUP(B48,'[1]Country abb'!$B$1:$C$131,2,0)</f>
        <v>uk</v>
      </c>
      <c r="B48" s="23" t="s">
        <v>53</v>
      </c>
      <c r="C48" s="24">
        <v>10042</v>
      </c>
      <c r="D48" s="25">
        <v>69149</v>
      </c>
      <c r="E48" s="25">
        <v>53748</v>
      </c>
      <c r="G48" s="23" t="s">
        <v>53</v>
      </c>
      <c r="H48" s="26" t="s">
        <v>135</v>
      </c>
      <c r="I48" s="25">
        <v>29570</v>
      </c>
      <c r="J48" s="25">
        <v>74371</v>
      </c>
      <c r="K48" s="25">
        <v>78120</v>
      </c>
      <c r="L48" s="24">
        <f t="shared" si="0"/>
        <v>206809</v>
      </c>
      <c r="M48" s="27">
        <f t="shared" si="2"/>
        <v>4.8556880986804246E-2</v>
      </c>
      <c r="N48" s="27">
        <f t="shared" si="2"/>
        <v>0.33436165737467904</v>
      </c>
      <c r="O48" s="27">
        <f t="shared" si="2"/>
        <v>0.25989197762186367</v>
      </c>
      <c r="P48" s="24"/>
      <c r="R48" s="46" t="s">
        <v>132</v>
      </c>
      <c r="S48" s="35" t="s">
        <v>136</v>
      </c>
      <c r="T48" s="28">
        <f t="shared" si="6"/>
        <v>30249</v>
      </c>
      <c r="U48" s="28">
        <f t="shared" si="6"/>
        <v>30988</v>
      </c>
      <c r="V48" s="28">
        <f t="shared" si="6"/>
        <v>28916</v>
      </c>
      <c r="W48" s="28">
        <f t="shared" si="6"/>
        <v>100025</v>
      </c>
      <c r="X48" s="29">
        <f t="shared" si="6"/>
        <v>0.17398650337415647</v>
      </c>
      <c r="Y48" s="29">
        <f t="shared" si="6"/>
        <v>2.4473881529617596E-2</v>
      </c>
      <c r="Z48" s="29">
        <f t="shared" si="6"/>
        <v>5.6385903524118972E-3</v>
      </c>
      <c r="AA48" s="30">
        <f>VLOOKUP($S48,$H$10:$P$48,AA$4,FALSE)</f>
        <v>0</v>
      </c>
      <c r="AB48" s="31">
        <f>SUM(X48:Z48)</f>
        <v>0.20409897525618598</v>
      </c>
    </row>
    <row r="49" spans="1:28" x14ac:dyDescent="0.2">
      <c r="B49" s="3"/>
      <c r="C49" s="3"/>
      <c r="R49" s="46" t="s">
        <v>85</v>
      </c>
      <c r="S49" s="35" t="s">
        <v>137</v>
      </c>
      <c r="T49" s="28">
        <f t="shared" si="6"/>
        <v>0</v>
      </c>
      <c r="U49" s="28">
        <f t="shared" si="6"/>
        <v>0</v>
      </c>
      <c r="V49" s="28">
        <f t="shared" si="6"/>
        <v>0</v>
      </c>
      <c r="W49" s="28" t="e">
        <f t="shared" si="6"/>
        <v>#N/A</v>
      </c>
      <c r="X49" s="29"/>
      <c r="Y49" s="29"/>
      <c r="Z49" s="29"/>
      <c r="AA49" s="30">
        <f>VLOOKUP($S49,$H$10:$P$48,AA$4,FALSE)</f>
        <v>0</v>
      </c>
      <c r="AB49" s="31">
        <f>SUM(X49:Z49)</f>
        <v>0</v>
      </c>
    </row>
    <row r="50" spans="1:28" x14ac:dyDescent="0.2">
      <c r="B50" s="47" t="s">
        <v>138</v>
      </c>
      <c r="C50" s="48"/>
      <c r="D50" s="49"/>
      <c r="E50" s="49"/>
      <c r="F50" s="49"/>
      <c r="G50" s="49"/>
      <c r="H50" s="49"/>
      <c r="R50" s="36" t="s">
        <v>47</v>
      </c>
      <c r="S50" s="35" t="s">
        <v>139</v>
      </c>
      <c r="T50" s="28">
        <f t="shared" si="6"/>
        <v>508</v>
      </c>
      <c r="U50" s="28">
        <f t="shared" si="6"/>
        <v>4365</v>
      </c>
      <c r="V50" s="28">
        <f t="shared" si="6"/>
        <v>2403</v>
      </c>
      <c r="W50" s="28">
        <f t="shared" si="6"/>
        <v>8726</v>
      </c>
      <c r="X50" s="29"/>
      <c r="Y50" s="29">
        <f t="shared" si="6"/>
        <v>9.5232638093055239E-2</v>
      </c>
      <c r="Z50" s="29">
        <f t="shared" si="6"/>
        <v>0.25166170066468024</v>
      </c>
      <c r="AA50" s="30"/>
      <c r="AB50" s="31">
        <f>SUM(X50:Z50)</f>
        <v>0.34689433875773545</v>
      </c>
    </row>
    <row r="51" spans="1:28" x14ac:dyDescent="0.2">
      <c r="B51" s="3"/>
      <c r="C51" s="3"/>
    </row>
    <row r="52" spans="1:28" x14ac:dyDescent="0.2">
      <c r="B52" s="3"/>
      <c r="C52" s="3"/>
    </row>
    <row r="53" spans="1:28" x14ac:dyDescent="0.2">
      <c r="B53" s="3"/>
      <c r="C53" s="3"/>
    </row>
    <row r="54" spans="1:28" ht="18" x14ac:dyDescent="0.25">
      <c r="B54" s="2" t="s">
        <v>140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8" x14ac:dyDescent="0.2">
      <c r="B55" s="50" t="s">
        <v>4</v>
      </c>
      <c r="C55" s="51">
        <v>40721.491030092591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8" x14ac:dyDescent="0.2">
      <c r="B56" s="50" t="s">
        <v>6</v>
      </c>
      <c r="C56" s="51">
        <v>40763.938863425923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8" x14ac:dyDescent="0.2">
      <c r="B57" s="50" t="s">
        <v>7</v>
      </c>
      <c r="C57" s="50" t="s">
        <v>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8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8" x14ac:dyDescent="0.2">
      <c r="B59" s="9" t="s">
        <v>141</v>
      </c>
      <c r="C59" s="9" t="s">
        <v>142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8" x14ac:dyDescent="0.2">
      <c r="B60" s="9" t="s">
        <v>143</v>
      </c>
      <c r="C60" s="9" t="s">
        <v>144</v>
      </c>
      <c r="D60" s="3">
        <v>100900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8" x14ac:dyDescent="0.2">
      <c r="B61" s="9" t="s">
        <v>145</v>
      </c>
      <c r="C61" s="9" t="s">
        <v>146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8" x14ac:dyDescent="0.2">
      <c r="B62" s="45" t="s">
        <v>147</v>
      </c>
      <c r="C62" s="45" t="s">
        <v>148</v>
      </c>
      <c r="D62" s="45" t="s">
        <v>149</v>
      </c>
      <c r="E62" s="45" t="s">
        <v>150</v>
      </c>
      <c r="F62" s="45" t="s">
        <v>151</v>
      </c>
      <c r="G62" s="45" t="s">
        <v>152</v>
      </c>
      <c r="H62" s="45" t="s">
        <v>153</v>
      </c>
      <c r="I62" s="45" t="s">
        <v>154</v>
      </c>
      <c r="J62" s="45" t="s">
        <v>155</v>
      </c>
      <c r="K62" s="45" t="s">
        <v>156</v>
      </c>
      <c r="L62" s="45" t="s">
        <v>157</v>
      </c>
      <c r="M62" s="45" t="s">
        <v>158</v>
      </c>
      <c r="N62" s="45" t="s">
        <v>159</v>
      </c>
      <c r="O62" s="45" t="s">
        <v>160</v>
      </c>
      <c r="P62" s="45" t="s">
        <v>161</v>
      </c>
      <c r="Q62" s="45" t="s">
        <v>162</v>
      </c>
      <c r="R62" s="45" t="s">
        <v>163</v>
      </c>
      <c r="S62" s="45" t="s">
        <v>164</v>
      </c>
      <c r="T62" s="45" t="s">
        <v>165</v>
      </c>
      <c r="U62" s="45" t="s">
        <v>166</v>
      </c>
      <c r="V62" s="45" t="s">
        <v>167</v>
      </c>
    </row>
    <row r="63" spans="1:28" x14ac:dyDescent="0.2">
      <c r="A63" t="str">
        <f>VLOOKUP(B63,'[1]Country abb'!$B$1:$C$131,2,0)</f>
        <v>at</v>
      </c>
      <c r="B63" s="45" t="s">
        <v>38</v>
      </c>
      <c r="C63" s="25">
        <v>25379</v>
      </c>
      <c r="D63" s="25">
        <v>26992</v>
      </c>
      <c r="E63" s="25">
        <v>25950</v>
      </c>
      <c r="F63" s="25">
        <v>26252</v>
      </c>
      <c r="G63" s="25">
        <v>26132</v>
      </c>
      <c r="H63" s="25">
        <v>27286</v>
      </c>
      <c r="I63" s="25">
        <v>29055</v>
      </c>
      <c r="J63" s="25">
        <v>28916</v>
      </c>
      <c r="K63" s="25">
        <v>29405</v>
      </c>
      <c r="L63" s="25">
        <v>29165</v>
      </c>
      <c r="M63" s="25">
        <v>29193</v>
      </c>
      <c r="N63" s="25">
        <v>30654</v>
      </c>
      <c r="O63" s="25">
        <v>31050</v>
      </c>
      <c r="P63" s="25">
        <v>32757</v>
      </c>
      <c r="Q63" s="25">
        <v>33138</v>
      </c>
      <c r="R63" s="25">
        <v>34514</v>
      </c>
      <c r="S63" s="25">
        <v>34384</v>
      </c>
      <c r="T63" s="25">
        <v>33882</v>
      </c>
      <c r="U63" s="25">
        <v>34166</v>
      </c>
      <c r="V63" s="25">
        <v>32289</v>
      </c>
    </row>
    <row r="64" spans="1:28" x14ac:dyDescent="0.2">
      <c r="A64" t="str">
        <f>VLOOKUP(B64,'[1]Country abb'!$B$1:$C$131,2,0)</f>
        <v>be</v>
      </c>
      <c r="B64" s="45" t="s">
        <v>41</v>
      </c>
      <c r="C64" s="25">
        <v>48788</v>
      </c>
      <c r="D64" s="25">
        <v>50871</v>
      </c>
      <c r="E64" s="25">
        <v>51434</v>
      </c>
      <c r="F64" s="25">
        <v>50110</v>
      </c>
      <c r="G64" s="25">
        <v>53129</v>
      </c>
      <c r="H64" s="25">
        <v>54137</v>
      </c>
      <c r="I64" s="25">
        <v>57071</v>
      </c>
      <c r="J64" s="25">
        <v>57336</v>
      </c>
      <c r="K64" s="25">
        <v>58514</v>
      </c>
      <c r="L64" s="25">
        <v>58961</v>
      </c>
      <c r="M64" s="25">
        <v>59212</v>
      </c>
      <c r="N64" s="25">
        <v>58647</v>
      </c>
      <c r="O64" s="25">
        <v>56391</v>
      </c>
      <c r="P64" s="25">
        <v>59599</v>
      </c>
      <c r="Q64" s="25">
        <v>59163</v>
      </c>
      <c r="R64" s="25">
        <v>58981</v>
      </c>
      <c r="S64" s="25">
        <v>58353</v>
      </c>
      <c r="T64" s="25">
        <v>57003</v>
      </c>
      <c r="U64" s="25">
        <v>59625</v>
      </c>
      <c r="V64" s="25">
        <v>58231</v>
      </c>
    </row>
    <row r="65" spans="1:22" x14ac:dyDescent="0.2">
      <c r="A65" t="str">
        <f>VLOOKUP(B65,'[1]Country abb'!$B$1:$C$131,2,0)</f>
        <v>bg</v>
      </c>
      <c r="B65" s="45" t="s">
        <v>43</v>
      </c>
      <c r="C65" s="25">
        <v>28210</v>
      </c>
      <c r="D65" s="25">
        <v>22232</v>
      </c>
      <c r="E65" s="25">
        <v>20770</v>
      </c>
      <c r="F65" s="25">
        <v>22254</v>
      </c>
      <c r="G65" s="25">
        <v>21514</v>
      </c>
      <c r="H65" s="25">
        <v>23410</v>
      </c>
      <c r="I65" s="25">
        <v>23180</v>
      </c>
      <c r="J65" s="25">
        <v>20927</v>
      </c>
      <c r="K65" s="25">
        <v>20200</v>
      </c>
      <c r="L65" s="25">
        <v>18293</v>
      </c>
      <c r="M65" s="25">
        <v>18707</v>
      </c>
      <c r="N65" s="25">
        <v>19476</v>
      </c>
      <c r="O65" s="25">
        <v>19087</v>
      </c>
      <c r="P65" s="25">
        <v>19495</v>
      </c>
      <c r="Q65" s="25">
        <v>19040</v>
      </c>
      <c r="R65" s="25">
        <v>20077</v>
      </c>
      <c r="S65" s="25">
        <v>20642</v>
      </c>
      <c r="T65" s="25">
        <v>20311</v>
      </c>
      <c r="U65" s="25">
        <v>20085</v>
      </c>
      <c r="V65" s="25">
        <v>17570</v>
      </c>
    </row>
    <row r="66" spans="1:22" x14ac:dyDescent="0.2">
      <c r="A66" t="str">
        <f>VLOOKUP(B66,'[1]Country abb'!$B$1:$C$131,2,0)</f>
        <v>hr</v>
      </c>
      <c r="B66" s="52" t="s">
        <v>47</v>
      </c>
      <c r="C66" s="25">
        <v>9063</v>
      </c>
      <c r="D66" s="25">
        <v>7299</v>
      </c>
      <c r="E66" s="25">
        <v>6694</v>
      </c>
      <c r="F66" s="25">
        <v>6911</v>
      </c>
      <c r="G66" s="25">
        <v>6916</v>
      </c>
      <c r="H66" s="25">
        <v>7115</v>
      </c>
      <c r="I66" s="25">
        <v>7290</v>
      </c>
      <c r="J66" s="25">
        <v>7840</v>
      </c>
      <c r="K66" s="25">
        <v>8115</v>
      </c>
      <c r="L66" s="25">
        <v>7990</v>
      </c>
      <c r="M66" s="25">
        <v>7841</v>
      </c>
      <c r="N66" s="25">
        <v>7991</v>
      </c>
      <c r="O66" s="25">
        <v>8279</v>
      </c>
      <c r="P66" s="25">
        <v>8859</v>
      </c>
      <c r="Q66" s="25">
        <v>8880</v>
      </c>
      <c r="R66" s="25">
        <v>8953</v>
      </c>
      <c r="S66" s="25">
        <v>8980</v>
      </c>
      <c r="T66" s="25">
        <v>9372</v>
      </c>
      <c r="U66" s="25">
        <v>9124</v>
      </c>
      <c r="V66" s="25">
        <v>8726</v>
      </c>
    </row>
    <row r="67" spans="1:22" x14ac:dyDescent="0.2">
      <c r="A67" t="str">
        <f>VLOOKUP(B67,'[1]Country abb'!$B$1:$C$131,2,0)</f>
        <v>ch</v>
      </c>
      <c r="B67" s="45" t="s">
        <v>129</v>
      </c>
      <c r="C67" s="25">
        <v>24966</v>
      </c>
      <c r="D67" s="25">
        <v>25232</v>
      </c>
      <c r="E67" s="25">
        <v>25465</v>
      </c>
      <c r="F67" s="25">
        <v>24907</v>
      </c>
      <c r="G67" s="25">
        <v>25200</v>
      </c>
      <c r="H67" s="25">
        <v>24927</v>
      </c>
      <c r="I67" s="25">
        <v>25458</v>
      </c>
      <c r="J67" s="25">
        <v>25993</v>
      </c>
      <c r="K67" s="25">
        <v>26603</v>
      </c>
      <c r="L67" s="25">
        <v>26674</v>
      </c>
      <c r="M67" s="25">
        <v>26437</v>
      </c>
      <c r="N67" s="25">
        <v>27920</v>
      </c>
      <c r="O67" s="25">
        <v>27079</v>
      </c>
      <c r="P67" s="25">
        <v>27059</v>
      </c>
      <c r="Q67" s="25">
        <v>27129</v>
      </c>
      <c r="R67" s="25">
        <v>27010</v>
      </c>
      <c r="S67" s="25">
        <v>28210</v>
      </c>
      <c r="T67" s="25">
        <v>26983</v>
      </c>
      <c r="U67" s="25">
        <v>28084</v>
      </c>
      <c r="V67" s="25">
        <v>28223</v>
      </c>
    </row>
    <row r="68" spans="1:22" x14ac:dyDescent="0.2">
      <c r="A68" t="str">
        <f>VLOOKUP(B68,'[1]Country abb'!$B$1:$C$131,2,0)</f>
        <v>CY</v>
      </c>
      <c r="B68" s="45" t="s">
        <v>51</v>
      </c>
      <c r="C68" s="25">
        <v>1605</v>
      </c>
      <c r="D68" s="25">
        <v>1676</v>
      </c>
      <c r="E68" s="25">
        <v>1840</v>
      </c>
      <c r="F68" s="25">
        <v>1909</v>
      </c>
      <c r="G68" s="25">
        <v>2205</v>
      </c>
      <c r="H68" s="25">
        <v>2000</v>
      </c>
      <c r="I68" s="25">
        <v>2180</v>
      </c>
      <c r="J68" s="25">
        <v>2133</v>
      </c>
      <c r="K68" s="25">
        <v>2224</v>
      </c>
      <c r="L68" s="25">
        <v>2239</v>
      </c>
      <c r="M68" s="25">
        <v>2393</v>
      </c>
      <c r="N68" s="25">
        <v>2418</v>
      </c>
      <c r="O68" s="25">
        <v>2437</v>
      </c>
      <c r="P68" s="25">
        <v>2651</v>
      </c>
      <c r="Q68" s="25">
        <v>2484</v>
      </c>
      <c r="R68" s="25">
        <v>2518</v>
      </c>
      <c r="S68" s="25">
        <v>2616</v>
      </c>
      <c r="T68" s="25">
        <v>2732</v>
      </c>
      <c r="U68" s="25">
        <v>2876</v>
      </c>
      <c r="V68" s="25">
        <v>2788</v>
      </c>
    </row>
    <row r="69" spans="1:22" x14ac:dyDescent="0.2">
      <c r="A69" t="str">
        <f>VLOOKUP(B69,'[1]Country abb'!$B$1:$C$131,2,0)</f>
        <v>cz</v>
      </c>
      <c r="B69" s="45" t="s">
        <v>55</v>
      </c>
      <c r="C69" s="25">
        <v>49880</v>
      </c>
      <c r="D69" s="25">
        <v>45104</v>
      </c>
      <c r="E69" s="25">
        <v>43779</v>
      </c>
      <c r="F69" s="25">
        <v>42465</v>
      </c>
      <c r="G69" s="25">
        <v>41109</v>
      </c>
      <c r="H69" s="25">
        <v>41698</v>
      </c>
      <c r="I69" s="25">
        <v>42984</v>
      </c>
      <c r="J69" s="25">
        <v>43258</v>
      </c>
      <c r="K69" s="25">
        <v>41875</v>
      </c>
      <c r="L69" s="25">
        <v>39228</v>
      </c>
      <c r="M69" s="25">
        <v>41267</v>
      </c>
      <c r="N69" s="25">
        <v>42341</v>
      </c>
      <c r="O69" s="25">
        <v>42745</v>
      </c>
      <c r="P69" s="25">
        <v>44656</v>
      </c>
      <c r="Q69" s="25">
        <v>45777</v>
      </c>
      <c r="R69" s="25">
        <v>45276</v>
      </c>
      <c r="S69" s="25">
        <v>46328</v>
      </c>
      <c r="T69" s="25">
        <v>46284</v>
      </c>
      <c r="U69" s="25">
        <v>45104</v>
      </c>
      <c r="V69" s="25">
        <v>42288</v>
      </c>
    </row>
    <row r="70" spans="1:22" x14ac:dyDescent="0.2">
      <c r="A70" t="str">
        <f>VLOOKUP(B70,'[1]Country abb'!$B$1:$C$131,2,0)</f>
        <v>de</v>
      </c>
      <c r="B70" s="45" t="s">
        <v>75</v>
      </c>
      <c r="C70" s="25">
        <v>356713</v>
      </c>
      <c r="D70" s="25">
        <v>348842</v>
      </c>
      <c r="E70" s="25">
        <v>342582</v>
      </c>
      <c r="F70" s="25">
        <v>339629</v>
      </c>
      <c r="G70" s="25">
        <v>338466</v>
      </c>
      <c r="H70" s="25">
        <v>342171</v>
      </c>
      <c r="I70" s="25">
        <v>353566</v>
      </c>
      <c r="J70" s="25">
        <v>350750</v>
      </c>
      <c r="K70" s="25">
        <v>348811</v>
      </c>
      <c r="L70" s="25">
        <v>341539</v>
      </c>
      <c r="M70" s="25">
        <v>343622</v>
      </c>
      <c r="N70" s="25">
        <v>353333</v>
      </c>
      <c r="O70" s="25">
        <v>345440</v>
      </c>
      <c r="P70" s="25">
        <v>348452</v>
      </c>
      <c r="Q70" s="25">
        <v>350136</v>
      </c>
      <c r="R70" s="25">
        <v>345950</v>
      </c>
      <c r="S70" s="25">
        <v>348886</v>
      </c>
      <c r="T70" s="25">
        <v>339787</v>
      </c>
      <c r="U70" s="25">
        <v>342820</v>
      </c>
      <c r="V70" s="25">
        <v>326598</v>
      </c>
    </row>
    <row r="71" spans="1:22" x14ac:dyDescent="0.2">
      <c r="A71" t="str">
        <f>VLOOKUP(B71,'[1]Country abb'!$B$1:$C$131,2,0)</f>
        <v>dk</v>
      </c>
      <c r="B71" s="45" t="s">
        <v>45</v>
      </c>
      <c r="C71" s="25">
        <v>17989</v>
      </c>
      <c r="D71" s="25">
        <v>19856</v>
      </c>
      <c r="E71" s="25">
        <v>19031</v>
      </c>
      <c r="F71" s="25">
        <v>19506</v>
      </c>
      <c r="G71" s="25">
        <v>20224</v>
      </c>
      <c r="H71" s="25">
        <v>20279</v>
      </c>
      <c r="I71" s="25">
        <v>23066</v>
      </c>
      <c r="J71" s="25">
        <v>21470</v>
      </c>
      <c r="K71" s="25">
        <v>21097</v>
      </c>
      <c r="L71" s="25">
        <v>20332</v>
      </c>
      <c r="M71" s="25">
        <v>19795</v>
      </c>
      <c r="N71" s="25">
        <v>20349</v>
      </c>
      <c r="O71" s="25">
        <v>19962</v>
      </c>
      <c r="P71" s="25">
        <v>20870</v>
      </c>
      <c r="Q71" s="25">
        <v>20262</v>
      </c>
      <c r="R71" s="25">
        <v>19768</v>
      </c>
      <c r="S71" s="25">
        <v>21138</v>
      </c>
      <c r="T71" s="25">
        <v>20668</v>
      </c>
      <c r="U71" s="25">
        <v>20110</v>
      </c>
      <c r="V71" s="25">
        <v>19407</v>
      </c>
    </row>
    <row r="72" spans="1:22" x14ac:dyDescent="0.2">
      <c r="A72" t="str">
        <f>VLOOKUP(B72,'[1]Country abb'!$B$1:$C$131,2,0)</f>
        <v>ee</v>
      </c>
      <c r="B72" s="45" t="s">
        <v>60</v>
      </c>
      <c r="C72" s="25">
        <v>10160</v>
      </c>
      <c r="D72" s="25">
        <v>9335</v>
      </c>
      <c r="E72" s="25">
        <v>6868</v>
      </c>
      <c r="F72" s="25">
        <v>5492</v>
      </c>
      <c r="G72" s="25">
        <v>5680</v>
      </c>
      <c r="H72" s="25">
        <v>5347</v>
      </c>
      <c r="I72" s="25">
        <v>5853</v>
      </c>
      <c r="J72" s="25">
        <v>5749</v>
      </c>
      <c r="K72" s="25">
        <v>5359</v>
      </c>
      <c r="L72" s="25">
        <v>4990</v>
      </c>
      <c r="M72" s="25">
        <v>4965</v>
      </c>
      <c r="N72" s="25">
        <v>5179</v>
      </c>
      <c r="O72" s="25">
        <v>4992</v>
      </c>
      <c r="P72" s="25">
        <v>5496</v>
      </c>
      <c r="Q72" s="25">
        <v>5654</v>
      </c>
      <c r="R72" s="25">
        <v>5562</v>
      </c>
      <c r="S72" s="25">
        <v>5424</v>
      </c>
      <c r="T72" s="25">
        <v>6059</v>
      </c>
      <c r="U72" s="25">
        <v>5870</v>
      </c>
      <c r="V72" s="25">
        <v>5292</v>
      </c>
    </row>
    <row r="73" spans="1:22" x14ac:dyDescent="0.2">
      <c r="A73" t="str">
        <f>VLOOKUP(B73,'[1]Country abb'!$B$1:$C$131,2,0)</f>
        <v>es</v>
      </c>
      <c r="B73" s="45" t="s">
        <v>103</v>
      </c>
      <c r="C73" s="25">
        <v>90729</v>
      </c>
      <c r="D73" s="25">
        <v>94172</v>
      </c>
      <c r="E73" s="25">
        <v>96155</v>
      </c>
      <c r="F73" s="25">
        <v>92319</v>
      </c>
      <c r="G73" s="25">
        <v>97547</v>
      </c>
      <c r="H73" s="25">
        <v>102153</v>
      </c>
      <c r="I73" s="25">
        <v>100857</v>
      </c>
      <c r="J73" s="25">
        <v>107097</v>
      </c>
      <c r="K73" s="25">
        <v>112410</v>
      </c>
      <c r="L73" s="25">
        <v>117966</v>
      </c>
      <c r="M73" s="25">
        <v>123965</v>
      </c>
      <c r="N73" s="25">
        <v>127055</v>
      </c>
      <c r="O73" s="25">
        <v>130878</v>
      </c>
      <c r="P73" s="25">
        <v>135335</v>
      </c>
      <c r="Q73" s="25">
        <v>141387</v>
      </c>
      <c r="R73" s="25">
        <v>144354</v>
      </c>
      <c r="S73" s="25">
        <v>144588</v>
      </c>
      <c r="T73" s="25">
        <v>146370</v>
      </c>
      <c r="U73" s="25">
        <v>142020</v>
      </c>
      <c r="V73" s="25">
        <v>130188</v>
      </c>
    </row>
    <row r="74" spans="1:22" x14ac:dyDescent="0.2">
      <c r="A74" t="str">
        <f>VLOOKUP(B74,'[1]Country abb'!$B$1:$C$131,2,0)</f>
        <v>EU27</v>
      </c>
      <c r="B74" s="45" t="s">
        <v>64</v>
      </c>
      <c r="C74" s="25">
        <v>1665140</v>
      </c>
      <c r="D74" s="25">
        <v>1667257</v>
      </c>
      <c r="E74" s="25">
        <v>1631908</v>
      </c>
      <c r="F74" s="25">
        <v>1631156</v>
      </c>
      <c r="G74" s="25">
        <v>1626537</v>
      </c>
      <c r="H74" s="25">
        <v>1668070</v>
      </c>
      <c r="I74" s="25">
        <v>1725213</v>
      </c>
      <c r="J74" s="25">
        <v>1709819</v>
      </c>
      <c r="K74" s="25">
        <v>1721967</v>
      </c>
      <c r="L74" s="25">
        <v>1710515</v>
      </c>
      <c r="M74" s="25">
        <v>1724741</v>
      </c>
      <c r="N74" s="25">
        <v>1763145</v>
      </c>
      <c r="O74" s="25">
        <v>1757959</v>
      </c>
      <c r="P74" s="25">
        <v>1799057</v>
      </c>
      <c r="Q74" s="25">
        <v>1818240</v>
      </c>
      <c r="R74" s="25">
        <v>1823078</v>
      </c>
      <c r="S74" s="25">
        <v>1824706</v>
      </c>
      <c r="T74" s="25">
        <v>1806378</v>
      </c>
      <c r="U74" s="25">
        <v>1801750</v>
      </c>
      <c r="V74" s="25">
        <v>1702755</v>
      </c>
    </row>
    <row r="75" spans="1:22" x14ac:dyDescent="0.2">
      <c r="A75" t="str">
        <f>VLOOKUP(B75,'[1]Country abb'!$B$1:$C$131,2,0)</f>
        <v>fi</v>
      </c>
      <c r="B75" s="45" t="s">
        <v>68</v>
      </c>
      <c r="C75" s="25">
        <v>28898</v>
      </c>
      <c r="D75" s="25">
        <v>29337</v>
      </c>
      <c r="E75" s="25">
        <v>27662</v>
      </c>
      <c r="F75" s="25">
        <v>29056</v>
      </c>
      <c r="G75" s="25">
        <v>31059</v>
      </c>
      <c r="H75" s="25">
        <v>29553</v>
      </c>
      <c r="I75" s="25">
        <v>31792</v>
      </c>
      <c r="J75" s="25">
        <v>32985</v>
      </c>
      <c r="K75" s="25">
        <v>33324</v>
      </c>
      <c r="L75" s="25">
        <v>33251</v>
      </c>
      <c r="M75" s="25">
        <v>32828</v>
      </c>
      <c r="N75" s="25">
        <v>33525</v>
      </c>
      <c r="O75" s="25">
        <v>35292</v>
      </c>
      <c r="P75" s="25">
        <v>37432</v>
      </c>
      <c r="Q75" s="25">
        <v>37624</v>
      </c>
      <c r="R75" s="25">
        <v>34782</v>
      </c>
      <c r="S75" s="25">
        <v>37926</v>
      </c>
      <c r="T75" s="25">
        <v>37585</v>
      </c>
      <c r="U75" s="25">
        <v>36139</v>
      </c>
      <c r="V75" s="25">
        <v>34009</v>
      </c>
    </row>
    <row r="76" spans="1:22" x14ac:dyDescent="0.2">
      <c r="A76" t="str">
        <f>VLOOKUP(B76,'[1]Country abb'!$B$1:$C$131,2,0)</f>
        <v>fr</v>
      </c>
      <c r="B76" s="45" t="s">
        <v>72</v>
      </c>
      <c r="C76" s="25">
        <v>227544</v>
      </c>
      <c r="D76" s="25">
        <v>240282</v>
      </c>
      <c r="E76" s="25">
        <v>236474</v>
      </c>
      <c r="F76" s="25">
        <v>240551</v>
      </c>
      <c r="G76" s="25">
        <v>231858</v>
      </c>
      <c r="H76" s="25">
        <v>241235</v>
      </c>
      <c r="I76" s="25">
        <v>254901</v>
      </c>
      <c r="J76" s="25">
        <v>247404</v>
      </c>
      <c r="K76" s="25">
        <v>255147</v>
      </c>
      <c r="L76" s="25">
        <v>254958</v>
      </c>
      <c r="M76" s="25">
        <v>257826</v>
      </c>
      <c r="N76" s="25">
        <v>266158</v>
      </c>
      <c r="O76" s="25">
        <v>266724</v>
      </c>
      <c r="P76" s="25">
        <v>271530</v>
      </c>
      <c r="Q76" s="25">
        <v>275661</v>
      </c>
      <c r="R76" s="25">
        <v>276591</v>
      </c>
      <c r="S76" s="25">
        <v>273627</v>
      </c>
      <c r="T76" s="25">
        <v>271088</v>
      </c>
      <c r="U76" s="25">
        <v>274254</v>
      </c>
      <c r="V76" s="25">
        <v>262687</v>
      </c>
    </row>
    <row r="77" spans="1:22" x14ac:dyDescent="0.2">
      <c r="A77" t="str">
        <f>VLOOKUP(B77,'[1]Country abb'!$B$1:$C$131,2,0)</f>
        <v>gr</v>
      </c>
      <c r="B77" s="45" t="s">
        <v>70</v>
      </c>
      <c r="C77" s="25">
        <v>22353</v>
      </c>
      <c r="D77" s="25">
        <v>22600</v>
      </c>
      <c r="E77" s="25">
        <v>23201</v>
      </c>
      <c r="F77" s="25">
        <v>22949</v>
      </c>
      <c r="G77" s="25">
        <v>23737</v>
      </c>
      <c r="H77" s="25">
        <v>23868</v>
      </c>
      <c r="I77" s="25">
        <v>24555</v>
      </c>
      <c r="J77" s="25">
        <v>25483</v>
      </c>
      <c r="K77" s="25">
        <v>26809</v>
      </c>
      <c r="L77" s="25">
        <v>26950</v>
      </c>
      <c r="M77" s="25">
        <v>28265</v>
      </c>
      <c r="N77" s="25">
        <v>29103</v>
      </c>
      <c r="O77" s="25">
        <v>29551</v>
      </c>
      <c r="P77" s="25">
        <v>30340</v>
      </c>
      <c r="Q77" s="25">
        <v>30810</v>
      </c>
      <c r="R77" s="25">
        <v>31387</v>
      </c>
      <c r="S77" s="25">
        <v>31566</v>
      </c>
      <c r="T77" s="25">
        <v>31607</v>
      </c>
      <c r="U77" s="25">
        <v>31845</v>
      </c>
      <c r="V77" s="25">
        <v>30629</v>
      </c>
    </row>
    <row r="78" spans="1:22" x14ac:dyDescent="0.2">
      <c r="A78" t="str">
        <f>VLOOKUP(B78,'[1]Country abb'!$B$1:$C$131,2,0)</f>
        <v>hu</v>
      </c>
      <c r="B78" s="45" t="s">
        <v>80</v>
      </c>
      <c r="C78" s="25">
        <v>29090</v>
      </c>
      <c r="D78" s="25">
        <v>27719</v>
      </c>
      <c r="E78" s="25">
        <v>25443</v>
      </c>
      <c r="F78" s="25">
        <v>26035</v>
      </c>
      <c r="G78" s="25">
        <v>25288</v>
      </c>
      <c r="H78" s="25">
        <v>26270</v>
      </c>
      <c r="I78" s="25">
        <v>26892</v>
      </c>
      <c r="J78" s="25">
        <v>26421</v>
      </c>
      <c r="K78" s="25">
        <v>26114</v>
      </c>
      <c r="L78" s="25">
        <v>25921</v>
      </c>
      <c r="M78" s="25">
        <v>25305</v>
      </c>
      <c r="N78" s="25">
        <v>25907</v>
      </c>
      <c r="O78" s="25">
        <v>25940</v>
      </c>
      <c r="P78" s="25">
        <v>26463</v>
      </c>
      <c r="Q78" s="25">
        <v>26211</v>
      </c>
      <c r="R78" s="25">
        <v>27704</v>
      </c>
      <c r="S78" s="25">
        <v>27485</v>
      </c>
      <c r="T78" s="25">
        <v>26954</v>
      </c>
      <c r="U78" s="25">
        <v>26803</v>
      </c>
      <c r="V78" s="25">
        <v>25308</v>
      </c>
    </row>
    <row r="79" spans="1:22" x14ac:dyDescent="0.2">
      <c r="A79" t="str">
        <f>VLOOKUP(B79,'[1]Country abb'!$B$1:$C$131,2,0)</f>
        <v>ie</v>
      </c>
      <c r="B79" s="45" t="s">
        <v>89</v>
      </c>
      <c r="C79" s="25">
        <v>10301</v>
      </c>
      <c r="D79" s="25">
        <v>10319</v>
      </c>
      <c r="E79" s="25">
        <v>10158</v>
      </c>
      <c r="F79" s="25">
        <v>10476</v>
      </c>
      <c r="G79" s="25">
        <v>10902</v>
      </c>
      <c r="H79" s="25">
        <v>10979</v>
      </c>
      <c r="I79" s="25">
        <v>11696</v>
      </c>
      <c r="J79" s="25">
        <v>12303</v>
      </c>
      <c r="K79" s="25">
        <v>13094</v>
      </c>
      <c r="L79" s="25">
        <v>13746</v>
      </c>
      <c r="M79" s="25">
        <v>14220</v>
      </c>
      <c r="N79" s="25">
        <v>15113</v>
      </c>
      <c r="O79" s="25">
        <v>15239</v>
      </c>
      <c r="P79" s="25">
        <v>15029</v>
      </c>
      <c r="Q79" s="25">
        <v>15221</v>
      </c>
      <c r="R79" s="25">
        <v>15199</v>
      </c>
      <c r="S79" s="25">
        <v>15491</v>
      </c>
      <c r="T79" s="25">
        <v>15948</v>
      </c>
      <c r="U79" s="25">
        <v>15881</v>
      </c>
      <c r="V79" s="25">
        <v>14854</v>
      </c>
    </row>
    <row r="80" spans="1:22" x14ac:dyDescent="0.2">
      <c r="A80" t="str">
        <f>VLOOKUP(B80,'[1]Country abb'!$B$1:$C$131,2,0)</f>
        <v>it</v>
      </c>
      <c r="B80" s="45" t="s">
        <v>87</v>
      </c>
      <c r="C80" s="25">
        <v>153898</v>
      </c>
      <c r="D80" s="25">
        <v>157817</v>
      </c>
      <c r="E80" s="25">
        <v>157221</v>
      </c>
      <c r="F80" s="25">
        <v>156592</v>
      </c>
      <c r="G80" s="25">
        <v>154844</v>
      </c>
      <c r="H80" s="25">
        <v>162946</v>
      </c>
      <c r="I80" s="25">
        <v>163112</v>
      </c>
      <c r="J80" s="25">
        <v>165260</v>
      </c>
      <c r="K80" s="25">
        <v>169991</v>
      </c>
      <c r="L80" s="25">
        <v>172593</v>
      </c>
      <c r="M80" s="25">
        <v>175798</v>
      </c>
      <c r="N80" s="25">
        <v>176256</v>
      </c>
      <c r="O80" s="25">
        <v>176737</v>
      </c>
      <c r="P80" s="25">
        <v>184174</v>
      </c>
      <c r="Q80" s="25">
        <v>185126</v>
      </c>
      <c r="R80" s="25">
        <v>187660</v>
      </c>
      <c r="S80" s="25">
        <v>186270</v>
      </c>
      <c r="T80" s="25">
        <v>183628</v>
      </c>
      <c r="U80" s="25">
        <v>180767</v>
      </c>
      <c r="V80" s="25">
        <v>168916</v>
      </c>
    </row>
    <row r="81" spans="1:22" x14ac:dyDescent="0.2">
      <c r="A81" t="str">
        <f>VLOOKUP(B81,'[1]Country abb'!$B$1:$C$131,2,0)</f>
        <v>lt</v>
      </c>
      <c r="B81" s="45" t="s">
        <v>98</v>
      </c>
      <c r="C81" s="25">
        <v>16095</v>
      </c>
      <c r="D81" s="25">
        <v>16858</v>
      </c>
      <c r="E81" s="25">
        <v>10896</v>
      </c>
      <c r="F81" s="25">
        <v>9022</v>
      </c>
      <c r="G81" s="25">
        <v>8087</v>
      </c>
      <c r="H81" s="25">
        <v>8719</v>
      </c>
      <c r="I81" s="25">
        <v>9405</v>
      </c>
      <c r="J81" s="25">
        <v>8882</v>
      </c>
      <c r="K81" s="25">
        <v>9308</v>
      </c>
      <c r="L81" s="25">
        <v>7895</v>
      </c>
      <c r="M81" s="25">
        <v>7134</v>
      </c>
      <c r="N81" s="25">
        <v>8203</v>
      </c>
      <c r="O81" s="25">
        <v>8715</v>
      </c>
      <c r="P81" s="25">
        <v>9054</v>
      </c>
      <c r="Q81" s="25">
        <v>9218</v>
      </c>
      <c r="R81" s="25">
        <v>8667</v>
      </c>
      <c r="S81" s="25">
        <v>8488</v>
      </c>
      <c r="T81" s="25">
        <v>9179</v>
      </c>
      <c r="U81" s="25">
        <v>9191</v>
      </c>
      <c r="V81" s="25">
        <v>8349</v>
      </c>
    </row>
    <row r="82" spans="1:22" x14ac:dyDescent="0.2">
      <c r="A82" t="str">
        <f>VLOOKUP(B82,'[1]Country abb'!$B$1:$C$131,2,0)</f>
        <v>lu</v>
      </c>
      <c r="B82" s="45" t="s">
        <v>101</v>
      </c>
      <c r="C82" s="25">
        <v>3519</v>
      </c>
      <c r="D82" s="25">
        <v>3755</v>
      </c>
      <c r="E82" s="25">
        <v>3764</v>
      </c>
      <c r="F82" s="25">
        <v>3814</v>
      </c>
      <c r="G82" s="25">
        <v>3721</v>
      </c>
      <c r="H82" s="25">
        <v>3315</v>
      </c>
      <c r="I82" s="25">
        <v>3380</v>
      </c>
      <c r="J82" s="25">
        <v>3339</v>
      </c>
      <c r="K82" s="25">
        <v>3266</v>
      </c>
      <c r="L82" s="25">
        <v>3439</v>
      </c>
      <c r="M82" s="25">
        <v>3586</v>
      </c>
      <c r="N82" s="25">
        <v>3816</v>
      </c>
      <c r="O82" s="25">
        <v>3986</v>
      </c>
      <c r="P82" s="25">
        <v>4206</v>
      </c>
      <c r="Q82" s="25">
        <v>4667</v>
      </c>
      <c r="R82" s="25">
        <v>4792</v>
      </c>
      <c r="S82" s="25">
        <v>4710</v>
      </c>
      <c r="T82" s="25">
        <v>4618</v>
      </c>
      <c r="U82" s="25">
        <v>4622</v>
      </c>
      <c r="V82" s="25">
        <v>4363</v>
      </c>
    </row>
    <row r="83" spans="1:22" x14ac:dyDescent="0.2">
      <c r="A83" t="str">
        <f>VLOOKUP(B83,'[1]Country abb'!$B$1:$C$131,2,0)</f>
        <v>lv</v>
      </c>
      <c r="B83" s="45" t="s">
        <v>94</v>
      </c>
      <c r="C83" s="25">
        <v>7935</v>
      </c>
      <c r="D83" s="25">
        <v>7500</v>
      </c>
      <c r="E83" s="25">
        <v>6134</v>
      </c>
      <c r="F83" s="25">
        <v>5306</v>
      </c>
      <c r="G83" s="25">
        <v>4802</v>
      </c>
      <c r="H83" s="25">
        <v>4624</v>
      </c>
      <c r="I83" s="25">
        <v>4571</v>
      </c>
      <c r="J83" s="25">
        <v>4436</v>
      </c>
      <c r="K83" s="25">
        <v>4336</v>
      </c>
      <c r="L83" s="25">
        <v>3962</v>
      </c>
      <c r="M83" s="25">
        <v>3742</v>
      </c>
      <c r="N83" s="25">
        <v>4100</v>
      </c>
      <c r="O83" s="25">
        <v>4031</v>
      </c>
      <c r="P83" s="25">
        <v>4283</v>
      </c>
      <c r="Q83" s="25">
        <v>4400</v>
      </c>
      <c r="R83" s="25">
        <v>4484</v>
      </c>
      <c r="S83" s="25">
        <v>4624</v>
      </c>
      <c r="T83" s="25">
        <v>4761</v>
      </c>
      <c r="U83" s="25">
        <v>4593</v>
      </c>
      <c r="V83" s="25">
        <v>4329</v>
      </c>
    </row>
    <row r="84" spans="1:22" x14ac:dyDescent="0.2">
      <c r="A84" t="str">
        <f>VLOOKUP(B84,'[1]Country abb'!$B$1:$C$131,2,0)</f>
        <v>mt</v>
      </c>
      <c r="B84" s="45" t="s">
        <v>105</v>
      </c>
      <c r="C84" s="25">
        <v>582</v>
      </c>
      <c r="D84" s="25">
        <v>604</v>
      </c>
      <c r="E84" s="25">
        <v>619</v>
      </c>
      <c r="F84" s="25">
        <v>746</v>
      </c>
      <c r="G84" s="25">
        <v>726</v>
      </c>
      <c r="H84" s="25">
        <v>751</v>
      </c>
      <c r="I84" s="25">
        <v>740</v>
      </c>
      <c r="J84" s="25">
        <v>938</v>
      </c>
      <c r="K84" s="25">
        <v>749</v>
      </c>
      <c r="L84" s="25">
        <v>811</v>
      </c>
      <c r="M84" s="25">
        <v>799</v>
      </c>
      <c r="N84" s="25">
        <v>879</v>
      </c>
      <c r="O84" s="25">
        <v>822</v>
      </c>
      <c r="P84" s="25">
        <v>904</v>
      </c>
      <c r="Q84" s="25">
        <v>922</v>
      </c>
      <c r="R84" s="25">
        <v>949</v>
      </c>
      <c r="S84" s="25">
        <v>897</v>
      </c>
      <c r="T84" s="25">
        <v>957</v>
      </c>
      <c r="U84" s="25">
        <v>948</v>
      </c>
      <c r="V84" s="25">
        <v>821</v>
      </c>
    </row>
    <row r="85" spans="1:22" x14ac:dyDescent="0.2">
      <c r="A85" t="str">
        <f>VLOOKUP(B85,'[1]Country abb'!$B$1:$C$131,2,0)</f>
        <v>nl</v>
      </c>
      <c r="B85" s="45" t="s">
        <v>49</v>
      </c>
      <c r="C85" s="25">
        <v>67001</v>
      </c>
      <c r="D85" s="25">
        <v>70791</v>
      </c>
      <c r="E85" s="25">
        <v>70161</v>
      </c>
      <c r="F85" s="25">
        <v>70937</v>
      </c>
      <c r="G85" s="25">
        <v>71537</v>
      </c>
      <c r="H85" s="25">
        <v>73261</v>
      </c>
      <c r="I85" s="25">
        <v>76218</v>
      </c>
      <c r="J85" s="25">
        <v>74463</v>
      </c>
      <c r="K85" s="25">
        <v>75336</v>
      </c>
      <c r="L85" s="25">
        <v>74777</v>
      </c>
      <c r="M85" s="25">
        <v>76571</v>
      </c>
      <c r="N85" s="25">
        <v>78944</v>
      </c>
      <c r="O85" s="25">
        <v>79020</v>
      </c>
      <c r="P85" s="25">
        <v>81334</v>
      </c>
      <c r="Q85" s="25">
        <v>82664</v>
      </c>
      <c r="R85" s="25">
        <v>82525</v>
      </c>
      <c r="S85" s="25">
        <v>80205</v>
      </c>
      <c r="T85" s="25">
        <v>85844</v>
      </c>
      <c r="U85" s="25">
        <v>83833</v>
      </c>
      <c r="V85" s="25">
        <v>81599</v>
      </c>
    </row>
    <row r="86" spans="1:22" x14ac:dyDescent="0.2">
      <c r="A86" t="str">
        <f>VLOOKUP(B86,'[1]Country abb'!$B$1:$C$131,2,0)</f>
        <v>no</v>
      </c>
      <c r="B86" s="45" t="s">
        <v>110</v>
      </c>
      <c r="C86" s="25">
        <v>21610</v>
      </c>
      <c r="D86" s="25">
        <v>22049</v>
      </c>
      <c r="E86" s="25">
        <v>22477</v>
      </c>
      <c r="F86" s="25">
        <v>23827</v>
      </c>
      <c r="G86" s="25">
        <v>23498</v>
      </c>
      <c r="H86" s="25">
        <v>23574</v>
      </c>
      <c r="I86" s="25">
        <v>23160</v>
      </c>
      <c r="J86" s="25">
        <v>24466</v>
      </c>
      <c r="K86" s="25">
        <v>25547</v>
      </c>
      <c r="L86" s="25">
        <v>26763</v>
      </c>
      <c r="M86" s="25">
        <v>26066</v>
      </c>
      <c r="N86" s="25">
        <v>27194</v>
      </c>
      <c r="O86" s="25">
        <v>25337</v>
      </c>
      <c r="P86" s="25">
        <v>27414</v>
      </c>
      <c r="Q86" s="25">
        <v>26878</v>
      </c>
      <c r="R86" s="25">
        <v>27302</v>
      </c>
      <c r="S86" s="25">
        <v>27726</v>
      </c>
      <c r="T86" s="25">
        <v>28085</v>
      </c>
      <c r="U86" s="25">
        <v>30333</v>
      </c>
      <c r="V86" s="25">
        <v>28869</v>
      </c>
    </row>
    <row r="87" spans="1:22" x14ac:dyDescent="0.2">
      <c r="A87" t="str">
        <f>VLOOKUP(B87,'[1]Country abb'!$B$1:$C$131,2,0)</f>
        <v>pl</v>
      </c>
      <c r="B87" s="45" t="s">
        <v>57</v>
      </c>
      <c r="C87" s="25">
        <v>103588</v>
      </c>
      <c r="D87" s="25">
        <v>101286</v>
      </c>
      <c r="E87" s="25">
        <v>99059</v>
      </c>
      <c r="F87" s="25">
        <v>101453</v>
      </c>
      <c r="G87" s="25">
        <v>96689</v>
      </c>
      <c r="H87" s="25">
        <v>99999</v>
      </c>
      <c r="I87" s="25">
        <v>103800</v>
      </c>
      <c r="J87" s="25">
        <v>102440</v>
      </c>
      <c r="K87" s="25">
        <v>95997</v>
      </c>
      <c r="L87" s="25">
        <v>93464</v>
      </c>
      <c r="M87" s="25">
        <v>89818</v>
      </c>
      <c r="N87" s="25">
        <v>90476</v>
      </c>
      <c r="O87" s="25">
        <v>89358</v>
      </c>
      <c r="P87" s="25">
        <v>91644</v>
      </c>
      <c r="Q87" s="25">
        <v>91943</v>
      </c>
      <c r="R87" s="25">
        <v>93076</v>
      </c>
      <c r="S87" s="25">
        <v>97680</v>
      </c>
      <c r="T87" s="25">
        <v>97310</v>
      </c>
      <c r="U87" s="25">
        <v>98991</v>
      </c>
      <c r="V87" s="25">
        <v>95309</v>
      </c>
    </row>
    <row r="88" spans="1:22" x14ac:dyDescent="0.2">
      <c r="A88" t="str">
        <f>VLOOKUP(B88,'[1]Country abb'!$B$1:$C$131,2,0)</f>
        <v>pt</v>
      </c>
      <c r="B88" s="45" t="s">
        <v>116</v>
      </c>
      <c r="C88" s="25">
        <v>17682</v>
      </c>
      <c r="D88" s="25">
        <v>17854</v>
      </c>
      <c r="E88" s="25">
        <v>19136</v>
      </c>
      <c r="F88" s="25">
        <v>18814</v>
      </c>
      <c r="G88" s="25">
        <v>19443</v>
      </c>
      <c r="H88" s="25">
        <v>20652</v>
      </c>
      <c r="I88" s="25">
        <v>20470</v>
      </c>
      <c r="J88" s="25">
        <v>21573</v>
      </c>
      <c r="K88" s="25">
        <v>23293</v>
      </c>
      <c r="L88" s="25">
        <v>24955</v>
      </c>
      <c r="M88" s="25">
        <v>25107</v>
      </c>
      <c r="N88" s="25">
        <v>25255</v>
      </c>
      <c r="O88" s="25">
        <v>26318</v>
      </c>
      <c r="P88" s="25">
        <v>25660</v>
      </c>
      <c r="Q88" s="25">
        <v>26700</v>
      </c>
      <c r="R88" s="25">
        <v>27402</v>
      </c>
      <c r="S88" s="25">
        <v>25692</v>
      </c>
      <c r="T88" s="25">
        <v>26274</v>
      </c>
      <c r="U88" s="25">
        <v>25207</v>
      </c>
      <c r="V88" s="25">
        <v>24969</v>
      </c>
    </row>
    <row r="89" spans="1:22" x14ac:dyDescent="0.2">
      <c r="A89" t="str">
        <f>VLOOKUP(B89,'[1]Country abb'!$B$1:$C$131,2,0)</f>
        <v>ro</v>
      </c>
      <c r="B89" s="45" t="s">
        <v>66</v>
      </c>
      <c r="C89" s="25">
        <v>62299</v>
      </c>
      <c r="D89" s="25">
        <v>50840</v>
      </c>
      <c r="E89" s="25">
        <v>46831</v>
      </c>
      <c r="F89" s="25">
        <v>46311</v>
      </c>
      <c r="G89" s="25">
        <v>43683</v>
      </c>
      <c r="H89" s="25">
        <v>47203</v>
      </c>
      <c r="I89" s="25">
        <v>48294</v>
      </c>
      <c r="J89" s="25">
        <v>45431</v>
      </c>
      <c r="K89" s="25">
        <v>41358</v>
      </c>
      <c r="L89" s="25">
        <v>36694</v>
      </c>
      <c r="M89" s="25">
        <v>36832</v>
      </c>
      <c r="N89" s="25">
        <v>37342</v>
      </c>
      <c r="O89" s="25">
        <v>38719</v>
      </c>
      <c r="P89" s="25">
        <v>40257</v>
      </c>
      <c r="Q89" s="25">
        <v>39514</v>
      </c>
      <c r="R89" s="25">
        <v>39346</v>
      </c>
      <c r="S89" s="25">
        <v>40811</v>
      </c>
      <c r="T89" s="25">
        <v>40576</v>
      </c>
      <c r="U89" s="25">
        <v>40496</v>
      </c>
      <c r="V89" s="25">
        <v>35427</v>
      </c>
    </row>
    <row r="90" spans="1:22" x14ac:dyDescent="0.2">
      <c r="A90" t="str">
        <f>VLOOKUP(B90,'[1]Country abb'!$B$1:$C$131,2,0)</f>
        <v>se</v>
      </c>
      <c r="B90" s="45" t="s">
        <v>112</v>
      </c>
      <c r="C90" s="25">
        <v>47332</v>
      </c>
      <c r="D90" s="25">
        <v>48692</v>
      </c>
      <c r="E90" s="25">
        <v>46293</v>
      </c>
      <c r="F90" s="25">
        <v>46456</v>
      </c>
      <c r="G90" s="25">
        <v>49650</v>
      </c>
      <c r="H90" s="25">
        <v>50311</v>
      </c>
      <c r="I90" s="25">
        <v>51512</v>
      </c>
      <c r="J90" s="25">
        <v>50267</v>
      </c>
      <c r="K90" s="25">
        <v>51118</v>
      </c>
      <c r="L90" s="25">
        <v>50179</v>
      </c>
      <c r="M90" s="25">
        <v>47660</v>
      </c>
      <c r="N90" s="25">
        <v>50618</v>
      </c>
      <c r="O90" s="25">
        <v>51710</v>
      </c>
      <c r="P90" s="25">
        <v>50727</v>
      </c>
      <c r="Q90" s="25">
        <v>52769</v>
      </c>
      <c r="R90" s="25">
        <v>51739</v>
      </c>
      <c r="S90" s="25">
        <v>50454</v>
      </c>
      <c r="T90" s="25">
        <v>50258</v>
      </c>
      <c r="U90" s="25">
        <v>49984</v>
      </c>
      <c r="V90" s="25">
        <v>45929</v>
      </c>
    </row>
    <row r="91" spans="1:22" x14ac:dyDescent="0.2">
      <c r="A91" t="str">
        <f>VLOOKUP(B91,'[1]Country abb'!$B$1:$C$131,2,0)</f>
        <v>si</v>
      </c>
      <c r="B91" s="45" t="s">
        <v>83</v>
      </c>
      <c r="C91" s="25">
        <v>5718</v>
      </c>
      <c r="D91" s="25">
        <v>5544</v>
      </c>
      <c r="E91" s="25">
        <v>5155</v>
      </c>
      <c r="F91" s="25">
        <v>5408</v>
      </c>
      <c r="G91" s="25">
        <v>5625</v>
      </c>
      <c r="H91" s="25">
        <v>6063</v>
      </c>
      <c r="I91" s="25">
        <v>6322</v>
      </c>
      <c r="J91" s="25">
        <v>6566</v>
      </c>
      <c r="K91" s="25">
        <v>6447</v>
      </c>
      <c r="L91" s="25">
        <v>6428</v>
      </c>
      <c r="M91" s="25">
        <v>6426</v>
      </c>
      <c r="N91" s="25">
        <v>6747</v>
      </c>
      <c r="O91" s="25">
        <v>6842</v>
      </c>
      <c r="P91" s="25">
        <v>6923</v>
      </c>
      <c r="Q91" s="25">
        <v>7133</v>
      </c>
      <c r="R91" s="25">
        <v>7301</v>
      </c>
      <c r="S91" s="25">
        <v>7331</v>
      </c>
      <c r="T91" s="25">
        <v>7338</v>
      </c>
      <c r="U91" s="25">
        <v>7756</v>
      </c>
      <c r="V91" s="25">
        <v>6986</v>
      </c>
    </row>
    <row r="92" spans="1:22" x14ac:dyDescent="0.2">
      <c r="A92" t="str">
        <f>VLOOKUP(B92,'[1]Country abb'!$B$1:$C$131,2,0)</f>
        <v>sk</v>
      </c>
      <c r="B92" s="45" t="s">
        <v>96</v>
      </c>
      <c r="C92" s="25">
        <v>21303</v>
      </c>
      <c r="D92" s="25">
        <v>19143</v>
      </c>
      <c r="E92" s="25">
        <v>18145</v>
      </c>
      <c r="F92" s="25">
        <v>17811</v>
      </c>
      <c r="G92" s="25">
        <v>17569</v>
      </c>
      <c r="H92" s="25">
        <v>17950</v>
      </c>
      <c r="I92" s="25">
        <v>18229</v>
      </c>
      <c r="J92" s="25">
        <v>18250</v>
      </c>
      <c r="K92" s="25">
        <v>17708</v>
      </c>
      <c r="L92" s="25">
        <v>17792</v>
      </c>
      <c r="M92" s="25">
        <v>17977</v>
      </c>
      <c r="N92" s="25">
        <v>18814</v>
      </c>
      <c r="O92" s="25">
        <v>18972</v>
      </c>
      <c r="P92" s="25">
        <v>18865</v>
      </c>
      <c r="Q92" s="25">
        <v>18601</v>
      </c>
      <c r="R92" s="25">
        <v>19094</v>
      </c>
      <c r="S92" s="25">
        <v>18925</v>
      </c>
      <c r="T92" s="25">
        <v>17901</v>
      </c>
      <c r="U92" s="25">
        <v>18409</v>
      </c>
      <c r="V92" s="25">
        <v>16807</v>
      </c>
    </row>
    <row r="93" spans="1:22" x14ac:dyDescent="0.2">
      <c r="A93" t="str">
        <f>VLOOKUP(B93,'[1]Country abb'!$B$1:$C$131,2,0)</f>
        <v>tr</v>
      </c>
      <c r="B93" s="45" t="s">
        <v>132</v>
      </c>
      <c r="C93" s="25">
        <v>52316</v>
      </c>
      <c r="D93" s="25">
        <v>53128</v>
      </c>
      <c r="E93" s="25">
        <v>54776</v>
      </c>
      <c r="F93" s="25">
        <v>57950</v>
      </c>
      <c r="G93" s="25">
        <v>56799</v>
      </c>
      <c r="H93" s="25">
        <v>62155</v>
      </c>
      <c r="I93" s="25">
        <v>67546</v>
      </c>
      <c r="J93" s="25">
        <v>71183</v>
      </c>
      <c r="K93" s="25">
        <v>72525</v>
      </c>
      <c r="L93" s="25">
        <v>71197</v>
      </c>
      <c r="M93" s="25">
        <v>76721</v>
      </c>
      <c r="N93" s="25">
        <v>70979</v>
      </c>
      <c r="O93" s="25">
        <v>75493</v>
      </c>
      <c r="P93" s="25">
        <v>79249</v>
      </c>
      <c r="Q93" s="25">
        <v>81951</v>
      </c>
      <c r="R93" s="25">
        <v>85679</v>
      </c>
      <c r="S93" s="25">
        <v>94417</v>
      </c>
      <c r="T93" s="25">
        <v>101512</v>
      </c>
      <c r="U93" s="25">
        <v>100244</v>
      </c>
      <c r="V93" s="25">
        <v>100025</v>
      </c>
    </row>
    <row r="94" spans="1:22" x14ac:dyDescent="0.2">
      <c r="A94" t="str">
        <f>VLOOKUP(B94,'[1]Country abb'!$B$1:$C$131,2,0)</f>
        <v>uk</v>
      </c>
      <c r="B94" s="45" t="s">
        <v>53</v>
      </c>
      <c r="C94" s="25">
        <v>210549</v>
      </c>
      <c r="D94" s="25">
        <v>217237</v>
      </c>
      <c r="E94" s="25">
        <v>217147</v>
      </c>
      <c r="F94" s="25">
        <v>219482</v>
      </c>
      <c r="G94" s="25">
        <v>221311</v>
      </c>
      <c r="H94" s="25">
        <v>221890</v>
      </c>
      <c r="I94" s="25">
        <v>231515</v>
      </c>
      <c r="J94" s="25">
        <v>225742</v>
      </c>
      <c r="K94" s="25">
        <v>228678</v>
      </c>
      <c r="L94" s="25">
        <v>229987</v>
      </c>
      <c r="M94" s="25">
        <v>231729</v>
      </c>
      <c r="N94" s="25">
        <v>232435</v>
      </c>
      <c r="O94" s="25">
        <v>227000</v>
      </c>
      <c r="P94" s="25">
        <v>230920</v>
      </c>
      <c r="Q94" s="25">
        <v>232012</v>
      </c>
      <c r="R94" s="25">
        <v>233382</v>
      </c>
      <c r="S94" s="25">
        <v>230168</v>
      </c>
      <c r="T94" s="25">
        <v>221459</v>
      </c>
      <c r="U94" s="25">
        <v>219356</v>
      </c>
      <c r="V94" s="25">
        <v>206809</v>
      </c>
    </row>
    <row r="96" spans="1:22" x14ac:dyDescent="0.2">
      <c r="B96" s="53" t="s">
        <v>168</v>
      </c>
      <c r="C96" s="53"/>
      <c r="D96" s="53"/>
    </row>
    <row r="98" spans="2:26" x14ac:dyDescent="0.2">
      <c r="B98" s="54"/>
      <c r="C98" s="54" t="s">
        <v>13</v>
      </c>
      <c r="D98" s="54" t="s">
        <v>23</v>
      </c>
      <c r="E98" s="54" t="s">
        <v>169</v>
      </c>
      <c r="F98" s="54" t="s">
        <v>170</v>
      </c>
      <c r="G98" s="54">
        <v>2009</v>
      </c>
      <c r="H98" s="54">
        <v>2008</v>
      </c>
      <c r="I98" s="54">
        <v>2007</v>
      </c>
      <c r="J98" s="54">
        <v>2006</v>
      </c>
      <c r="K98" s="54">
        <v>2005</v>
      </c>
      <c r="L98" s="54">
        <v>2004</v>
      </c>
      <c r="M98" s="54">
        <v>2003</v>
      </c>
      <c r="N98" s="54">
        <v>2002</v>
      </c>
      <c r="O98" s="54">
        <v>2001</v>
      </c>
      <c r="P98" s="54">
        <v>2000</v>
      </c>
      <c r="Q98" s="54">
        <v>1999</v>
      </c>
      <c r="R98" s="54">
        <v>1998</v>
      </c>
      <c r="S98" s="54">
        <v>1997</v>
      </c>
      <c r="T98" s="54">
        <v>1996</v>
      </c>
      <c r="U98" s="54">
        <v>1995</v>
      </c>
      <c r="V98" s="54">
        <v>1994</v>
      </c>
      <c r="W98" s="54">
        <v>1993</v>
      </c>
      <c r="X98" s="54">
        <v>1992</v>
      </c>
      <c r="Y98" s="54">
        <v>1991</v>
      </c>
      <c r="Z98" s="54">
        <v>1990</v>
      </c>
    </row>
    <row r="99" spans="2:26" x14ac:dyDescent="0.2">
      <c r="B99" t="s">
        <v>171</v>
      </c>
      <c r="C99" t="s">
        <v>29</v>
      </c>
      <c r="D99">
        <v>2111</v>
      </c>
      <c r="E99">
        <v>100900</v>
      </c>
      <c r="F99" t="s">
        <v>172</v>
      </c>
      <c r="G99">
        <v>177007</v>
      </c>
      <c r="H99">
        <v>210984</v>
      </c>
      <c r="I99">
        <v>230174</v>
      </c>
      <c r="J99">
        <v>228424</v>
      </c>
      <c r="K99">
        <v>219631</v>
      </c>
      <c r="L99">
        <v>225165</v>
      </c>
      <c r="M99">
        <v>224876</v>
      </c>
      <c r="N99">
        <v>215656</v>
      </c>
      <c r="O99">
        <v>220100</v>
      </c>
      <c r="P99">
        <v>221165</v>
      </c>
      <c r="Q99">
        <v>219515</v>
      </c>
      <c r="R99">
        <v>234780</v>
      </c>
      <c r="S99">
        <v>245138</v>
      </c>
      <c r="T99">
        <v>255853</v>
      </c>
      <c r="U99">
        <v>257617</v>
      </c>
      <c r="V99">
        <v>259095</v>
      </c>
      <c r="W99">
        <v>263263</v>
      </c>
      <c r="X99">
        <v>284138</v>
      </c>
      <c r="Y99">
        <v>301230</v>
      </c>
      <c r="Z99">
        <v>303384</v>
      </c>
    </row>
    <row r="100" spans="2:26" x14ac:dyDescent="0.2">
      <c r="B100" t="s">
        <v>173</v>
      </c>
      <c r="C100" t="s">
        <v>29</v>
      </c>
      <c r="D100">
        <v>2112</v>
      </c>
      <c r="E100">
        <v>100900</v>
      </c>
      <c r="F100" t="s">
        <v>172</v>
      </c>
      <c r="G100">
        <v>105</v>
      </c>
      <c r="H100">
        <v>150</v>
      </c>
      <c r="I100">
        <v>80</v>
      </c>
      <c r="J100">
        <v>62</v>
      </c>
      <c r="K100">
        <v>69</v>
      </c>
      <c r="L100">
        <v>13</v>
      </c>
      <c r="M100">
        <v>-14</v>
      </c>
      <c r="N100">
        <v>-1</v>
      </c>
      <c r="O100">
        <v>10</v>
      </c>
      <c r="P100">
        <v>18</v>
      </c>
      <c r="Q100">
        <v>36</v>
      </c>
      <c r="R100">
        <v>159</v>
      </c>
      <c r="S100">
        <v>-26</v>
      </c>
      <c r="T100">
        <v>78</v>
      </c>
      <c r="U100">
        <v>-64</v>
      </c>
      <c r="V100">
        <v>-73</v>
      </c>
      <c r="W100">
        <v>6</v>
      </c>
      <c r="X100">
        <v>-6</v>
      </c>
      <c r="Y100">
        <v>-1</v>
      </c>
      <c r="Z100">
        <v>59</v>
      </c>
    </row>
    <row r="101" spans="2:26" x14ac:dyDescent="0.2">
      <c r="B101" t="s">
        <v>174</v>
      </c>
      <c r="C101" t="s">
        <v>29</v>
      </c>
      <c r="D101">
        <v>2121</v>
      </c>
      <c r="E101">
        <v>100900</v>
      </c>
      <c r="F101" t="s">
        <v>172</v>
      </c>
      <c r="G101">
        <v>602</v>
      </c>
      <c r="H101">
        <v>596</v>
      </c>
      <c r="I101">
        <v>1166</v>
      </c>
      <c r="J101">
        <v>1044</v>
      </c>
      <c r="K101">
        <v>1899</v>
      </c>
      <c r="L101">
        <v>2900</v>
      </c>
      <c r="M101">
        <v>4378</v>
      </c>
      <c r="N101">
        <v>5290</v>
      </c>
      <c r="O101">
        <v>4686</v>
      </c>
      <c r="P101">
        <v>4282</v>
      </c>
      <c r="Q101">
        <v>2721</v>
      </c>
      <c r="R101">
        <v>1730</v>
      </c>
      <c r="S101">
        <v>2482</v>
      </c>
      <c r="T101">
        <v>2054</v>
      </c>
      <c r="U101">
        <v>2506</v>
      </c>
      <c r="V101">
        <v>2393</v>
      </c>
      <c r="W101">
        <v>1485</v>
      </c>
      <c r="X101">
        <v>-1077</v>
      </c>
      <c r="Y101">
        <v>6</v>
      </c>
      <c r="Z101">
        <v>-342</v>
      </c>
    </row>
    <row r="102" spans="2:26" x14ac:dyDescent="0.2">
      <c r="B102" t="s">
        <v>175</v>
      </c>
      <c r="C102" t="s">
        <v>29</v>
      </c>
      <c r="D102">
        <v>2210</v>
      </c>
      <c r="E102">
        <v>100900</v>
      </c>
      <c r="F102" t="s">
        <v>172</v>
      </c>
      <c r="G102">
        <v>87832</v>
      </c>
      <c r="H102">
        <v>91061</v>
      </c>
      <c r="I102">
        <v>94194</v>
      </c>
      <c r="J102">
        <v>93008</v>
      </c>
      <c r="K102">
        <v>93284</v>
      </c>
      <c r="L102">
        <v>96200</v>
      </c>
      <c r="M102">
        <v>97145</v>
      </c>
      <c r="N102">
        <v>95221</v>
      </c>
      <c r="O102">
        <v>94788</v>
      </c>
      <c r="P102">
        <v>92859</v>
      </c>
      <c r="Q102">
        <v>88178</v>
      </c>
      <c r="R102">
        <v>93033</v>
      </c>
      <c r="S102">
        <v>97857</v>
      </c>
      <c r="T102">
        <v>100482</v>
      </c>
      <c r="U102">
        <v>101385</v>
      </c>
      <c r="V102">
        <v>105040</v>
      </c>
      <c r="W102">
        <v>111200</v>
      </c>
      <c r="X102">
        <v>117363</v>
      </c>
      <c r="Y102">
        <v>127940</v>
      </c>
      <c r="Z102">
        <v>146259</v>
      </c>
    </row>
    <row r="103" spans="2:26" x14ac:dyDescent="0.2">
      <c r="G103">
        <f>SUM(G99:G102)</f>
        <v>265546</v>
      </c>
      <c r="H103">
        <f t="shared" ref="H103:Z103" si="7">SUM(H99:H102)</f>
        <v>302791</v>
      </c>
      <c r="I103">
        <f t="shared" si="7"/>
        <v>325614</v>
      </c>
      <c r="J103">
        <f t="shared" si="7"/>
        <v>322538</v>
      </c>
      <c r="K103">
        <f t="shared" si="7"/>
        <v>314883</v>
      </c>
      <c r="L103">
        <f t="shared" si="7"/>
        <v>324278</v>
      </c>
      <c r="M103">
        <f t="shared" si="7"/>
        <v>326385</v>
      </c>
      <c r="N103">
        <f t="shared" si="7"/>
        <v>316166</v>
      </c>
      <c r="O103">
        <f t="shared" si="7"/>
        <v>319584</v>
      </c>
      <c r="P103">
        <f t="shared" si="7"/>
        <v>318324</v>
      </c>
      <c r="Q103">
        <f t="shared" si="7"/>
        <v>310450</v>
      </c>
      <c r="R103">
        <f t="shared" si="7"/>
        <v>329702</v>
      </c>
      <c r="S103">
        <f t="shared" si="7"/>
        <v>345451</v>
      </c>
      <c r="T103">
        <f t="shared" si="7"/>
        <v>358467</v>
      </c>
      <c r="U103">
        <f t="shared" si="7"/>
        <v>361444</v>
      </c>
      <c r="V103">
        <f t="shared" si="7"/>
        <v>366455</v>
      </c>
      <c r="W103">
        <f t="shared" si="7"/>
        <v>375954</v>
      </c>
      <c r="X103">
        <f t="shared" si="7"/>
        <v>400418</v>
      </c>
      <c r="Y103">
        <f t="shared" si="7"/>
        <v>429175</v>
      </c>
      <c r="Z103">
        <f t="shared" si="7"/>
        <v>449360</v>
      </c>
    </row>
    <row r="105" spans="2:26" x14ac:dyDescent="0.2">
      <c r="G105" s="44">
        <f>G103/V74</f>
        <v>0.15595079738423906</v>
      </c>
      <c r="H105" s="44">
        <f>H103/U74</f>
        <v>0.16805383654780076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>
        <f>Z103/C74</f>
        <v>0.26986319468633269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 3</vt:lpstr>
      <vt:lpstr>'Fig 3'!_Ref244593339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2012-02-02T09:49:13Z</dcterms:created>
  <dcterms:modified xsi:type="dcterms:W3CDTF">2012-02-02T09:49:21Z</dcterms:modified>
</cp:coreProperties>
</file>