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25" windowWidth="18780" windowHeight="11700"/>
  </bookViews>
  <sheets>
    <sheet name="Fig 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99" i="1" l="1"/>
  <c r="G99" i="1"/>
  <c r="F99" i="1"/>
  <c r="E99" i="1"/>
  <c r="P72" i="1"/>
  <c r="O72" i="1"/>
  <c r="N72" i="1"/>
  <c r="Q72" i="1" s="1"/>
  <c r="M72" i="1"/>
  <c r="M69" i="1"/>
  <c r="M64" i="1"/>
  <c r="L64" i="1"/>
  <c r="N64" i="1" s="1"/>
  <c r="E64" i="1"/>
  <c r="D64" i="1"/>
  <c r="M63" i="1"/>
  <c r="L63" i="1"/>
  <c r="N63" i="1" s="1"/>
  <c r="E63" i="1"/>
  <c r="D63" i="1"/>
  <c r="M62" i="1"/>
  <c r="L62" i="1"/>
  <c r="N62" i="1" s="1"/>
  <c r="E62" i="1"/>
  <c r="D62" i="1"/>
  <c r="M61" i="1"/>
  <c r="L61" i="1"/>
  <c r="N61" i="1" s="1"/>
  <c r="E61" i="1"/>
  <c r="D61" i="1"/>
  <c r="M60" i="1"/>
  <c r="L60" i="1"/>
  <c r="N60" i="1" s="1"/>
  <c r="E60" i="1"/>
  <c r="D60" i="1"/>
  <c r="M59" i="1"/>
  <c r="L59" i="1"/>
  <c r="N59" i="1" s="1"/>
  <c r="E59" i="1"/>
  <c r="D59" i="1"/>
  <c r="M58" i="1"/>
  <c r="L58" i="1"/>
  <c r="N58" i="1" s="1"/>
  <c r="E58" i="1"/>
  <c r="D58" i="1"/>
  <c r="M57" i="1"/>
  <c r="L57" i="1"/>
  <c r="N57" i="1" s="1"/>
  <c r="E57" i="1"/>
  <c r="D57" i="1"/>
  <c r="M56" i="1"/>
  <c r="L56" i="1"/>
  <c r="N56" i="1" s="1"/>
  <c r="E56" i="1"/>
  <c r="D56" i="1"/>
  <c r="M55" i="1"/>
  <c r="L55" i="1"/>
  <c r="N55" i="1" s="1"/>
  <c r="E55" i="1"/>
  <c r="D55" i="1"/>
  <c r="M54" i="1"/>
  <c r="L54" i="1"/>
  <c r="N54" i="1" s="1"/>
  <c r="E54" i="1"/>
  <c r="D54" i="1"/>
  <c r="M53" i="1"/>
  <c r="L53" i="1"/>
  <c r="N53" i="1" s="1"/>
  <c r="E53" i="1"/>
  <c r="D53" i="1"/>
  <c r="M52" i="1"/>
  <c r="L52" i="1"/>
  <c r="N52" i="1" s="1"/>
  <c r="E52" i="1"/>
  <c r="D52" i="1"/>
  <c r="M51" i="1"/>
  <c r="L51" i="1"/>
  <c r="N51" i="1" s="1"/>
  <c r="E51" i="1"/>
  <c r="D51" i="1"/>
  <c r="M50" i="1"/>
  <c r="L50" i="1"/>
  <c r="N50" i="1" s="1"/>
  <c r="E50" i="1"/>
  <c r="D50" i="1"/>
  <c r="M49" i="1"/>
  <c r="L49" i="1"/>
  <c r="N49" i="1" s="1"/>
  <c r="M48" i="1"/>
  <c r="L48" i="1"/>
  <c r="N48" i="1" s="1"/>
  <c r="E48" i="1"/>
  <c r="D48" i="1"/>
  <c r="F48" i="1" s="1"/>
  <c r="M47" i="1"/>
  <c r="L47" i="1"/>
  <c r="N47" i="1" s="1"/>
  <c r="E47" i="1"/>
  <c r="D47" i="1"/>
  <c r="M46" i="1"/>
  <c r="L46" i="1"/>
  <c r="N46" i="1" s="1"/>
  <c r="E46" i="1"/>
  <c r="D46" i="1"/>
  <c r="M45" i="1"/>
  <c r="L45" i="1"/>
  <c r="N45" i="1" s="1"/>
  <c r="E45" i="1"/>
  <c r="D45" i="1"/>
  <c r="M44" i="1"/>
  <c r="L44" i="1"/>
  <c r="N44" i="1" s="1"/>
  <c r="E44" i="1"/>
  <c r="D44" i="1"/>
  <c r="M43" i="1"/>
  <c r="L43" i="1"/>
  <c r="N43" i="1" s="1"/>
  <c r="E43" i="1"/>
  <c r="D43" i="1"/>
  <c r="M42" i="1"/>
  <c r="L42" i="1"/>
  <c r="N42" i="1" s="1"/>
  <c r="E42" i="1"/>
  <c r="D42" i="1"/>
  <c r="M41" i="1"/>
  <c r="L41" i="1"/>
  <c r="N41" i="1" s="1"/>
  <c r="E41" i="1"/>
  <c r="D41" i="1"/>
  <c r="M40" i="1"/>
  <c r="L40" i="1"/>
  <c r="N40" i="1" s="1"/>
  <c r="E40" i="1"/>
  <c r="D40" i="1"/>
  <c r="M39" i="1"/>
  <c r="L39" i="1"/>
  <c r="N39" i="1" s="1"/>
  <c r="E39" i="1"/>
  <c r="D39" i="1"/>
  <c r="M38" i="1"/>
  <c r="L38" i="1"/>
  <c r="N38" i="1" s="1"/>
  <c r="E38" i="1"/>
  <c r="D38" i="1"/>
  <c r="M37" i="1"/>
  <c r="L37" i="1"/>
  <c r="N37" i="1" s="1"/>
  <c r="E37" i="1"/>
  <c r="D37" i="1"/>
  <c r="T35" i="1"/>
  <c r="S35" i="1"/>
  <c r="U35" i="1" s="1"/>
  <c r="R35" i="1"/>
  <c r="T34" i="1"/>
  <c r="S34" i="1"/>
  <c r="U34" i="1" s="1"/>
  <c r="R34" i="1"/>
  <c r="P33" i="1"/>
  <c r="M33" i="1"/>
  <c r="L33" i="1"/>
  <c r="E33" i="1"/>
  <c r="D33" i="1"/>
  <c r="P32" i="1"/>
  <c r="M32" i="1"/>
  <c r="L32" i="1"/>
  <c r="T32" i="1" s="1"/>
  <c r="E32" i="1"/>
  <c r="D32" i="1"/>
  <c r="R32" i="1" s="1"/>
  <c r="P31" i="1"/>
  <c r="M31" i="1"/>
  <c r="L31" i="1"/>
  <c r="T31" i="1" s="1"/>
  <c r="E31" i="1"/>
  <c r="D31" i="1"/>
  <c r="R31" i="1" s="1"/>
  <c r="P30" i="1"/>
  <c r="M30" i="1"/>
  <c r="L30" i="1"/>
  <c r="T30" i="1" s="1"/>
  <c r="E30" i="1"/>
  <c r="D30" i="1"/>
  <c r="R30" i="1" s="1"/>
  <c r="P29" i="1"/>
  <c r="M29" i="1"/>
  <c r="L29" i="1"/>
  <c r="T29" i="1" s="1"/>
  <c r="E29" i="1"/>
  <c r="D29" i="1"/>
  <c r="R29" i="1" s="1"/>
  <c r="P28" i="1"/>
  <c r="M28" i="1"/>
  <c r="L28" i="1"/>
  <c r="T28" i="1" s="1"/>
  <c r="E28" i="1"/>
  <c r="D28" i="1"/>
  <c r="R28" i="1" s="1"/>
  <c r="P27" i="1"/>
  <c r="M27" i="1"/>
  <c r="L27" i="1"/>
  <c r="T27" i="1" s="1"/>
  <c r="E27" i="1"/>
  <c r="D27" i="1"/>
  <c r="R27" i="1" s="1"/>
  <c r="P26" i="1"/>
  <c r="M26" i="1"/>
  <c r="L26" i="1"/>
  <c r="T26" i="1" s="1"/>
  <c r="E26" i="1"/>
  <c r="D26" i="1"/>
  <c r="R26" i="1" s="1"/>
  <c r="P25" i="1"/>
  <c r="M25" i="1"/>
  <c r="L25" i="1"/>
  <c r="T25" i="1" s="1"/>
  <c r="E25" i="1"/>
  <c r="D25" i="1"/>
  <c r="R25" i="1" s="1"/>
  <c r="P24" i="1"/>
  <c r="M24" i="1"/>
  <c r="L24" i="1"/>
  <c r="T24" i="1" s="1"/>
  <c r="E24" i="1"/>
  <c r="D24" i="1"/>
  <c r="R24" i="1" s="1"/>
  <c r="P23" i="1"/>
  <c r="M23" i="1"/>
  <c r="L23" i="1"/>
  <c r="T23" i="1" s="1"/>
  <c r="E23" i="1"/>
  <c r="D23" i="1"/>
  <c r="R23" i="1" s="1"/>
  <c r="P22" i="1"/>
  <c r="M22" i="1"/>
  <c r="L22" i="1"/>
  <c r="T22" i="1" s="1"/>
  <c r="E22" i="1"/>
  <c r="D22" i="1"/>
  <c r="R22" i="1" s="1"/>
  <c r="P21" i="1"/>
  <c r="M21" i="1"/>
  <c r="L21" i="1"/>
  <c r="T21" i="1" s="1"/>
  <c r="E21" i="1"/>
  <c r="D21" i="1"/>
  <c r="R21" i="1" s="1"/>
  <c r="P20" i="1"/>
  <c r="M20" i="1"/>
  <c r="L20" i="1"/>
  <c r="T20" i="1" s="1"/>
  <c r="E20" i="1"/>
  <c r="D20" i="1"/>
  <c r="R20" i="1" s="1"/>
  <c r="P19" i="1"/>
  <c r="M19" i="1"/>
  <c r="L19" i="1"/>
  <c r="T19" i="1" s="1"/>
  <c r="E19" i="1"/>
  <c r="D19" i="1"/>
  <c r="R19" i="1" s="1"/>
  <c r="R18" i="1"/>
  <c r="P18" i="1"/>
  <c r="M18" i="1"/>
  <c r="L18" i="1"/>
  <c r="T18" i="1" s="1"/>
  <c r="T17" i="1"/>
  <c r="P17" i="1"/>
  <c r="M17" i="1"/>
  <c r="L17" i="1"/>
  <c r="N17" i="1" s="1"/>
  <c r="E17" i="1"/>
  <c r="D17" i="1"/>
  <c r="R17" i="1" s="1"/>
  <c r="T16" i="1"/>
  <c r="P16" i="1"/>
  <c r="M16" i="1"/>
  <c r="L16" i="1"/>
  <c r="N16" i="1" s="1"/>
  <c r="E16" i="1"/>
  <c r="D16" i="1"/>
  <c r="R16" i="1" s="1"/>
  <c r="T15" i="1"/>
  <c r="P15" i="1"/>
  <c r="M15" i="1"/>
  <c r="L15" i="1"/>
  <c r="N15" i="1" s="1"/>
  <c r="E15" i="1"/>
  <c r="D15" i="1"/>
  <c r="R15" i="1" s="1"/>
  <c r="P14" i="1"/>
  <c r="M14" i="1"/>
  <c r="L14" i="1"/>
  <c r="T14" i="1" s="1"/>
  <c r="E14" i="1"/>
  <c r="D14" i="1"/>
  <c r="R14" i="1" s="1"/>
  <c r="P13" i="1"/>
  <c r="M13" i="1"/>
  <c r="L13" i="1"/>
  <c r="T13" i="1" s="1"/>
  <c r="E13" i="1"/>
  <c r="D13" i="1"/>
  <c r="R13" i="1" s="1"/>
  <c r="P12" i="1"/>
  <c r="M12" i="1"/>
  <c r="L12" i="1"/>
  <c r="T12" i="1" s="1"/>
  <c r="E12" i="1"/>
  <c r="D12" i="1"/>
  <c r="R12" i="1" s="1"/>
  <c r="P11" i="1"/>
  <c r="M11" i="1"/>
  <c r="L11" i="1"/>
  <c r="T11" i="1" s="1"/>
  <c r="E11" i="1"/>
  <c r="D11" i="1"/>
  <c r="R11" i="1" s="1"/>
  <c r="P10" i="1"/>
  <c r="M10" i="1"/>
  <c r="L10" i="1"/>
  <c r="T10" i="1" s="1"/>
  <c r="E10" i="1"/>
  <c r="D10" i="1"/>
  <c r="R10" i="1" s="1"/>
  <c r="P9" i="1"/>
  <c r="M9" i="1"/>
  <c r="L9" i="1"/>
  <c r="T9" i="1" s="1"/>
  <c r="E9" i="1"/>
  <c r="D9" i="1"/>
  <c r="R9" i="1" s="1"/>
  <c r="P8" i="1"/>
  <c r="M8" i="1"/>
  <c r="L8" i="1"/>
  <c r="T8" i="1" s="1"/>
  <c r="E8" i="1"/>
  <c r="D8" i="1"/>
  <c r="R8" i="1" s="1"/>
  <c r="P7" i="1"/>
  <c r="M7" i="1"/>
  <c r="L7" i="1"/>
  <c r="T7" i="1" s="1"/>
  <c r="E7" i="1"/>
  <c r="D7" i="1"/>
  <c r="R7" i="1" s="1"/>
  <c r="P6" i="1"/>
  <c r="M6" i="1"/>
  <c r="L6" i="1"/>
  <c r="T6" i="1" s="1"/>
  <c r="E6" i="1"/>
  <c r="D6" i="1"/>
  <c r="R6" i="1" s="1"/>
  <c r="F15" i="1" l="1"/>
  <c r="F16" i="1"/>
  <c r="F17" i="1"/>
  <c r="D34" i="1"/>
  <c r="L34" i="1"/>
  <c r="F6" i="1"/>
  <c r="N6" i="1"/>
  <c r="F7" i="1"/>
  <c r="N7" i="1"/>
  <c r="F8" i="1"/>
  <c r="N8" i="1"/>
  <c r="F9" i="1"/>
  <c r="N9" i="1"/>
  <c r="F10" i="1"/>
  <c r="N10" i="1"/>
  <c r="F11" i="1"/>
  <c r="N11" i="1"/>
  <c r="F12" i="1"/>
  <c r="N12" i="1"/>
  <c r="F13" i="1"/>
  <c r="N13" i="1"/>
  <c r="F14" i="1"/>
  <c r="N14" i="1"/>
  <c r="E34" i="1"/>
  <c r="M34" i="1"/>
  <c r="H72" i="1"/>
  <c r="P93" i="1" s="1"/>
  <c r="H73" i="1"/>
  <c r="P85" i="1" s="1"/>
  <c r="H74" i="1"/>
  <c r="P82" i="1" s="1"/>
  <c r="H75" i="1"/>
  <c r="P81" i="1" s="1"/>
  <c r="H76" i="1"/>
  <c r="P87" i="1" s="1"/>
  <c r="H77" i="1"/>
  <c r="P75" i="1" s="1"/>
  <c r="H78" i="1"/>
  <c r="P74" i="1" s="1"/>
  <c r="H79" i="1"/>
  <c r="P91" i="1" s="1"/>
  <c r="H80" i="1"/>
  <c r="P95" i="1" s="1"/>
  <c r="H81" i="1"/>
  <c r="P86" i="1" s="1"/>
  <c r="H82" i="1"/>
  <c r="P96" i="1" s="1"/>
  <c r="N18" i="1"/>
  <c r="F19" i="1"/>
  <c r="N19" i="1"/>
  <c r="H85" i="1" s="1"/>
  <c r="P89" i="1" s="1"/>
  <c r="F20" i="1"/>
  <c r="N20" i="1"/>
  <c r="H86" i="1" s="1"/>
  <c r="P98" i="1" s="1"/>
  <c r="F21" i="1"/>
  <c r="N21" i="1"/>
  <c r="H87" i="1" s="1"/>
  <c r="P78" i="1" s="1"/>
  <c r="F22" i="1"/>
  <c r="N22" i="1"/>
  <c r="H88" i="1" s="1"/>
  <c r="P88" i="1" s="1"/>
  <c r="F23" i="1"/>
  <c r="N23" i="1"/>
  <c r="H89" i="1" s="1"/>
  <c r="P97" i="1" s="1"/>
  <c r="F24" i="1"/>
  <c r="N24" i="1"/>
  <c r="H90" i="1" s="1"/>
  <c r="P83" i="1" s="1"/>
  <c r="F25" i="1"/>
  <c r="N25" i="1"/>
  <c r="H91" i="1" s="1"/>
  <c r="P80" i="1" s="1"/>
  <c r="F26" i="1"/>
  <c r="N26" i="1"/>
  <c r="F27" i="1"/>
  <c r="N27" i="1"/>
  <c r="F28" i="1"/>
  <c r="N28" i="1"/>
  <c r="F29" i="1"/>
  <c r="N29" i="1"/>
  <c r="F30" i="1"/>
  <c r="N30" i="1"/>
  <c r="F31" i="1"/>
  <c r="N31" i="1"/>
  <c r="F32" i="1"/>
  <c r="N32" i="1"/>
  <c r="F33" i="1"/>
  <c r="F34" i="1" s="1"/>
  <c r="N33" i="1"/>
  <c r="N34" i="1" s="1"/>
  <c r="R33" i="1"/>
  <c r="T33" i="1"/>
  <c r="F37" i="1"/>
  <c r="F39" i="1"/>
  <c r="F41" i="1"/>
  <c r="F43" i="1"/>
  <c r="F45" i="1"/>
  <c r="F47" i="1"/>
  <c r="F50" i="1"/>
  <c r="F52" i="1"/>
  <c r="F54" i="1"/>
  <c r="F56" i="1"/>
  <c r="E65" i="1"/>
  <c r="M65" i="1"/>
  <c r="F38" i="1"/>
  <c r="F40" i="1"/>
  <c r="F42" i="1"/>
  <c r="F44" i="1"/>
  <c r="F46" i="1"/>
  <c r="F51" i="1"/>
  <c r="F53" i="1"/>
  <c r="F55" i="1"/>
  <c r="H92" i="1"/>
  <c r="P94" i="1" s="1"/>
  <c r="H93" i="1"/>
  <c r="P76" i="1" s="1"/>
  <c r="H94" i="1"/>
  <c r="P77" i="1" s="1"/>
  <c r="H95" i="1"/>
  <c r="P92" i="1" s="1"/>
  <c r="H96" i="1"/>
  <c r="P90" i="1" s="1"/>
  <c r="H97" i="1"/>
  <c r="P79" i="1" s="1"/>
  <c r="H98" i="1"/>
  <c r="P84" i="1" s="1"/>
  <c r="D65" i="1"/>
  <c r="N65" i="1"/>
  <c r="F58" i="1"/>
  <c r="F60" i="1"/>
  <c r="F62" i="1"/>
  <c r="F64" i="1"/>
  <c r="L65" i="1"/>
  <c r="F57" i="1"/>
  <c r="F59" i="1"/>
  <c r="F61" i="1"/>
  <c r="F63" i="1"/>
  <c r="F98" i="1" l="1"/>
  <c r="N84" i="1" s="1"/>
  <c r="F94" i="1"/>
  <c r="N77" i="1" s="1"/>
  <c r="F65" i="1"/>
  <c r="F97" i="1"/>
  <c r="N79" i="1" s="1"/>
  <c r="F93" i="1"/>
  <c r="N76" i="1" s="1"/>
  <c r="F88" i="1"/>
  <c r="N88" i="1" s="1"/>
  <c r="F79" i="1"/>
  <c r="N91" i="1" s="1"/>
  <c r="F75" i="1"/>
  <c r="N81" i="1" s="1"/>
  <c r="F91" i="1"/>
  <c r="N80" i="1" s="1"/>
  <c r="F87" i="1"/>
  <c r="N78" i="1" s="1"/>
  <c r="F80" i="1"/>
  <c r="N95" i="1" s="1"/>
  <c r="F76" i="1"/>
  <c r="N87" i="1" s="1"/>
  <c r="F72" i="1"/>
  <c r="N93" i="1" s="1"/>
  <c r="T36" i="1"/>
  <c r="F96" i="1"/>
  <c r="N90" i="1" s="1"/>
  <c r="F92" i="1"/>
  <c r="N94" i="1" s="1"/>
  <c r="F95" i="1"/>
  <c r="N92" i="1" s="1"/>
  <c r="F90" i="1"/>
  <c r="N83" i="1" s="1"/>
  <c r="F86" i="1"/>
  <c r="N98" i="1" s="1"/>
  <c r="F81" i="1"/>
  <c r="N86" i="1" s="1"/>
  <c r="F77" i="1"/>
  <c r="N75" i="1" s="1"/>
  <c r="F73" i="1"/>
  <c r="N85" i="1" s="1"/>
  <c r="F89" i="1"/>
  <c r="N97" i="1" s="1"/>
  <c r="F85" i="1"/>
  <c r="N89" i="1" s="1"/>
  <c r="F82" i="1"/>
  <c r="N96" i="1" s="1"/>
  <c r="F78" i="1"/>
  <c r="N74" i="1" s="1"/>
  <c r="F74" i="1"/>
  <c r="N82" i="1" s="1"/>
  <c r="R36" i="1"/>
  <c r="H12" i="1" l="1"/>
  <c r="H20" i="1"/>
  <c r="H10" i="1"/>
  <c r="H18" i="1"/>
  <c r="H28" i="1"/>
  <c r="H24" i="1"/>
  <c r="H9" i="1"/>
  <c r="H22" i="1"/>
  <c r="H29" i="1"/>
  <c r="H62" i="1"/>
  <c r="H50" i="1"/>
  <c r="H44" i="1"/>
  <c r="H42" i="1"/>
  <c r="H39" i="1"/>
  <c r="H56" i="1"/>
  <c r="H47" i="1"/>
  <c r="H64" i="1"/>
  <c r="H38" i="1"/>
  <c r="H6" i="1"/>
  <c r="H32" i="1"/>
  <c r="H60" i="1"/>
  <c r="H54" i="1"/>
  <c r="H53" i="1"/>
  <c r="H45" i="1"/>
  <c r="H40" i="1"/>
  <c r="H58" i="1"/>
  <c r="H52" i="1"/>
  <c r="H46" i="1"/>
  <c r="H48" i="1"/>
  <c r="H17" i="1"/>
  <c r="H15" i="1"/>
  <c r="H21" i="1"/>
  <c r="H27" i="1"/>
  <c r="H30" i="1"/>
  <c r="H26" i="1"/>
  <c r="H7" i="1"/>
  <c r="H33" i="1"/>
  <c r="H16" i="1"/>
  <c r="H25" i="1"/>
  <c r="H14" i="1"/>
  <c r="H23" i="1"/>
  <c r="H63" i="1"/>
  <c r="H37" i="1"/>
  <c r="H55" i="1"/>
  <c r="H59" i="1"/>
  <c r="H49" i="1"/>
  <c r="H41" i="1"/>
  <c r="H8" i="1"/>
  <c r="H11" i="1"/>
  <c r="H13" i="1"/>
  <c r="H19" i="1"/>
  <c r="H31" i="1"/>
  <c r="H57" i="1"/>
  <c r="H51" i="1"/>
  <c r="H61" i="1"/>
  <c r="H43" i="1"/>
  <c r="I10" i="1"/>
  <c r="I60" i="1"/>
  <c r="I54" i="1"/>
  <c r="I53" i="1"/>
  <c r="I45" i="1"/>
  <c r="I40" i="1"/>
  <c r="I59" i="1"/>
  <c r="I49" i="1"/>
  <c r="I41" i="1"/>
  <c r="D76" i="1" s="1"/>
  <c r="I63" i="1"/>
  <c r="I37" i="1"/>
  <c r="I43" i="1"/>
  <c r="I25" i="1"/>
  <c r="I16" i="1"/>
  <c r="I33" i="1"/>
  <c r="I9" i="1"/>
  <c r="I55" i="1"/>
  <c r="I57" i="1"/>
  <c r="I51" i="1"/>
  <c r="I61" i="1"/>
  <c r="I56" i="1"/>
  <c r="D91" i="1" s="1"/>
  <c r="I47" i="1"/>
  <c r="I64" i="1"/>
  <c r="I38" i="1"/>
  <c r="I62" i="1"/>
  <c r="I50" i="1"/>
  <c r="I44" i="1"/>
  <c r="I42" i="1"/>
  <c r="I39" i="1"/>
  <c r="I58" i="1"/>
  <c r="I52" i="1"/>
  <c r="I46" i="1"/>
  <c r="I48" i="1"/>
  <c r="I65" i="1" l="1"/>
  <c r="K64" i="1"/>
  <c r="I22" i="1"/>
  <c r="I8" i="1"/>
  <c r="I13" i="1"/>
  <c r="I31" i="1"/>
  <c r="I24" i="1"/>
  <c r="D90" i="1" s="1"/>
  <c r="I28" i="1"/>
  <c r="D94" i="1" s="1"/>
  <c r="I29" i="1"/>
  <c r="I14" i="1"/>
  <c r="D80" i="1" s="1"/>
  <c r="I18" i="1"/>
  <c r="I21" i="1"/>
  <c r="J43" i="1"/>
  <c r="I78" i="1"/>
  <c r="J61" i="1"/>
  <c r="I96" i="1"/>
  <c r="J51" i="1"/>
  <c r="I86" i="1"/>
  <c r="J57" i="1"/>
  <c r="I92" i="1"/>
  <c r="S31" i="1"/>
  <c r="U31" i="1" s="1"/>
  <c r="J31" i="1"/>
  <c r="S19" i="1"/>
  <c r="U19" i="1" s="1"/>
  <c r="S13" i="1"/>
  <c r="U13" i="1" s="1"/>
  <c r="J13" i="1"/>
  <c r="S11" i="1"/>
  <c r="U11" i="1" s="1"/>
  <c r="S8" i="1"/>
  <c r="U8" i="1" s="1"/>
  <c r="J8" i="1"/>
  <c r="J41" i="1"/>
  <c r="I76" i="1"/>
  <c r="J49" i="1"/>
  <c r="J59" i="1"/>
  <c r="I94" i="1"/>
  <c r="J55" i="1"/>
  <c r="I90" i="1"/>
  <c r="J37" i="1"/>
  <c r="I72" i="1"/>
  <c r="J63" i="1"/>
  <c r="I98" i="1"/>
  <c r="S23" i="1"/>
  <c r="U23" i="1" s="1"/>
  <c r="S14" i="1"/>
  <c r="U14" i="1" s="1"/>
  <c r="J14" i="1"/>
  <c r="S25" i="1"/>
  <c r="U25" i="1" s="1"/>
  <c r="J25" i="1"/>
  <c r="S16" i="1"/>
  <c r="U16" i="1" s="1"/>
  <c r="J16" i="1"/>
  <c r="S33" i="1"/>
  <c r="J33" i="1"/>
  <c r="H34" i="1"/>
  <c r="S7" i="1"/>
  <c r="U7" i="1" s="1"/>
  <c r="S26" i="1"/>
  <c r="U26" i="1" s="1"/>
  <c r="S30" i="1"/>
  <c r="U30" i="1" s="1"/>
  <c r="S27" i="1"/>
  <c r="U27" i="1" s="1"/>
  <c r="S21" i="1"/>
  <c r="U21" i="1" s="1"/>
  <c r="J21" i="1"/>
  <c r="S15" i="1"/>
  <c r="U15" i="1" s="1"/>
  <c r="S17" i="1"/>
  <c r="U17" i="1" s="1"/>
  <c r="J48" i="1"/>
  <c r="J46" i="1"/>
  <c r="I81" i="1"/>
  <c r="J52" i="1"/>
  <c r="I87" i="1"/>
  <c r="J58" i="1"/>
  <c r="I93" i="1"/>
  <c r="J40" i="1"/>
  <c r="I75" i="1"/>
  <c r="J45" i="1"/>
  <c r="I80" i="1"/>
  <c r="J53" i="1"/>
  <c r="I88" i="1"/>
  <c r="J54" i="1"/>
  <c r="I89" i="1"/>
  <c r="J60" i="1"/>
  <c r="I95" i="1"/>
  <c r="S32" i="1"/>
  <c r="U32" i="1" s="1"/>
  <c r="S6" i="1"/>
  <c r="U6" i="1" s="1"/>
  <c r="J38" i="1"/>
  <c r="I73" i="1"/>
  <c r="H65" i="1"/>
  <c r="J64" i="1"/>
  <c r="J65" i="1" s="1"/>
  <c r="J47" i="1"/>
  <c r="I82" i="1"/>
  <c r="J56" i="1"/>
  <c r="I91" i="1"/>
  <c r="J39" i="1"/>
  <c r="I74" i="1"/>
  <c r="J42" i="1"/>
  <c r="I77" i="1"/>
  <c r="J44" i="1"/>
  <c r="I79" i="1"/>
  <c r="J50" i="1"/>
  <c r="I85" i="1"/>
  <c r="J62" i="1"/>
  <c r="I97" i="1"/>
  <c r="S29" i="1"/>
  <c r="U29" i="1" s="1"/>
  <c r="J29" i="1"/>
  <c r="S22" i="1"/>
  <c r="U22" i="1" s="1"/>
  <c r="J22" i="1"/>
  <c r="S9" i="1"/>
  <c r="U9" i="1" s="1"/>
  <c r="J9" i="1"/>
  <c r="S24" i="1"/>
  <c r="U24" i="1" s="1"/>
  <c r="J24" i="1"/>
  <c r="S28" i="1"/>
  <c r="U28" i="1" s="1"/>
  <c r="J28" i="1"/>
  <c r="S18" i="1"/>
  <c r="U18" i="1" s="1"/>
  <c r="J18" i="1"/>
  <c r="S10" i="1"/>
  <c r="U10" i="1" s="1"/>
  <c r="J10" i="1"/>
  <c r="S20" i="1"/>
  <c r="U20" i="1" s="1"/>
  <c r="S12" i="1"/>
  <c r="U12" i="1" s="1"/>
  <c r="D87" i="1"/>
  <c r="D74" i="1"/>
  <c r="D79" i="1"/>
  <c r="D97" i="1"/>
  <c r="D82" i="1"/>
  <c r="D75" i="1"/>
  <c r="D88" i="1"/>
  <c r="D95" i="1"/>
  <c r="I23" i="1"/>
  <c r="D89" i="1" s="1"/>
  <c r="I11" i="1"/>
  <c r="J11" i="1" s="1"/>
  <c r="I19" i="1"/>
  <c r="J19" i="1" s="1"/>
  <c r="I7" i="1"/>
  <c r="D73" i="1" s="1"/>
  <c r="I20" i="1"/>
  <c r="D86" i="1" s="1"/>
  <c r="I12" i="1"/>
  <c r="D78" i="1" s="1"/>
  <c r="I26" i="1"/>
  <c r="J26" i="1" s="1"/>
  <c r="I32" i="1"/>
  <c r="J32" i="1" s="1"/>
  <c r="I30" i="1"/>
  <c r="J30" i="1" s="1"/>
  <c r="I6" i="1"/>
  <c r="D72" i="1" s="1"/>
  <c r="I27" i="1"/>
  <c r="D93" i="1" s="1"/>
  <c r="I15" i="1"/>
  <c r="J15" i="1" s="1"/>
  <c r="I17" i="1"/>
  <c r="J17" i="1" s="1"/>
  <c r="D98" i="1" l="1"/>
  <c r="I34" i="1"/>
  <c r="D96" i="1"/>
  <c r="D77" i="1"/>
  <c r="J12" i="1"/>
  <c r="J20" i="1"/>
  <c r="J6" i="1"/>
  <c r="J23" i="1"/>
  <c r="G76" i="1"/>
  <c r="O87" i="1" s="1"/>
  <c r="Q87" i="1" s="1"/>
  <c r="E76" i="1"/>
  <c r="M87" i="1" s="1"/>
  <c r="G92" i="1"/>
  <c r="O94" i="1" s="1"/>
  <c r="Q94" i="1" s="1"/>
  <c r="E92" i="1"/>
  <c r="M94" i="1" s="1"/>
  <c r="G86" i="1"/>
  <c r="O98" i="1" s="1"/>
  <c r="Q98" i="1" s="1"/>
  <c r="E86" i="1"/>
  <c r="M98" i="1" s="1"/>
  <c r="G96" i="1"/>
  <c r="O90" i="1" s="1"/>
  <c r="Q90" i="1" s="1"/>
  <c r="E96" i="1"/>
  <c r="M90" i="1" s="1"/>
  <c r="G78" i="1"/>
  <c r="O74" i="1" s="1"/>
  <c r="Q74" i="1" s="1"/>
  <c r="E78" i="1"/>
  <c r="M74" i="1" s="1"/>
  <c r="D85" i="1"/>
  <c r="D92" i="1"/>
  <c r="D81" i="1"/>
  <c r="G97" i="1"/>
  <c r="O79" i="1" s="1"/>
  <c r="Q79" i="1" s="1"/>
  <c r="E97" i="1"/>
  <c r="M79" i="1" s="1"/>
  <c r="G85" i="1"/>
  <c r="O89" i="1" s="1"/>
  <c r="Q89" i="1" s="1"/>
  <c r="E85" i="1"/>
  <c r="M89" i="1" s="1"/>
  <c r="G79" i="1"/>
  <c r="O91" i="1" s="1"/>
  <c r="Q91" i="1" s="1"/>
  <c r="E79" i="1"/>
  <c r="M91" i="1" s="1"/>
  <c r="G77" i="1"/>
  <c r="O75" i="1" s="1"/>
  <c r="Q75" i="1" s="1"/>
  <c r="E77" i="1"/>
  <c r="M75" i="1" s="1"/>
  <c r="G74" i="1"/>
  <c r="O82" i="1" s="1"/>
  <c r="Q82" i="1" s="1"/>
  <c r="E74" i="1"/>
  <c r="M82" i="1" s="1"/>
  <c r="G91" i="1"/>
  <c r="O80" i="1" s="1"/>
  <c r="Q80" i="1" s="1"/>
  <c r="E91" i="1"/>
  <c r="M80" i="1" s="1"/>
  <c r="G82" i="1"/>
  <c r="O96" i="1" s="1"/>
  <c r="Q96" i="1" s="1"/>
  <c r="E82" i="1"/>
  <c r="M96" i="1" s="1"/>
  <c r="G95" i="1"/>
  <c r="O92" i="1" s="1"/>
  <c r="Q92" i="1" s="1"/>
  <c r="E95" i="1"/>
  <c r="M92" i="1" s="1"/>
  <c r="G89" i="1"/>
  <c r="O97" i="1" s="1"/>
  <c r="Q97" i="1" s="1"/>
  <c r="E89" i="1"/>
  <c r="M97" i="1" s="1"/>
  <c r="G88" i="1"/>
  <c r="O88" i="1" s="1"/>
  <c r="Q88" i="1" s="1"/>
  <c r="E88" i="1"/>
  <c r="M88" i="1" s="1"/>
  <c r="G80" i="1"/>
  <c r="O95" i="1" s="1"/>
  <c r="Q95" i="1" s="1"/>
  <c r="E80" i="1"/>
  <c r="M95" i="1" s="1"/>
  <c r="G75" i="1"/>
  <c r="O81" i="1" s="1"/>
  <c r="Q81" i="1" s="1"/>
  <c r="E75" i="1"/>
  <c r="M81" i="1" s="1"/>
  <c r="G87" i="1"/>
  <c r="O78" i="1" s="1"/>
  <c r="Q78" i="1" s="1"/>
  <c r="E87" i="1"/>
  <c r="M78" i="1" s="1"/>
  <c r="G81" i="1"/>
  <c r="O86" i="1" s="1"/>
  <c r="Q86" i="1" s="1"/>
  <c r="E81" i="1"/>
  <c r="M86" i="1" s="1"/>
  <c r="J27" i="1"/>
  <c r="G93" i="1" s="1"/>
  <c r="O76" i="1" s="1"/>
  <c r="Q76" i="1" s="1"/>
  <c r="J7" i="1"/>
  <c r="G73" i="1" s="1"/>
  <c r="O85" i="1" s="1"/>
  <c r="Q85" i="1" s="1"/>
  <c r="S36" i="1"/>
  <c r="V33" i="1"/>
  <c r="U33" i="1"/>
  <c r="G98" i="1"/>
  <c r="O84" i="1" s="1"/>
  <c r="Q84" i="1" s="1"/>
  <c r="E98" i="1"/>
  <c r="M84" i="1" s="1"/>
  <c r="G72" i="1"/>
  <c r="O93" i="1" s="1"/>
  <c r="Q93" i="1" s="1"/>
  <c r="E72" i="1"/>
  <c r="M93" i="1" s="1"/>
  <c r="G90" i="1"/>
  <c r="O83" i="1" s="1"/>
  <c r="Q83" i="1" s="1"/>
  <c r="E90" i="1"/>
  <c r="M83" i="1" s="1"/>
  <c r="G94" i="1"/>
  <c r="O77" i="1" s="1"/>
  <c r="Q77" i="1" s="1"/>
  <c r="E94" i="1"/>
  <c r="M77" i="1" s="1"/>
  <c r="U38" i="1" l="1"/>
  <c r="U36" i="1"/>
  <c r="R38" i="1"/>
  <c r="T38" i="1"/>
  <c r="E93" i="1"/>
  <c r="M76" i="1" s="1"/>
  <c r="E73" i="1"/>
  <c r="M85" i="1" s="1"/>
  <c r="J34" i="1"/>
  <c r="S38" i="1"/>
</calcChain>
</file>

<file path=xl/comments1.xml><?xml version="1.0" encoding="utf-8"?>
<comments xmlns="http://schemas.openxmlformats.org/spreadsheetml/2006/main">
  <authors>
    <author>James Greenleaf</author>
  </authors>
  <commentList>
    <comment ref="C83" authorId="0">
      <text>
        <r>
          <rPr>
            <b/>
            <sz val="10"/>
            <color indexed="81"/>
            <rFont val="Tahoma"/>
            <family val="2"/>
          </rPr>
          <t>James Greenleaf:</t>
        </r>
        <r>
          <rPr>
            <sz val="10"/>
            <color indexed="81"/>
            <rFont val="Tahoma"/>
            <family val="2"/>
          </rPr>
          <t xml:space="preserve">
n/a</t>
        </r>
      </text>
    </comment>
  </commentList>
</comments>
</file>

<file path=xl/sharedStrings.xml><?xml version="1.0" encoding="utf-8"?>
<sst xmlns="http://schemas.openxmlformats.org/spreadsheetml/2006/main" count="244" uniqueCount="81">
  <si>
    <t>Member State net imports of natural gas, crude oil, hard coal as a % of total Gross Inland Energy Consumption in 2009</t>
  </si>
  <si>
    <t>2009 Mtoe import</t>
  </si>
  <si>
    <t>Solid fuels</t>
  </si>
  <si>
    <t>Oil</t>
  </si>
  <si>
    <t>Gas</t>
  </si>
  <si>
    <t>2009 GIEC</t>
  </si>
  <si>
    <t>Net imports 2009</t>
  </si>
  <si>
    <t>Total</t>
  </si>
  <si>
    <t>Intra-EU27</t>
  </si>
  <si>
    <t>Extra-EU27</t>
  </si>
  <si>
    <t>be</t>
  </si>
  <si>
    <t>Belgium</t>
  </si>
  <si>
    <t>bg</t>
  </si>
  <si>
    <t>Bulgaria</t>
  </si>
  <si>
    <t>cz</t>
  </si>
  <si>
    <t>Czech Republic</t>
  </si>
  <si>
    <t>dk</t>
  </si>
  <si>
    <t>Denmark</t>
  </si>
  <si>
    <t>de</t>
  </si>
  <si>
    <t>Germany (including ex-GDR from 1991)</t>
  </si>
  <si>
    <t>ee</t>
  </si>
  <si>
    <t>Estonia</t>
  </si>
  <si>
    <t>ie</t>
  </si>
  <si>
    <t>Ireland</t>
  </si>
  <si>
    <t>gr</t>
  </si>
  <si>
    <t>Greece</t>
  </si>
  <si>
    <t>es</t>
  </si>
  <si>
    <t>Spain</t>
  </si>
  <si>
    <t>fr</t>
  </si>
  <si>
    <t>France</t>
  </si>
  <si>
    <t>it</t>
  </si>
  <si>
    <t>Italy</t>
  </si>
  <si>
    <t>cy</t>
  </si>
  <si>
    <t>Cyprus</t>
  </si>
  <si>
    <t>mt</t>
  </si>
  <si>
    <t>Malta</t>
  </si>
  <si>
    <t>lv</t>
  </si>
  <si>
    <t>Latvia</t>
  </si>
  <si>
    <t>lt</t>
  </si>
  <si>
    <t>Lithuania</t>
  </si>
  <si>
    <t>lu</t>
  </si>
  <si>
    <t>Luxembourg (Grand-Duché)</t>
  </si>
  <si>
    <t>hu</t>
  </si>
  <si>
    <t>Hungary</t>
  </si>
  <si>
    <t>nl</t>
  </si>
  <si>
    <t>Netherlands</t>
  </si>
  <si>
    <t>at</t>
  </si>
  <si>
    <t>Austria</t>
  </si>
  <si>
    <t>pl</t>
  </si>
  <si>
    <t>Poland</t>
  </si>
  <si>
    <t>pt</t>
  </si>
  <si>
    <t>Portugal</t>
  </si>
  <si>
    <t>ro</t>
  </si>
  <si>
    <t>Romania</t>
  </si>
  <si>
    <t>si</t>
  </si>
  <si>
    <t>Slovenia</t>
  </si>
  <si>
    <t>sk</t>
  </si>
  <si>
    <t>Slovakia</t>
  </si>
  <si>
    <t>fi</t>
  </si>
  <si>
    <t>Finland</t>
  </si>
  <si>
    <t>se</t>
  </si>
  <si>
    <t>Sweden</t>
  </si>
  <si>
    <t>uk</t>
  </si>
  <si>
    <t>United Kingdom</t>
  </si>
  <si>
    <t>eu27</t>
  </si>
  <si>
    <t>EU27</t>
  </si>
  <si>
    <t>Check EU ID 2009</t>
  </si>
  <si>
    <t>2009 Mtoe export</t>
  </si>
  <si>
    <t>Check EU27 % ID 2009</t>
  </si>
  <si>
    <t>Sorted by:</t>
  </si>
  <si>
    <t>Net Imports of solid fuels, oil and gas as % of GIEC</t>
  </si>
  <si>
    <t>Imports of solid fuels, oil and gas as % of GIEC</t>
  </si>
  <si>
    <t>Hard Coal</t>
  </si>
  <si>
    <t>Crude Oil</t>
  </si>
  <si>
    <t>Natural Gas</t>
  </si>
  <si>
    <t>Extra-EU27 import dependence</t>
  </si>
  <si>
    <t>Crude oil and petroleum products</t>
  </si>
  <si>
    <t>Sort</t>
  </si>
  <si>
    <t>Germany</t>
  </si>
  <si>
    <t>Luxembourg</t>
  </si>
  <si>
    <t>Malta &amp; Cyprus are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</si>
</sst>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.0"/>
    <numFmt numFmtId="165" formatCode="0.0%"/>
    <numFmt numFmtId="166" formatCode="_-* ###0_-;\(###0\);_-* &quot;–&quot;_-;_-@_-"/>
    <numFmt numFmtId="167" formatCode="_-* #,##0_-;\(#,##0\);_-* &quot;–&quot;_-;_-@_-"/>
    <numFmt numFmtId="168" formatCode="_-* #,###_-;\(#,###\);_-* &quot;–&quot;_-;_-@_-"/>
    <numFmt numFmtId="169" formatCode="_-* #,###.00_-;\(#,###.00\);_-* &quot;–&quot;_-;_-@_-"/>
    <numFmt numFmtId="170" formatCode="_-\ #,##0.000_-;\(#,##0.000\);_-* &quot;–&quot;_-;_-@_-"/>
    <numFmt numFmtId="171" formatCode="_-* #,###.0_-;\(#,###.0\);_-* &quot;–&quot;_-;_-@_-"/>
    <numFmt numFmtId="172" formatCode="_-\ #,##0%_-;\(#,##0\)%;_-* &quot;–&quot;_-;_-@_-"/>
    <numFmt numFmtId="173" formatCode="_-####_-;\(####\);_-\ &quot;–&quot;_-;_-@_-"/>
    <numFmt numFmtId="174" formatCode="_-\ #,##0.00_-;\(#,##0.00\);_-* &quot;–&quot;_-;_-@_-"/>
    <numFmt numFmtId="175" formatCode="_-* #,##0.0_-;\(#,##0.0\);_-* &quot;–&quot;_-;_-@_-"/>
    <numFmt numFmtId="176" formatCode="_-\ #,##0.0_-;\(#,##0.0\);_-* &quot;–&quot;_-;_-@_-"/>
    <numFmt numFmtId="177" formatCode="_-* ###0.00_-;\(###0.00\);_-* &quot;–&quot;_-;_-@_-"/>
    <numFmt numFmtId="178" formatCode="_-* ###0.0_-;\(###0.0\);_-* &quot;–&quot;_-;_-@_-"/>
  </numFmts>
  <fonts count="36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rgb="FFFFFF0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sz val="6.5"/>
      <name val="Arial"/>
      <family val="2"/>
    </font>
    <font>
      <sz val="6"/>
      <name val="Arial"/>
      <family val="2"/>
    </font>
    <font>
      <b/>
      <sz val="6.5"/>
      <name val="Arial"/>
      <family val="2"/>
    </font>
    <font>
      <sz val="6.5"/>
      <color indexed="57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.5"/>
      <color indexed="45"/>
      <name val="Arial"/>
      <family val="2"/>
    </font>
    <font>
      <sz val="12"/>
      <color indexed="50"/>
      <name val="Arial"/>
      <family val="2"/>
    </font>
    <font>
      <vertAlign val="superscript"/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7.5"/>
      <color indexed="57"/>
      <name val="Arial"/>
      <family val="2"/>
    </font>
    <font>
      <sz val="8"/>
      <color indexed="57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sz val="11"/>
      <name val="Arial"/>
      <charset val="238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5"/>
      <color indexed="45"/>
      <name val="Arial"/>
      <family val="2"/>
    </font>
    <font>
      <b/>
      <sz val="7"/>
      <color indexed="45"/>
      <name val="Arial"/>
      <family val="2"/>
    </font>
    <font>
      <sz val="7"/>
      <color indexed="4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45"/>
      </top>
      <bottom style="thin">
        <color indexed="45"/>
      </bottom>
      <diagonal/>
    </border>
  </borders>
  <cellStyleXfs count="71">
    <xf numFmtId="0" fontId="0" fillId="0" borderId="0"/>
    <xf numFmtId="9" fontId="6" fillId="0" borderId="0" applyFont="0" applyFill="0" applyBorder="0" applyAlignment="0" applyProtection="0"/>
    <xf numFmtId="0" fontId="6" fillId="0" borderId="0" applyNumberFormat="0" applyFont="0" applyFill="0" applyBorder="0" applyProtection="0">
      <alignment horizontal="left" vertical="center" indent="5"/>
    </xf>
    <xf numFmtId="4" fontId="10" fillId="6" borderId="0" applyBorder="0">
      <alignment horizontal="right" vertical="center"/>
    </xf>
    <xf numFmtId="4" fontId="10" fillId="6" borderId="1">
      <alignment horizontal="right" vertical="center"/>
    </xf>
    <xf numFmtId="4" fontId="11" fillId="7" borderId="2">
      <alignment horizontal="right" vertical="center"/>
    </xf>
    <xf numFmtId="4" fontId="12" fillId="7" borderId="2">
      <alignment horizontal="right" vertical="center"/>
    </xf>
    <xf numFmtId="4" fontId="11" fillId="7" borderId="2">
      <alignment horizontal="right" vertical="center"/>
    </xf>
    <xf numFmtId="4" fontId="11" fillId="7" borderId="2">
      <alignment horizontal="right" vertical="center"/>
    </xf>
    <xf numFmtId="0" fontId="13" fillId="0" borderId="0">
      <alignment horizontal="left"/>
    </xf>
    <xf numFmtId="166" fontId="14" fillId="0" borderId="0">
      <alignment horizontal="right" vertical="center"/>
    </xf>
    <xf numFmtId="167" fontId="14" fillId="0" borderId="0">
      <alignment horizontal="right" vertical="center"/>
    </xf>
    <xf numFmtId="166" fontId="13" fillId="6" borderId="0">
      <alignment horizontal="right" vertical="center"/>
    </xf>
    <xf numFmtId="166" fontId="15" fillId="0" borderId="0">
      <alignment horizontal="right" vertical="center"/>
    </xf>
    <xf numFmtId="166" fontId="13" fillId="0" borderId="0">
      <alignment horizontal="right" vertical="center"/>
    </xf>
    <xf numFmtId="166" fontId="16" fillId="0" borderId="0">
      <alignment horizontal="right" vertical="center"/>
    </xf>
    <xf numFmtId="166" fontId="13" fillId="0" borderId="0">
      <alignment horizontal="right" vertical="center"/>
    </xf>
    <xf numFmtId="166" fontId="16" fillId="0" borderId="0">
      <alignment horizontal="right"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horizontal="left"/>
    </xf>
    <xf numFmtId="0" fontId="20" fillId="0" borderId="0">
      <alignment horizontal="left"/>
    </xf>
    <xf numFmtId="0" fontId="17" fillId="0" borderId="0"/>
    <xf numFmtId="0" fontId="21" fillId="0" borderId="0">
      <alignment horizontal="right" vertical="center"/>
    </xf>
    <xf numFmtId="168" fontId="22" fillId="0" borderId="0">
      <alignment horizontal="right" vertical="center"/>
    </xf>
    <xf numFmtId="169" fontId="22" fillId="0" borderId="0">
      <alignment horizontal="right" vertical="center"/>
    </xf>
    <xf numFmtId="170" fontId="22" fillId="0" borderId="0">
      <alignment horizontal="right"/>
    </xf>
    <xf numFmtId="9" fontId="23" fillId="6" borderId="0">
      <alignment horizontal="right" vertical="center"/>
    </xf>
    <xf numFmtId="171" fontId="23" fillId="6" borderId="0">
      <alignment horizontal="right" vertical="center"/>
    </xf>
    <xf numFmtId="172" fontId="23" fillId="0" borderId="3" applyBorder="0">
      <alignment horizontal="right"/>
    </xf>
    <xf numFmtId="173" fontId="17" fillId="0" borderId="0">
      <alignment horizontal="right" vertical="center"/>
    </xf>
    <xf numFmtId="174" fontId="23" fillId="0" borderId="0">
      <alignment horizontal="right"/>
    </xf>
    <xf numFmtId="170" fontId="23" fillId="0" borderId="0">
      <alignment horizontal="right"/>
    </xf>
    <xf numFmtId="165" fontId="23" fillId="0" borderId="0">
      <alignment horizontal="right" vertical="center"/>
    </xf>
    <xf numFmtId="175" fontId="23" fillId="0" borderId="0">
      <alignment horizontal="right" vertical="center"/>
    </xf>
    <xf numFmtId="172" fontId="24" fillId="0" borderId="0">
      <alignment horizontal="right"/>
    </xf>
    <xf numFmtId="168" fontId="23" fillId="0" borderId="0">
      <alignment horizontal="right" vertical="center"/>
    </xf>
    <xf numFmtId="168" fontId="25" fillId="6" borderId="0">
      <alignment horizontal="right" vertical="center"/>
    </xf>
    <xf numFmtId="168" fontId="25" fillId="0" borderId="0" applyFill="0" applyBorder="0">
      <alignment horizontal="right" vertical="center"/>
    </xf>
    <xf numFmtId="168" fontId="23" fillId="0" borderId="0">
      <alignment horizontal="right" vertical="center"/>
    </xf>
    <xf numFmtId="0" fontId="20" fillId="0" borderId="4"/>
    <xf numFmtId="176" fontId="18" fillId="0" borderId="5">
      <alignment horizontal="right"/>
    </xf>
    <xf numFmtId="0" fontId="26" fillId="0" borderId="0">
      <alignment horizontal="center"/>
    </xf>
    <xf numFmtId="0" fontId="25" fillId="0" borderId="0">
      <alignment horizontal="center"/>
    </xf>
    <xf numFmtId="0" fontId="11" fillId="0" borderId="0" applyNumberFormat="0">
      <alignment horizontal="right"/>
    </xf>
    <xf numFmtId="0" fontId="6" fillId="0" borderId="6"/>
    <xf numFmtId="0" fontId="26" fillId="0" borderId="0">
      <alignment vertical="center"/>
    </xf>
    <xf numFmtId="0" fontId="27" fillId="0" borderId="0" applyNumberFormat="0" applyFill="0" applyBorder="0" applyAlignment="0" applyProtection="0"/>
    <xf numFmtId="0" fontId="6" fillId="0" borderId="0"/>
    <xf numFmtId="2" fontId="28" fillId="0" borderId="0"/>
    <xf numFmtId="0" fontId="29" fillId="0" borderId="0"/>
    <xf numFmtId="0" fontId="30" fillId="0" borderId="0" applyNumberFormat="0" applyFill="0" applyBorder="0" applyProtection="0">
      <alignment horizontal="left" vertical="center"/>
    </xf>
    <xf numFmtId="0" fontId="6" fillId="8" borderId="0" applyNumberFormat="0" applyFont="0" applyBorder="0" applyAlignment="0" applyProtection="0"/>
    <xf numFmtId="4" fontId="6" fillId="8" borderId="0" applyNumberFormat="0" applyFont="0" applyBorder="0" applyAlignment="0" applyProtection="0"/>
    <xf numFmtId="0" fontId="17" fillId="0" borderId="0">
      <alignment vertical="center"/>
    </xf>
    <xf numFmtId="173" fontId="17" fillId="0" borderId="0">
      <alignment horizontal="right" vertical="center"/>
    </xf>
    <xf numFmtId="0" fontId="6" fillId="0" borderId="0"/>
    <xf numFmtId="0" fontId="6" fillId="0" borderId="0"/>
    <xf numFmtId="0" fontId="32" fillId="0" borderId="0"/>
    <xf numFmtId="0" fontId="33" fillId="0" borderId="0"/>
    <xf numFmtId="0" fontId="19" fillId="0" borderId="0">
      <alignment horizontal="left"/>
    </xf>
    <xf numFmtId="166" fontId="14" fillId="9" borderId="0">
      <alignment horizontal="right" vertical="center"/>
    </xf>
    <xf numFmtId="0" fontId="19" fillId="0" borderId="0">
      <alignment horizontal="left"/>
    </xf>
    <xf numFmtId="173" fontId="17" fillId="0" borderId="0">
      <alignment horizontal="right" vertical="center"/>
    </xf>
    <xf numFmtId="165" fontId="17" fillId="0" borderId="0">
      <alignment horizontal="right" vertical="center"/>
    </xf>
    <xf numFmtId="0" fontId="14" fillId="0" borderId="0">
      <alignment vertical="center"/>
    </xf>
    <xf numFmtId="0" fontId="34" fillId="0" borderId="7" applyNumberFormat="0">
      <alignment vertical="center"/>
    </xf>
    <xf numFmtId="0" fontId="13" fillId="0" borderId="0">
      <alignment horizontal="left" vertical="center"/>
    </xf>
    <xf numFmtId="177" fontId="17" fillId="0" borderId="0">
      <alignment horizontal="right" vertical="center"/>
    </xf>
    <xf numFmtId="178" fontId="35" fillId="0" borderId="7">
      <alignment horizontal="right" vertical="center"/>
    </xf>
    <xf numFmtId="4" fontId="1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0" fontId="0" fillId="2" borderId="0" xfId="0" applyFill="1"/>
    <xf numFmtId="164" fontId="0" fillId="3" borderId="0" xfId="0" applyNumberFormat="1" applyFill="1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9" fontId="0" fillId="0" borderId="0" xfId="0" applyNumberFormat="1" applyFill="1"/>
    <xf numFmtId="0" fontId="3" fillId="4" borderId="0" xfId="0" applyNumberFormat="1" applyFont="1" applyFill="1"/>
    <xf numFmtId="0" fontId="4" fillId="4" borderId="0" xfId="0" applyFont="1" applyFill="1"/>
    <xf numFmtId="0" fontId="5" fillId="4" borderId="0" xfId="0" applyFont="1" applyFill="1"/>
    <xf numFmtId="164" fontId="4" fillId="4" borderId="0" xfId="0" applyNumberFormat="1" applyFont="1" applyFill="1"/>
    <xf numFmtId="0" fontId="0" fillId="4" borderId="0" xfId="0" applyFill="1"/>
    <xf numFmtId="164" fontId="0" fillId="4" borderId="0" xfId="0" applyNumberFormat="1" applyFill="1"/>
    <xf numFmtId="165" fontId="0" fillId="5" borderId="0" xfId="1" applyNumberFormat="1" applyFont="1" applyFill="1"/>
    <xf numFmtId="165" fontId="0" fillId="0" borderId="0" xfId="1" applyNumberFormat="1" applyFont="1"/>
    <xf numFmtId="0" fontId="1" fillId="3" borderId="0" xfId="0" applyFont="1" applyFill="1"/>
    <xf numFmtId="0" fontId="0" fillId="3" borderId="0" xfId="0" applyFill="1"/>
    <xf numFmtId="0" fontId="7" fillId="0" borderId="0" xfId="0" applyFont="1"/>
    <xf numFmtId="9" fontId="0" fillId="0" borderId="0" xfId="0" applyNumberFormat="1"/>
    <xf numFmtId="9" fontId="0" fillId="0" borderId="0" xfId="1" applyFont="1"/>
    <xf numFmtId="165" fontId="0" fillId="0" borderId="0" xfId="0" applyNumberFormat="1" applyFill="1"/>
    <xf numFmtId="9" fontId="0" fillId="0" borderId="0" xfId="1" applyFont="1" applyFill="1"/>
    <xf numFmtId="165" fontId="0" fillId="5" borderId="0" xfId="0" applyNumberFormat="1" applyFill="1"/>
  </cellXfs>
  <cellStyles count="71">
    <cellStyle name="5x indented GHG Textfiels" xfId="2"/>
    <cellStyle name="AggBoldCells" xfId="3"/>
    <cellStyle name="AggCels_T(2)" xfId="4"/>
    <cellStyle name="AggOrange 2" xfId="5"/>
    <cellStyle name="AggOrange_bld_it" xfId="6"/>
    <cellStyle name="AggOrange9 2" xfId="7"/>
    <cellStyle name="AggOrange9_CRFReport-template" xfId="8"/>
    <cellStyle name="C02_Date line" xfId="9"/>
    <cellStyle name="C03_Col head general" xfId="10"/>
    <cellStyle name="C04_Note col head" xfId="11"/>
    <cellStyle name="C05_Current yr col head" xfId="12"/>
    <cellStyle name="C05a_Parent Current col head" xfId="13"/>
    <cellStyle name="C06_Previous yr col head" xfId="14"/>
    <cellStyle name="C06a_Parent Previous col head" xfId="15"/>
    <cellStyle name="C07_Group/Parent col heads" xfId="16"/>
    <cellStyle name="C07a_Parent col heads" xfId="17"/>
    <cellStyle name="C08_Table text" xfId="18"/>
    <cellStyle name="C09_Text" xfId="19"/>
    <cellStyle name="C10_Text subhead" xfId="20"/>
    <cellStyle name="C11_Note head" xfId="21"/>
    <cellStyle name="C12_Annotation" xfId="22"/>
    <cellStyle name="C13_Annotation Superiors" xfId="23"/>
    <cellStyle name="C14_Current year figs" xfId="24"/>
    <cellStyle name="C14a_Current Year Figs 2 dec" xfId="25"/>
    <cellStyle name="C14b_Current Year Figs 3 dec" xfId="26"/>
    <cellStyle name="C14c_Current year %" xfId="27"/>
    <cellStyle name="C14d_Current Year Figs 1 dec" xfId="28"/>
    <cellStyle name="C14e_Current year (%)" xfId="29"/>
    <cellStyle name="C15_Previous year figs" xfId="30"/>
    <cellStyle name="C15a_Previous year figs 2 dec" xfId="31"/>
    <cellStyle name="C15b_Prevoius Year Figs 3 dec" xfId="32"/>
    <cellStyle name="C15c_Previous year %" xfId="33"/>
    <cellStyle name="C15d_Previous Year Figs 1 dec" xfId="34"/>
    <cellStyle name="C15e__Previous year (%)" xfId="35"/>
    <cellStyle name="C16_Note_figs" xfId="36"/>
    <cellStyle name="C17_Parent Current yr figs" xfId="37"/>
    <cellStyle name="C18_Parent Previous yr figs" xfId="38"/>
    <cellStyle name="C19_Regular figs" xfId="39"/>
    <cellStyle name="C20_Note headings" xfId="40"/>
    <cellStyle name="C21_Regular figs 1 dec" xfId="41"/>
    <cellStyle name="C22_Running head" xfId="42"/>
    <cellStyle name="C23_Folios" xfId="43"/>
    <cellStyle name="Constants" xfId="44"/>
    <cellStyle name="Empty_TBorder" xfId="45"/>
    <cellStyle name="G03_Text" xfId="46"/>
    <cellStyle name="Headline" xfId="47"/>
    <cellStyle name="Normal" xfId="0" builtinId="0"/>
    <cellStyle name="Normal 2" xfId="48"/>
    <cellStyle name="Normal 3" xfId="49"/>
    <cellStyle name="Normal 4" xfId="50"/>
    <cellStyle name="Normal GHG Textfiels Bold" xfId="51"/>
    <cellStyle name="Normal GHG-Shade" xfId="52"/>
    <cellStyle name="Normal GHG-Shade 2" xfId="53"/>
    <cellStyle name="O01_Table text" xfId="54"/>
    <cellStyle name="O02_Previous year figs" xfId="55"/>
    <cellStyle name="Percent" xfId="1" builtinId="5"/>
    <cellStyle name="Standard 2" xfId="56"/>
    <cellStyle name="Standard_CRFReport-template" xfId="57"/>
    <cellStyle name="Standaard_EN_19_ Eurostat" xfId="58"/>
    <cellStyle name="X01_Page_head" xfId="59"/>
    <cellStyle name="X02_Text subhead" xfId="60"/>
    <cellStyle name="X03_Col head general" xfId="61"/>
    <cellStyle name="X04_Text subhead" xfId="62"/>
    <cellStyle name="X05_Figs" xfId="63"/>
    <cellStyle name="X06_Figs %" xfId="64"/>
    <cellStyle name="X07_Notes" xfId="65"/>
    <cellStyle name="X08_Total Oil" xfId="66"/>
    <cellStyle name="X09_Folio" xfId="67"/>
    <cellStyle name="X10_Figs 21 dec" xfId="68"/>
    <cellStyle name="X12_Total Figs 1 dec" xfId="69"/>
    <cellStyle name="Обычный_CRF2002 (1)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5475347481857"/>
          <c:y val="8.0645161290322745E-2"/>
          <c:w val="0.83503709158095607"/>
          <c:h val="0.68473378719715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2'!$N$71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2'!$L$72:$L$98</c:f>
              <c:strCache>
                <c:ptCount val="27"/>
                <c:pt idx="0">
                  <c:v>EU27</c:v>
                </c:pt>
                <c:pt idx="2">
                  <c:v>Ireland</c:v>
                </c:pt>
                <c:pt idx="3">
                  <c:v>Estonia</c:v>
                </c:pt>
                <c:pt idx="4">
                  <c:v>Romania</c:v>
                </c:pt>
                <c:pt idx="5">
                  <c:v>Slovenia</c:v>
                </c:pt>
                <c:pt idx="6">
                  <c:v>Luxembourg</c:v>
                </c:pt>
                <c:pt idx="7">
                  <c:v>Sweden</c:v>
                </c:pt>
                <c:pt idx="8">
                  <c:v>Poland</c:v>
                </c:pt>
                <c:pt idx="9">
                  <c:v>Denmark</c:v>
                </c:pt>
                <c:pt idx="10">
                  <c:v>Czech Republic</c:v>
                </c:pt>
                <c:pt idx="11">
                  <c:v>Austria</c:v>
                </c:pt>
                <c:pt idx="12">
                  <c:v>United Kingdom</c:v>
                </c:pt>
                <c:pt idx="13">
                  <c:v>Bulgaria</c:v>
                </c:pt>
                <c:pt idx="14">
                  <c:v>France</c:v>
                </c:pt>
                <c:pt idx="15">
                  <c:v>Germany</c:v>
                </c:pt>
                <c:pt idx="16">
                  <c:v>Hungary</c:v>
                </c:pt>
                <c:pt idx="17">
                  <c:v>Latvia</c:v>
                </c:pt>
                <c:pt idx="18">
                  <c:v>Finland</c:v>
                </c:pt>
                <c:pt idx="19">
                  <c:v>Greece</c:v>
                </c:pt>
                <c:pt idx="20">
                  <c:v>Slovakia</c:v>
                </c:pt>
                <c:pt idx="21">
                  <c:v>Belgium</c:v>
                </c:pt>
                <c:pt idx="22">
                  <c:v>Portugal</c:v>
                </c:pt>
                <c:pt idx="23">
                  <c:v>Spain</c:v>
                </c:pt>
                <c:pt idx="24">
                  <c:v>Italy</c:v>
                </c:pt>
                <c:pt idx="25">
                  <c:v>Netherlands</c:v>
                </c:pt>
                <c:pt idx="26">
                  <c:v>Lithuania</c:v>
                </c:pt>
              </c:strCache>
            </c:strRef>
          </c:cat>
          <c:val>
            <c:numRef>
              <c:f>'Fig 2'!$N$72:$N$98</c:f>
              <c:numCache>
                <c:formatCode>General</c:formatCode>
                <c:ptCount val="27"/>
                <c:pt idx="0" formatCode="0.0%">
                  <c:v>8.3269394092149895E-2</c:v>
                </c:pt>
                <c:pt idx="2" formatCode="0%">
                  <c:v>7.5080206649776257E-2</c:v>
                </c:pt>
                <c:pt idx="3" formatCode="0%">
                  <c:v>8.819425273153879E-4</c:v>
                </c:pt>
                <c:pt idx="4" formatCode="0%">
                  <c:v>2.0070732210895104E-2</c:v>
                </c:pt>
                <c:pt idx="5" formatCode="0%">
                  <c:v>3.6646403181636089E-2</c:v>
                </c:pt>
                <c:pt idx="6" formatCode="0%">
                  <c:v>1.5881478425766676E-2</c:v>
                </c:pt>
                <c:pt idx="7" formatCode="0%">
                  <c:v>2.2519753469931174E-2</c:v>
                </c:pt>
                <c:pt idx="8" formatCode="0%">
                  <c:v>4.7335606390824E-2</c:v>
                </c:pt>
                <c:pt idx="9" formatCode="0%">
                  <c:v>0.20842739731138524</c:v>
                </c:pt>
                <c:pt idx="10" formatCode="0%">
                  <c:v>1.2044724652395353E-3</c:v>
                </c:pt>
                <c:pt idx="11" formatCode="0%">
                  <c:v>7.0129972750954299E-3</c:v>
                </c:pt>
                <c:pt idx="12" formatCode="0%">
                  <c:v>0.11115971535891912</c:v>
                </c:pt>
                <c:pt idx="13" formatCode="0%">
                  <c:v>0.10045520039739159</c:v>
                </c:pt>
                <c:pt idx="14" formatCode="0%">
                  <c:v>3.3259475024737216E-2</c:v>
                </c:pt>
                <c:pt idx="15" formatCode="0%">
                  <c:v>6.8375853516680435E-2</c:v>
                </c:pt>
                <c:pt idx="16" formatCode="0%">
                  <c:v>2.2620192886403278E-2</c:v>
                </c:pt>
                <c:pt idx="17" formatCode="0%">
                  <c:v>1.8338287788850053E-2</c:v>
                </c:pt>
                <c:pt idx="18" formatCode="0%">
                  <c:v>0.10706449883461915</c:v>
                </c:pt>
                <c:pt idx="19" formatCode="0%">
                  <c:v>4.9193710316067438E-3</c:v>
                </c:pt>
                <c:pt idx="20" formatCode="0%">
                  <c:v>7.2980054264667346E-2</c:v>
                </c:pt>
                <c:pt idx="21" formatCode="0%">
                  <c:v>4.8971064490623342E-2</c:v>
                </c:pt>
                <c:pt idx="22" formatCode="0%">
                  <c:v>0.1250660398408783</c:v>
                </c:pt>
                <c:pt idx="23" formatCode="0%">
                  <c:v>8.1390964244210051E-2</c:v>
                </c:pt>
                <c:pt idx="24" formatCode="0%">
                  <c:v>6.7297203433774738E-2</c:v>
                </c:pt>
                <c:pt idx="25" formatCode="0%">
                  <c:v>0.14392355728792061</c:v>
                </c:pt>
                <c:pt idx="26" formatCode="0%">
                  <c:v>1.6486577258995192E-2</c:v>
                </c:pt>
              </c:numCache>
            </c:numRef>
          </c:val>
        </c:ser>
        <c:ser>
          <c:idx val="1"/>
          <c:order val="1"/>
          <c:tx>
            <c:strRef>
              <c:f>'Fig 2'!$O$71</c:f>
              <c:strCache>
                <c:ptCount val="1"/>
                <c:pt idx="0">
                  <c:v>Crude oil and petroleum products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2'!$L$72:$L$98</c:f>
              <c:strCache>
                <c:ptCount val="27"/>
                <c:pt idx="0">
                  <c:v>EU27</c:v>
                </c:pt>
                <c:pt idx="2">
                  <c:v>Ireland</c:v>
                </c:pt>
                <c:pt idx="3">
                  <c:v>Estonia</c:v>
                </c:pt>
                <c:pt idx="4">
                  <c:v>Romania</c:v>
                </c:pt>
                <c:pt idx="5">
                  <c:v>Slovenia</c:v>
                </c:pt>
                <c:pt idx="6">
                  <c:v>Luxembourg</c:v>
                </c:pt>
                <c:pt idx="7">
                  <c:v>Sweden</c:v>
                </c:pt>
                <c:pt idx="8">
                  <c:v>Poland</c:v>
                </c:pt>
                <c:pt idx="9">
                  <c:v>Denmark</c:v>
                </c:pt>
                <c:pt idx="10">
                  <c:v>Czech Republic</c:v>
                </c:pt>
                <c:pt idx="11">
                  <c:v>Austria</c:v>
                </c:pt>
                <c:pt idx="12">
                  <c:v>United Kingdom</c:v>
                </c:pt>
                <c:pt idx="13">
                  <c:v>Bulgaria</c:v>
                </c:pt>
                <c:pt idx="14">
                  <c:v>France</c:v>
                </c:pt>
                <c:pt idx="15">
                  <c:v>Germany</c:v>
                </c:pt>
                <c:pt idx="16">
                  <c:v>Hungary</c:v>
                </c:pt>
                <c:pt idx="17">
                  <c:v>Latvia</c:v>
                </c:pt>
                <c:pt idx="18">
                  <c:v>Finland</c:v>
                </c:pt>
                <c:pt idx="19">
                  <c:v>Greece</c:v>
                </c:pt>
                <c:pt idx="20">
                  <c:v>Slovakia</c:v>
                </c:pt>
                <c:pt idx="21">
                  <c:v>Belgium</c:v>
                </c:pt>
                <c:pt idx="22">
                  <c:v>Portugal</c:v>
                </c:pt>
                <c:pt idx="23">
                  <c:v>Spain</c:v>
                </c:pt>
                <c:pt idx="24">
                  <c:v>Italy</c:v>
                </c:pt>
                <c:pt idx="25">
                  <c:v>Netherlands</c:v>
                </c:pt>
                <c:pt idx="26">
                  <c:v>Lithuania</c:v>
                </c:pt>
              </c:strCache>
            </c:strRef>
          </c:cat>
          <c:val>
            <c:numRef>
              <c:f>'Fig 2'!$O$72:$O$98</c:f>
              <c:numCache>
                <c:formatCode>General</c:formatCode>
                <c:ptCount val="27"/>
                <c:pt idx="0" formatCode="0.0%">
                  <c:v>0.34557672730711053</c:v>
                </c:pt>
                <c:pt idx="2" formatCode="0%">
                  <c:v>8.4777008586320077E-2</c:v>
                </c:pt>
                <c:pt idx="3" formatCode="0%">
                  <c:v>0.10494643994205834</c:v>
                </c:pt>
                <c:pt idx="4" formatCode="0%">
                  <c:v>0.15005972685982735</c:v>
                </c:pt>
                <c:pt idx="5" formatCode="0%">
                  <c:v>0.13814843004119676</c:v>
                </c:pt>
                <c:pt idx="6" formatCode="0%">
                  <c:v>0</c:v>
                </c:pt>
                <c:pt idx="7" formatCode="0%">
                  <c:v>0.32111661164070165</c:v>
                </c:pt>
                <c:pt idx="8" formatCode="0%">
                  <c:v>0.22690346458618318</c:v>
                </c:pt>
                <c:pt idx="9" formatCode="0%">
                  <c:v>0.15283065733501675</c:v>
                </c:pt>
                <c:pt idx="10" formatCode="0%">
                  <c:v>0.17358534581878024</c:v>
                </c:pt>
                <c:pt idx="11" formatCode="0%">
                  <c:v>0.22787156629833882</c:v>
                </c:pt>
                <c:pt idx="12" formatCode="0%">
                  <c:v>0.18224236420580983</c:v>
                </c:pt>
                <c:pt idx="13" formatCode="0%">
                  <c:v>0.24559104159561995</c:v>
                </c:pt>
                <c:pt idx="14" formatCode="0%">
                  <c:v>0.31170649790615895</c:v>
                </c:pt>
                <c:pt idx="15" formatCode="0%">
                  <c:v>0.26152531211415087</c:v>
                </c:pt>
                <c:pt idx="16" formatCode="0%">
                  <c:v>0.23478216589596518</c:v>
                </c:pt>
                <c:pt idx="17" formatCode="0%">
                  <c:v>0.22317169089987976</c:v>
                </c:pt>
                <c:pt idx="18" formatCode="0%">
                  <c:v>0.39273378200436371</c:v>
                </c:pt>
                <c:pt idx="19" formatCode="0%">
                  <c:v>0.57403787102600723</c:v>
                </c:pt>
                <c:pt idx="20" formatCode="0%">
                  <c:v>0.34454753569185192</c:v>
                </c:pt>
                <c:pt idx="21" formatCode="0%">
                  <c:v>0.52367760518066753</c:v>
                </c:pt>
                <c:pt idx="22" formatCode="0%">
                  <c:v>0.45457566355610646</c:v>
                </c:pt>
                <c:pt idx="23" formatCode="0%">
                  <c:v>0.47240501252725681</c:v>
                </c:pt>
                <c:pt idx="24" formatCode="0%">
                  <c:v>0.47405079728717114</c:v>
                </c:pt>
                <c:pt idx="25" formatCode="0%">
                  <c:v>0.58367167555188182</c:v>
                </c:pt>
                <c:pt idx="26" formatCode="0%">
                  <c:v>0.86066746811427453</c:v>
                </c:pt>
              </c:numCache>
            </c:numRef>
          </c:val>
        </c:ser>
        <c:ser>
          <c:idx val="2"/>
          <c:order val="2"/>
          <c:tx>
            <c:strRef>
              <c:f>'Fig 2'!$P$71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2'!$L$72:$L$98</c:f>
              <c:strCache>
                <c:ptCount val="27"/>
                <c:pt idx="0">
                  <c:v>EU27</c:v>
                </c:pt>
                <c:pt idx="2">
                  <c:v>Ireland</c:v>
                </c:pt>
                <c:pt idx="3">
                  <c:v>Estonia</c:v>
                </c:pt>
                <c:pt idx="4">
                  <c:v>Romania</c:v>
                </c:pt>
                <c:pt idx="5">
                  <c:v>Slovenia</c:v>
                </c:pt>
                <c:pt idx="6">
                  <c:v>Luxembourg</c:v>
                </c:pt>
                <c:pt idx="7">
                  <c:v>Sweden</c:v>
                </c:pt>
                <c:pt idx="8">
                  <c:v>Poland</c:v>
                </c:pt>
                <c:pt idx="9">
                  <c:v>Denmark</c:v>
                </c:pt>
                <c:pt idx="10">
                  <c:v>Czech Republic</c:v>
                </c:pt>
                <c:pt idx="11">
                  <c:v>Austria</c:v>
                </c:pt>
                <c:pt idx="12">
                  <c:v>United Kingdom</c:v>
                </c:pt>
                <c:pt idx="13">
                  <c:v>Bulgaria</c:v>
                </c:pt>
                <c:pt idx="14">
                  <c:v>France</c:v>
                </c:pt>
                <c:pt idx="15">
                  <c:v>Germany</c:v>
                </c:pt>
                <c:pt idx="16">
                  <c:v>Hungary</c:v>
                </c:pt>
                <c:pt idx="17">
                  <c:v>Latvia</c:v>
                </c:pt>
                <c:pt idx="18">
                  <c:v>Finland</c:v>
                </c:pt>
                <c:pt idx="19">
                  <c:v>Greece</c:v>
                </c:pt>
                <c:pt idx="20">
                  <c:v>Slovakia</c:v>
                </c:pt>
                <c:pt idx="21">
                  <c:v>Belgium</c:v>
                </c:pt>
                <c:pt idx="22">
                  <c:v>Portugal</c:v>
                </c:pt>
                <c:pt idx="23">
                  <c:v>Spain</c:v>
                </c:pt>
                <c:pt idx="24">
                  <c:v>Italy</c:v>
                </c:pt>
                <c:pt idx="25">
                  <c:v>Netherlands</c:v>
                </c:pt>
                <c:pt idx="26">
                  <c:v>Lithuania</c:v>
                </c:pt>
              </c:strCache>
            </c:strRef>
          </c:cat>
          <c:val>
            <c:numRef>
              <c:f>'Fig 2'!$P$72:$P$98</c:f>
              <c:numCache>
                <c:formatCode>General</c:formatCode>
                <c:ptCount val="27"/>
                <c:pt idx="0" formatCode="0.0%">
                  <c:v>0.15313233170436635</c:v>
                </c:pt>
                <c:pt idx="2" formatCode="0%">
                  <c:v>2.2286280028273379E-4</c:v>
                </c:pt>
                <c:pt idx="3" formatCode="0%">
                  <c:v>9.9393198680442177E-2</c:v>
                </c:pt>
                <c:pt idx="4" formatCode="0%">
                  <c:v>4.5204552811415021E-2</c:v>
                </c:pt>
                <c:pt idx="5" formatCode="0%">
                  <c:v>9.268936830837389E-2</c:v>
                </c:pt>
                <c:pt idx="6" formatCode="0%">
                  <c:v>0.25230731662181982</c:v>
                </c:pt>
                <c:pt idx="7" formatCode="0%">
                  <c:v>1.8253153212565095E-5</c:v>
                </c:pt>
                <c:pt idx="8" formatCode="0%">
                  <c:v>7.6391565888429214E-2</c:v>
                </c:pt>
                <c:pt idx="9" formatCode="0%">
                  <c:v>-1.7057783456485658E-4</c:v>
                </c:pt>
                <c:pt idx="10" formatCode="0%">
                  <c:v>0.18781969178321511</c:v>
                </c:pt>
                <c:pt idx="11" formatCode="0%">
                  <c:v>0.18916448024850874</c:v>
                </c:pt>
                <c:pt idx="12" formatCode="0%">
                  <c:v>0.13894533301909442</c:v>
                </c:pt>
                <c:pt idx="13" formatCode="0%">
                  <c:v>0.12147454555314739</c:v>
                </c:pt>
                <c:pt idx="14" formatCode="0%">
                  <c:v>0.12279889459155836</c:v>
                </c:pt>
                <c:pt idx="15" formatCode="0%">
                  <c:v>0.15847990619616134</c:v>
                </c:pt>
                <c:pt idx="16" formatCode="0%">
                  <c:v>0.27665437898140116</c:v>
                </c:pt>
                <c:pt idx="17" formatCode="0%">
                  <c:v>0.32373797597588361</c:v>
                </c:pt>
                <c:pt idx="18" formatCode="0%">
                  <c:v>0.10264656531652504</c:v>
                </c:pt>
                <c:pt idx="19" formatCode="0%">
                  <c:v>9.6957519652783306E-2</c:v>
                </c:pt>
                <c:pt idx="20" formatCode="0%">
                  <c:v>0.28698938826790027</c:v>
                </c:pt>
                <c:pt idx="21" formatCode="0%">
                  <c:v>0.15424823522701656</c:v>
                </c:pt>
                <c:pt idx="22" formatCode="0%">
                  <c:v>0.17113912092269615</c:v>
                </c:pt>
                <c:pt idx="23" formatCode="0%">
                  <c:v>0.24287020878168958</c:v>
                </c:pt>
                <c:pt idx="24" formatCode="0%">
                  <c:v>0.29947572209078599</c:v>
                </c:pt>
                <c:pt idx="25" formatCode="0%">
                  <c:v>0.14513332245753499</c:v>
                </c:pt>
                <c:pt idx="26" formatCode="0%">
                  <c:v>0.26262920765605458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3271552"/>
        <c:axId val="203273344"/>
      </c:barChart>
      <c:catAx>
        <c:axId val="2032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7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273344"/>
        <c:scaling>
          <c:orientation val="minMax"/>
          <c:max val="1.2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Net (Extra-EU) imports as a % of total GIEC</a:t>
                </a:r>
              </a:p>
            </c:rich>
          </c:tx>
          <c:layout>
            <c:manualLayout>
              <c:xMode val="edge"/>
              <c:yMode val="edge"/>
              <c:x val="1.8486806222392942E-2"/>
              <c:y val="0.1187487966825463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7155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851914861007424"/>
          <c:y val="0.10829493087557653"/>
          <c:w val="0.3197081824625938"/>
          <c:h val="0.14746543778801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22" r="0.750000000000004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188383</xdr:colOff>
      <xdr:row>101</xdr:row>
      <xdr:rowOff>154516</xdr:rowOff>
    </xdr:from>
    <xdr:to>
      <xdr:col>9</xdr:col>
      <xdr:colOff>447674</xdr:colOff>
      <xdr:row>136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12_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Fig 1 "/>
      <sheetName val="Fig 1 EU27 excl petr"/>
      <sheetName val="Fig 1 data EU27 NG imp"/>
      <sheetName val="Fig 1 data EU27 NG ex"/>
      <sheetName val="Fig 1 data EU27 OI imp"/>
      <sheetName val="Fig 1 data EU27 OI ex"/>
      <sheetName val="Fig 1 data Conversion factors"/>
      <sheetName val="Fig 1 data EU27 SF im"/>
      <sheetName val="Fig 1 data EU27 SF ex"/>
      <sheetName val="EU status"/>
      <sheetName val="Country abb"/>
      <sheetName val="Fig 1 data GIEC"/>
      <sheetName val="Fig 2"/>
      <sheetName val="Fig 2 data MS SF imp 2009"/>
      <sheetName val="Fig 2 data MS SF exp 2009"/>
      <sheetName val="Fig 2 data MS OI imp 2009"/>
      <sheetName val="Fig 2 data MS OI exp 2009"/>
      <sheetName val="Fig 2 data MS NG imp 2009"/>
      <sheetName val="Fig 2 data MS NG exp 2009"/>
      <sheetName val="Fig 3"/>
      <sheetName val="Fig 4"/>
      <sheetName val="Fig 4 CO2 imports"/>
      <sheetName val="Fig 5"/>
      <sheetName val="LNG08 - BP old"/>
      <sheetName val="LNG09 - BP old"/>
      <sheetName val="LNG - EUROSTAT"/>
      <sheetName val="Biomass 07"/>
      <sheetName val="Biomass 09"/>
    </sheetNames>
    <sheetDataSet>
      <sheetData sheetId="0"/>
      <sheetData sheetId="1">
        <row r="13">
          <cell r="J13">
            <v>274.26454527018871</v>
          </cell>
          <cell r="W13">
            <v>13.518314328247198</v>
          </cell>
          <cell r="AK13">
            <v>267.71772687919292</v>
          </cell>
        </row>
        <row r="34">
          <cell r="J34">
            <v>724.44133156650787</v>
          </cell>
          <cell r="W34">
            <v>136.01021356759821</v>
          </cell>
          <cell r="AK34">
            <v>560.21900000000005</v>
          </cell>
        </row>
        <row r="56">
          <cell r="J56">
            <v>143.85239860916175</v>
          </cell>
          <cell r="W56">
            <v>2.0653545493594274</v>
          </cell>
          <cell r="AK56">
            <v>116.93781368389374</v>
          </cell>
        </row>
        <row r="83">
          <cell r="AU83">
            <v>0.5485919298179307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C30">
            <v>1702.751</v>
          </cell>
        </row>
        <row r="34">
          <cell r="A34" t="str">
            <v>be</v>
          </cell>
          <cell r="B34" t="str">
            <v>Belgium</v>
          </cell>
          <cell r="C34">
            <v>58.231000000000002</v>
          </cell>
        </row>
        <row r="35">
          <cell r="A35" t="str">
            <v>bg</v>
          </cell>
          <cell r="B35" t="str">
            <v>Bulgaria</v>
          </cell>
          <cell r="C35">
            <v>17.57</v>
          </cell>
        </row>
        <row r="36">
          <cell r="A36" t="str">
            <v>cz</v>
          </cell>
          <cell r="B36" t="str">
            <v>Czech Republic</v>
          </cell>
          <cell r="C36">
            <v>42.287999999999997</v>
          </cell>
        </row>
        <row r="37">
          <cell r="A37" t="str">
            <v>dk</v>
          </cell>
          <cell r="B37" t="str">
            <v>Denmark</v>
          </cell>
          <cell r="C37">
            <v>19.407</v>
          </cell>
        </row>
        <row r="38">
          <cell r="A38" t="str">
            <v>de</v>
          </cell>
          <cell r="B38" t="str">
            <v>Germany (including ex-GDR from 1991)</v>
          </cell>
          <cell r="C38">
            <v>326.59800000000001</v>
          </cell>
        </row>
        <row r="39">
          <cell r="A39" t="str">
            <v>ee</v>
          </cell>
          <cell r="B39" t="str">
            <v>Estonia</v>
          </cell>
          <cell r="C39">
            <v>5.2919999999999998</v>
          </cell>
        </row>
        <row r="40">
          <cell r="A40" t="str">
            <v>ie</v>
          </cell>
          <cell r="B40" t="str">
            <v>Ireland</v>
          </cell>
          <cell r="C40">
            <v>14.853999999999999</v>
          </cell>
        </row>
        <row r="41">
          <cell r="A41" t="str">
            <v>gr</v>
          </cell>
          <cell r="B41" t="str">
            <v>Greece</v>
          </cell>
          <cell r="C41">
            <v>30.629000000000001</v>
          </cell>
        </row>
        <row r="42">
          <cell r="A42" t="str">
            <v>es</v>
          </cell>
          <cell r="B42" t="str">
            <v>Spain</v>
          </cell>
          <cell r="C42">
            <v>130.18799999999999</v>
          </cell>
        </row>
        <row r="43">
          <cell r="A43" t="str">
            <v>fr</v>
          </cell>
          <cell r="B43" t="str">
            <v>France</v>
          </cell>
          <cell r="C43">
            <v>262.68700000000001</v>
          </cell>
        </row>
        <row r="44">
          <cell r="A44" t="str">
            <v>it</v>
          </cell>
          <cell r="B44" t="str">
            <v>Italy</v>
          </cell>
          <cell r="C44">
            <v>168.916</v>
          </cell>
        </row>
        <row r="45">
          <cell r="A45" t="str">
            <v>cy</v>
          </cell>
          <cell r="B45" t="str">
            <v>Cyprus</v>
          </cell>
          <cell r="C45">
            <v>2.7879999999999998</v>
          </cell>
        </row>
        <row r="46">
          <cell r="A46" t="str">
            <v>lv</v>
          </cell>
          <cell r="B46" t="str">
            <v>Latvia</v>
          </cell>
          <cell r="C46">
            <v>4.3289999999999997</v>
          </cell>
        </row>
        <row r="47">
          <cell r="A47" t="str">
            <v>lt</v>
          </cell>
          <cell r="B47" t="str">
            <v>Lithuania</v>
          </cell>
          <cell r="C47">
            <v>8.3490000000000002</v>
          </cell>
        </row>
        <row r="48">
          <cell r="A48" t="str">
            <v>lu</v>
          </cell>
          <cell r="B48" t="str">
            <v>Luxembourg (Grand-Duché)</v>
          </cell>
          <cell r="C48">
            <v>4.3630000000000004</v>
          </cell>
        </row>
        <row r="49">
          <cell r="A49" t="str">
            <v>hu</v>
          </cell>
          <cell r="B49" t="str">
            <v>Hungary</v>
          </cell>
          <cell r="C49">
            <v>25.308</v>
          </cell>
        </row>
        <row r="50">
          <cell r="A50" t="str">
            <v>mt</v>
          </cell>
          <cell r="B50" t="str">
            <v>malta</v>
          </cell>
          <cell r="C50">
            <v>0.82099999999999995</v>
          </cell>
        </row>
        <row r="51">
          <cell r="A51" t="str">
            <v>nl</v>
          </cell>
          <cell r="B51" t="str">
            <v>Netherlands</v>
          </cell>
          <cell r="C51">
            <v>81.599000000000004</v>
          </cell>
        </row>
        <row r="52">
          <cell r="A52" t="str">
            <v>at</v>
          </cell>
          <cell r="B52" t="str">
            <v>Austria</v>
          </cell>
          <cell r="C52">
            <v>32.289000000000001</v>
          </cell>
        </row>
        <row r="53">
          <cell r="A53" t="str">
            <v>pl</v>
          </cell>
          <cell r="B53" t="str">
            <v>Poland</v>
          </cell>
          <cell r="C53">
            <v>95.308999999999997</v>
          </cell>
        </row>
        <row r="54">
          <cell r="A54" t="str">
            <v>pt</v>
          </cell>
          <cell r="B54" t="str">
            <v>Portugal</v>
          </cell>
          <cell r="C54">
            <v>24.969000000000001</v>
          </cell>
        </row>
        <row r="55">
          <cell r="A55" t="str">
            <v>ro</v>
          </cell>
          <cell r="B55" t="str">
            <v>Romania</v>
          </cell>
          <cell r="C55">
            <v>35.427</v>
          </cell>
        </row>
        <row r="56">
          <cell r="A56" t="str">
            <v>si</v>
          </cell>
          <cell r="B56" t="str">
            <v>Slovenia</v>
          </cell>
          <cell r="C56">
            <v>6.9859999999999998</v>
          </cell>
        </row>
        <row r="57">
          <cell r="A57" t="str">
            <v>sk</v>
          </cell>
          <cell r="B57" t="str">
            <v>Slovakia</v>
          </cell>
          <cell r="C57">
            <v>16.806999999999999</v>
          </cell>
        </row>
        <row r="58">
          <cell r="A58" t="str">
            <v>fi</v>
          </cell>
          <cell r="B58" t="str">
            <v>Finland</v>
          </cell>
          <cell r="C58">
            <v>34.009</v>
          </cell>
        </row>
        <row r="59">
          <cell r="A59" t="str">
            <v>se</v>
          </cell>
          <cell r="B59" t="str">
            <v>Sweden</v>
          </cell>
          <cell r="C59">
            <v>45.929000000000002</v>
          </cell>
        </row>
        <row r="60">
          <cell r="A60" t="str">
            <v>uk</v>
          </cell>
          <cell r="B60" t="str">
            <v>United Kingdom</v>
          </cell>
          <cell r="C60">
            <v>206.809</v>
          </cell>
        </row>
        <row r="61">
          <cell r="A61" t="str">
            <v>eu27</v>
          </cell>
          <cell r="C61">
            <v>1702.7550000000001</v>
          </cell>
        </row>
        <row r="62">
          <cell r="A62" t="str">
            <v>tr</v>
          </cell>
          <cell r="B62" t="str">
            <v>Turkey</v>
          </cell>
          <cell r="C62">
            <v>100.02500000000001</v>
          </cell>
        </row>
        <row r="63">
          <cell r="A63" t="str">
            <v>ch</v>
          </cell>
          <cell r="B63" t="str">
            <v>Switzerland</v>
          </cell>
          <cell r="C63">
            <v>28.222999999999999</v>
          </cell>
        </row>
        <row r="64">
          <cell r="A64" t="str">
            <v>is</v>
          </cell>
          <cell r="B64" t="str">
            <v>Iceland</v>
          </cell>
          <cell r="C64" t="e">
            <v>#N/A</v>
          </cell>
        </row>
        <row r="65">
          <cell r="A65" t="str">
            <v>no</v>
          </cell>
          <cell r="B65" t="str">
            <v>Norway</v>
          </cell>
          <cell r="C65">
            <v>28.869</v>
          </cell>
        </row>
        <row r="66">
          <cell r="A66" t="str">
            <v>li</v>
          </cell>
          <cell r="B66" t="str">
            <v>lichtenstein</v>
          </cell>
          <cell r="C66" t="e">
            <v>#N/A</v>
          </cell>
        </row>
      </sheetData>
      <sheetData sheetId="13">
        <row r="71">
          <cell r="N71" t="str">
            <v>Solid fuels</v>
          </cell>
          <cell r="O71" t="str">
            <v>Crude oil and petroleum products</v>
          </cell>
          <cell r="P71" t="str">
            <v>Natural Gas</v>
          </cell>
        </row>
        <row r="72">
          <cell r="L72" t="str">
            <v>EU27</v>
          </cell>
          <cell r="N72">
            <v>8.3269394092149895E-2</v>
          </cell>
          <cell r="O72">
            <v>0.34557672730711053</v>
          </cell>
          <cell r="P72">
            <v>0.15313233170436635</v>
          </cell>
        </row>
        <row r="74">
          <cell r="L74" t="str">
            <v>Ireland</v>
          </cell>
          <cell r="N74">
            <v>7.5080206649776257E-2</v>
          </cell>
          <cell r="O74">
            <v>8.4777008586320077E-2</v>
          </cell>
          <cell r="P74">
            <v>2.2286280028273379E-4</v>
          </cell>
        </row>
        <row r="75">
          <cell r="L75" t="str">
            <v>Estonia</v>
          </cell>
          <cell r="N75">
            <v>8.819425273153879E-4</v>
          </cell>
          <cell r="O75">
            <v>0.10494643994205834</v>
          </cell>
          <cell r="P75">
            <v>9.9393198680442177E-2</v>
          </cell>
        </row>
        <row r="76">
          <cell r="L76" t="str">
            <v>Romania</v>
          </cell>
          <cell r="N76">
            <v>2.0070732210895104E-2</v>
          </cell>
          <cell r="O76">
            <v>0.15005972685982735</v>
          </cell>
          <cell r="P76">
            <v>4.5204552811415021E-2</v>
          </cell>
        </row>
        <row r="77">
          <cell r="L77" t="str">
            <v>Slovenia</v>
          </cell>
          <cell r="N77">
            <v>3.6646403181636089E-2</v>
          </cell>
          <cell r="O77">
            <v>0.13814843004119676</v>
          </cell>
          <cell r="P77">
            <v>9.268936830837389E-2</v>
          </cell>
        </row>
        <row r="78">
          <cell r="L78" t="str">
            <v>Luxembourg</v>
          </cell>
          <cell r="N78">
            <v>1.5881478425766676E-2</v>
          </cell>
          <cell r="O78">
            <v>0</v>
          </cell>
          <cell r="P78">
            <v>0.25230731662181982</v>
          </cell>
        </row>
        <row r="79">
          <cell r="L79" t="str">
            <v>Sweden</v>
          </cell>
          <cell r="N79">
            <v>2.2519753469931174E-2</v>
          </cell>
          <cell r="O79">
            <v>0.32111661164070165</v>
          </cell>
          <cell r="P79">
            <v>1.8253153212565095E-5</v>
          </cell>
        </row>
        <row r="80">
          <cell r="L80" t="str">
            <v>Poland</v>
          </cell>
          <cell r="N80">
            <v>4.7335606390824E-2</v>
          </cell>
          <cell r="O80">
            <v>0.22690346458618318</v>
          </cell>
          <cell r="P80">
            <v>7.6391565888429214E-2</v>
          </cell>
        </row>
        <row r="81">
          <cell r="L81" t="str">
            <v>Denmark</v>
          </cell>
          <cell r="N81">
            <v>0.20842739731138524</v>
          </cell>
          <cell r="O81">
            <v>0.15283065733501675</v>
          </cell>
          <cell r="P81">
            <v>-1.7057783456485658E-4</v>
          </cell>
        </row>
        <row r="82">
          <cell r="L82" t="str">
            <v>Czech Republic</v>
          </cell>
          <cell r="N82">
            <v>1.2044724652395353E-3</v>
          </cell>
          <cell r="O82">
            <v>0.17358534581878024</v>
          </cell>
          <cell r="P82">
            <v>0.18781969178321511</v>
          </cell>
        </row>
        <row r="83">
          <cell r="L83" t="str">
            <v>Austria</v>
          </cell>
          <cell r="N83">
            <v>7.0129972750954299E-3</v>
          </cell>
          <cell r="O83">
            <v>0.22787156629833882</v>
          </cell>
          <cell r="P83">
            <v>0.18916448024850874</v>
          </cell>
        </row>
        <row r="84">
          <cell r="L84" t="str">
            <v>United Kingdom</v>
          </cell>
          <cell r="N84">
            <v>0.11115971535891912</v>
          </cell>
          <cell r="O84">
            <v>0.18224236420580983</v>
          </cell>
          <cell r="P84">
            <v>0.13894533301909442</v>
          </cell>
        </row>
        <row r="85">
          <cell r="L85" t="str">
            <v>Bulgaria</v>
          </cell>
          <cell r="N85">
            <v>0.10045520039739159</v>
          </cell>
          <cell r="O85">
            <v>0.24559104159561995</v>
          </cell>
          <cell r="P85">
            <v>0.12147454555314739</v>
          </cell>
        </row>
        <row r="86">
          <cell r="L86" t="str">
            <v>France</v>
          </cell>
          <cell r="N86">
            <v>3.3259475024737216E-2</v>
          </cell>
          <cell r="O86">
            <v>0.31170649790615895</v>
          </cell>
          <cell r="P86">
            <v>0.12279889459155836</v>
          </cell>
        </row>
        <row r="87">
          <cell r="L87" t="str">
            <v>Germany</v>
          </cell>
          <cell r="N87">
            <v>6.8375853516680435E-2</v>
          </cell>
          <cell r="O87">
            <v>0.26152531211415087</v>
          </cell>
          <cell r="P87">
            <v>0.15847990619616134</v>
          </cell>
        </row>
        <row r="88">
          <cell r="L88" t="str">
            <v>Hungary</v>
          </cell>
          <cell r="N88">
            <v>2.2620192886403278E-2</v>
          </cell>
          <cell r="O88">
            <v>0.23478216589596518</v>
          </cell>
          <cell r="P88">
            <v>0.27665437898140116</v>
          </cell>
        </row>
        <row r="89">
          <cell r="L89" t="str">
            <v>Latvia</v>
          </cell>
          <cell r="N89">
            <v>1.8338287788850053E-2</v>
          </cell>
          <cell r="O89">
            <v>0.22317169089987976</v>
          </cell>
          <cell r="P89">
            <v>0.32373797597588361</v>
          </cell>
        </row>
        <row r="90">
          <cell r="L90" t="str">
            <v>Finland</v>
          </cell>
          <cell r="N90">
            <v>0.10706449883461915</v>
          </cell>
          <cell r="O90">
            <v>0.39273378200436371</v>
          </cell>
          <cell r="P90">
            <v>0.10264656531652504</v>
          </cell>
        </row>
        <row r="91">
          <cell r="L91" t="str">
            <v>Greece</v>
          </cell>
          <cell r="N91">
            <v>4.9193710316067438E-3</v>
          </cell>
          <cell r="O91">
            <v>0.57403787102600723</v>
          </cell>
          <cell r="P91">
            <v>9.6957519652783306E-2</v>
          </cell>
        </row>
        <row r="92">
          <cell r="L92" t="str">
            <v>Slovakia</v>
          </cell>
          <cell r="N92">
            <v>7.2980054264667346E-2</v>
          </cell>
          <cell r="O92">
            <v>0.34454753569185192</v>
          </cell>
          <cell r="P92">
            <v>0.28698938826790027</v>
          </cell>
        </row>
        <row r="93">
          <cell r="L93" t="str">
            <v>Belgium</v>
          </cell>
          <cell r="N93">
            <v>4.8971064490623342E-2</v>
          </cell>
          <cell r="O93">
            <v>0.52367760518066753</v>
          </cell>
          <cell r="P93">
            <v>0.15424823522701656</v>
          </cell>
        </row>
        <row r="94">
          <cell r="L94" t="str">
            <v>Portugal</v>
          </cell>
          <cell r="N94">
            <v>0.1250660398408783</v>
          </cell>
          <cell r="O94">
            <v>0.45457566355610646</v>
          </cell>
          <cell r="P94">
            <v>0.17113912092269615</v>
          </cell>
        </row>
        <row r="95">
          <cell r="L95" t="str">
            <v>Spain</v>
          </cell>
          <cell r="N95">
            <v>8.1390964244210051E-2</v>
          </cell>
          <cell r="O95">
            <v>0.47240501252725681</v>
          </cell>
          <cell r="P95">
            <v>0.24287020878168958</v>
          </cell>
        </row>
        <row r="96">
          <cell r="L96" t="str">
            <v>Italy</v>
          </cell>
          <cell r="N96">
            <v>6.7297203433774738E-2</v>
          </cell>
          <cell r="O96">
            <v>0.47405079728717114</v>
          </cell>
          <cell r="P96">
            <v>0.29947572209078599</v>
          </cell>
        </row>
        <row r="97">
          <cell r="L97" t="str">
            <v>Netherlands</v>
          </cell>
          <cell r="N97">
            <v>0.14392355728792061</v>
          </cell>
          <cell r="O97">
            <v>0.58367167555188182</v>
          </cell>
          <cell r="P97">
            <v>0.14513332245753499</v>
          </cell>
        </row>
        <row r="98">
          <cell r="L98" t="str">
            <v>Lithuania</v>
          </cell>
          <cell r="N98">
            <v>1.6486577258995192E-2</v>
          </cell>
          <cell r="O98">
            <v>0.86066746811427453</v>
          </cell>
          <cell r="P98">
            <v>0.26262920765605458</v>
          </cell>
        </row>
      </sheetData>
      <sheetData sheetId="14">
        <row r="6">
          <cell r="A6" t="str">
            <v>partner</v>
          </cell>
          <cell r="B6" t="str">
            <v>AT</v>
          </cell>
          <cell r="C6" t="str">
            <v>BE</v>
          </cell>
          <cell r="D6" t="str">
            <v>BG</v>
          </cell>
          <cell r="E6" t="str">
            <v>CH</v>
          </cell>
          <cell r="F6" t="str">
            <v>CY</v>
          </cell>
          <cell r="G6" t="str">
            <v>CZ</v>
          </cell>
          <cell r="H6" t="str">
            <v>DE</v>
          </cell>
          <cell r="I6" t="str">
            <v>DK</v>
          </cell>
          <cell r="J6" t="str">
            <v>EA</v>
          </cell>
          <cell r="K6" t="str">
            <v>EA12</v>
          </cell>
          <cell r="L6" t="str">
            <v>EA13</v>
          </cell>
          <cell r="M6" t="str">
            <v>EA15</v>
          </cell>
          <cell r="N6" t="str">
            <v>EA16</v>
          </cell>
          <cell r="O6" t="str">
            <v>EE</v>
          </cell>
          <cell r="P6" t="str">
            <v>EEA18</v>
          </cell>
          <cell r="Q6" t="str">
            <v>ES</v>
          </cell>
          <cell r="R6" t="str">
            <v>EU15</v>
          </cell>
          <cell r="S6" t="str">
            <v>EU25</v>
          </cell>
          <cell r="T6" t="str">
            <v>EU27</v>
          </cell>
          <cell r="U6" t="str">
            <v>FI</v>
          </cell>
          <cell r="V6" t="str">
            <v>FR</v>
          </cell>
          <cell r="W6" t="str">
            <v>GR</v>
          </cell>
          <cell r="X6" t="str">
            <v>HR</v>
          </cell>
          <cell r="Y6" t="str">
            <v>HU</v>
          </cell>
          <cell r="Z6" t="str">
            <v>IE</v>
          </cell>
          <cell r="AA6" t="str">
            <v>IS</v>
          </cell>
          <cell r="AB6" t="str">
            <v>IT</v>
          </cell>
          <cell r="AC6" t="str">
            <v>LT</v>
          </cell>
          <cell r="AD6" t="str">
            <v>LU</v>
          </cell>
          <cell r="AE6" t="str">
            <v>LV</v>
          </cell>
          <cell r="AF6" t="str">
            <v>NL</v>
          </cell>
          <cell r="AG6" t="str">
            <v>NMS10</v>
          </cell>
          <cell r="AH6" t="str">
            <v>NO</v>
          </cell>
          <cell r="AI6" t="str">
            <v>PL</v>
          </cell>
          <cell r="AJ6" t="str">
            <v>PT</v>
          </cell>
          <cell r="AK6" t="str">
            <v>RO</v>
          </cell>
          <cell r="AL6" t="str">
            <v>SE</v>
          </cell>
          <cell r="AM6" t="str">
            <v>SI</v>
          </cell>
          <cell r="AN6" t="str">
            <v>SK</v>
          </cell>
          <cell r="AO6" t="str">
            <v>TR</v>
          </cell>
          <cell r="AP6" t="str">
            <v>UK</v>
          </cell>
        </row>
        <row r="7">
          <cell r="A7" t="str">
            <v>AM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6.2289969008980464E-4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e">
            <v>#N/A</v>
          </cell>
          <cell r="Q7">
            <v>0</v>
          </cell>
          <cell r="R7">
            <v>6.2289969008980464E-4</v>
          </cell>
          <cell r="S7">
            <v>6.2289969008980464E-4</v>
          </cell>
          <cell r="T7">
            <v>6.2289969008980464E-4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 t="e">
            <v>#N/A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</row>
        <row r="8">
          <cell r="A8" t="str">
            <v>AT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6.8075117370892024E-4</v>
          </cell>
          <cell r="K8">
            <v>0</v>
          </cell>
          <cell r="L8">
            <v>6.8075117370892024E-4</v>
          </cell>
          <cell r="M8">
            <v>6.8075117370892024E-4</v>
          </cell>
          <cell r="N8">
            <v>6.8075117370892024E-4</v>
          </cell>
          <cell r="O8">
            <v>0</v>
          </cell>
          <cell r="P8" t="e">
            <v>#N/A</v>
          </cell>
          <cell r="Q8">
            <v>0</v>
          </cell>
          <cell r="R8">
            <v>0</v>
          </cell>
          <cell r="S8">
            <v>6.8075117370892024E-4</v>
          </cell>
          <cell r="T8">
            <v>6.8075117370892024E-4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 t="e">
            <v>#N/A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6.8075117370892024E-4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6.8075117370892024E-4</v>
          </cell>
          <cell r="AN8">
            <v>0</v>
          </cell>
          <cell r="AO8">
            <v>0</v>
          </cell>
          <cell r="AP8">
            <v>0</v>
          </cell>
        </row>
        <row r="9">
          <cell r="A9" t="str">
            <v>AU</v>
          </cell>
          <cell r="B9">
            <v>0</v>
          </cell>
          <cell r="C9">
            <v>0.23483318316385635</v>
          </cell>
          <cell r="D9">
            <v>0</v>
          </cell>
          <cell r="E9">
            <v>0</v>
          </cell>
          <cell r="F9">
            <v>3.0701754385964913E-4</v>
          </cell>
          <cell r="G9">
            <v>0</v>
          </cell>
          <cell r="H9">
            <v>2.2480449815341048</v>
          </cell>
          <cell r="I9">
            <v>0</v>
          </cell>
          <cell r="J9">
            <v>6.2056337302184925</v>
          </cell>
          <cell r="K9">
            <v>6.2053267126746334</v>
          </cell>
          <cell r="L9">
            <v>6.2053267126746334</v>
          </cell>
          <cell r="M9">
            <v>6.2056337302184925</v>
          </cell>
          <cell r="N9">
            <v>6.2056337302184925</v>
          </cell>
          <cell r="O9">
            <v>0</v>
          </cell>
          <cell r="P9" t="e">
            <v>#N/A</v>
          </cell>
          <cell r="Q9">
            <v>0.71758044298345491</v>
          </cell>
          <cell r="R9">
            <v>8.5710997356357108</v>
          </cell>
          <cell r="S9">
            <v>8.6118952330354084</v>
          </cell>
          <cell r="T9">
            <v>8.6118952330354084</v>
          </cell>
          <cell r="U9">
            <v>0.13890663089002644</v>
          </cell>
          <cell r="V9">
            <v>1.8375540857649237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 t="e">
            <v>#N/A</v>
          </cell>
          <cell r="AB9">
            <v>0.64719277800330699</v>
          </cell>
          <cell r="AC9">
            <v>0</v>
          </cell>
          <cell r="AD9">
            <v>0</v>
          </cell>
          <cell r="AE9">
            <v>0</v>
          </cell>
          <cell r="AF9">
            <v>0.3812146103349604</v>
          </cell>
          <cell r="AG9">
            <v>4.0795497399696949E-2</v>
          </cell>
          <cell r="AH9">
            <v>6.2289969008980459E-3</v>
          </cell>
          <cell r="AI9">
            <v>4.0488479855837298E-2</v>
          </cell>
          <cell r="AJ9">
            <v>0</v>
          </cell>
          <cell r="AK9">
            <v>0</v>
          </cell>
          <cell r="AL9">
            <v>0.5388082319276809</v>
          </cell>
          <cell r="AM9">
            <v>0</v>
          </cell>
          <cell r="AN9">
            <v>0</v>
          </cell>
          <cell r="AO9">
            <v>1.0757477647850926</v>
          </cell>
          <cell r="AP9">
            <v>1.8263418913433072</v>
          </cell>
        </row>
        <row r="10">
          <cell r="A10" t="str">
            <v>BA</v>
          </cell>
          <cell r="B10">
            <v>0</v>
          </cell>
          <cell r="C10">
            <v>0</v>
          </cell>
          <cell r="D10">
            <v>1.0892018779342724E-2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4.9831975207184371E-3</v>
          </cell>
          <cell r="K10">
            <v>0</v>
          </cell>
          <cell r="L10">
            <v>4.9831975207184371E-3</v>
          </cell>
          <cell r="M10">
            <v>4.9831975207184371E-3</v>
          </cell>
          <cell r="N10">
            <v>4.9831975207184371E-3</v>
          </cell>
          <cell r="O10">
            <v>0</v>
          </cell>
          <cell r="P10" t="e">
            <v>#N/A</v>
          </cell>
          <cell r="Q10">
            <v>0</v>
          </cell>
          <cell r="R10">
            <v>0</v>
          </cell>
          <cell r="S10">
            <v>4.9831975207184371E-3</v>
          </cell>
          <cell r="T10">
            <v>1.5875216300061161E-2</v>
          </cell>
          <cell r="U10">
            <v>0</v>
          </cell>
          <cell r="V10">
            <v>0</v>
          </cell>
          <cell r="W10">
            <v>0</v>
          </cell>
          <cell r="X10">
            <v>1.5791326908821349E-2</v>
          </cell>
          <cell r="Y10">
            <v>0</v>
          </cell>
          <cell r="Z10">
            <v>0</v>
          </cell>
          <cell r="AA10" t="e">
            <v>#N/A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4.9831975207184371E-3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4.9831975207184371E-3</v>
          </cell>
          <cell r="AN10">
            <v>0</v>
          </cell>
          <cell r="AO10">
            <v>7.4882629107981226E-3</v>
          </cell>
          <cell r="AP10">
            <v>0</v>
          </cell>
        </row>
        <row r="11">
          <cell r="A11" t="str">
            <v>BE</v>
          </cell>
          <cell r="B11">
            <v>6.2289969008980464E-4</v>
          </cell>
          <cell r="C11">
            <v>0</v>
          </cell>
          <cell r="D11">
            <v>0</v>
          </cell>
          <cell r="E11">
            <v>6.8075117370892024E-4</v>
          </cell>
          <cell r="F11">
            <v>0</v>
          </cell>
          <cell r="G11">
            <v>0</v>
          </cell>
          <cell r="H11">
            <v>0.16581597288414787</v>
          </cell>
          <cell r="I11">
            <v>0</v>
          </cell>
          <cell r="J11">
            <v>1.149032247762112</v>
          </cell>
          <cell r="K11">
            <v>1.149032247762112</v>
          </cell>
          <cell r="L11">
            <v>1.149032247762112</v>
          </cell>
          <cell r="M11">
            <v>1.149032247762112</v>
          </cell>
          <cell r="N11">
            <v>1.149032247762112</v>
          </cell>
          <cell r="O11">
            <v>0</v>
          </cell>
          <cell r="P11" t="e">
            <v>#N/A</v>
          </cell>
          <cell r="Q11">
            <v>0</v>
          </cell>
          <cell r="R11">
            <v>1.1711943124466904</v>
          </cell>
          <cell r="S11">
            <v>1.1711943124466904</v>
          </cell>
          <cell r="T11">
            <v>1.1711943124466904</v>
          </cell>
          <cell r="U11">
            <v>0</v>
          </cell>
          <cell r="V11">
            <v>0.59752566374513694</v>
          </cell>
          <cell r="W11">
            <v>1.4326692872065505E-2</v>
          </cell>
          <cell r="X11">
            <v>0</v>
          </cell>
          <cell r="Y11">
            <v>0</v>
          </cell>
          <cell r="Z11">
            <v>0</v>
          </cell>
          <cell r="AA11" t="e">
            <v>#N/A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0.37011811888058221</v>
          </cell>
          <cell r="AG11">
            <v>0</v>
          </cell>
          <cell r="AH11">
            <v>4.9831975207184371E-3</v>
          </cell>
          <cell r="AI11">
            <v>0</v>
          </cell>
          <cell r="AJ11">
            <v>0</v>
          </cell>
          <cell r="AK11">
            <v>0</v>
          </cell>
          <cell r="AL11">
            <v>1.2137818159522333E-2</v>
          </cell>
          <cell r="AM11">
            <v>0</v>
          </cell>
          <cell r="AN11">
            <v>0</v>
          </cell>
          <cell r="AO11">
            <v>8.1690140845070442E-3</v>
          </cell>
          <cell r="AP11">
            <v>1.0024246525055989E-2</v>
          </cell>
        </row>
        <row r="12">
          <cell r="A12" t="str">
            <v>BG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2.5405918258124393E-2</v>
          </cell>
          <cell r="K12">
            <v>2.5405918258124393E-2</v>
          </cell>
          <cell r="L12">
            <v>2.5405918258124393E-2</v>
          </cell>
          <cell r="M12">
            <v>2.5405918258124393E-2</v>
          </cell>
          <cell r="N12">
            <v>2.5405918258124393E-2</v>
          </cell>
          <cell r="O12">
            <v>0</v>
          </cell>
          <cell r="P12" t="e">
            <v>#N/A</v>
          </cell>
          <cell r="Q12">
            <v>0</v>
          </cell>
          <cell r="R12">
            <v>2.5405918258124393E-2</v>
          </cell>
          <cell r="S12">
            <v>2.5405918258124393E-2</v>
          </cell>
          <cell r="T12">
            <v>2.5405918258124393E-2</v>
          </cell>
          <cell r="U12">
            <v>0</v>
          </cell>
          <cell r="V12">
            <v>0</v>
          </cell>
          <cell r="W12">
            <v>9.2105263157894746E-3</v>
          </cell>
          <cell r="X12">
            <v>0</v>
          </cell>
          <cell r="Y12">
            <v>0</v>
          </cell>
          <cell r="Z12">
            <v>0</v>
          </cell>
          <cell r="AA12" t="e">
            <v>#N/A</v>
          </cell>
          <cell r="AB12">
            <v>1.6195391942334918E-2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A13" t="str">
            <v>BY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#N/A</v>
          </cell>
          <cell r="Q13">
            <v>0</v>
          </cell>
          <cell r="R13">
            <v>0</v>
          </cell>
          <cell r="S13">
            <v>1.4357142857142858E-3</v>
          </cell>
          <cell r="T13">
            <v>1.4357142857142858E-3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 t="e">
            <v>#N/A</v>
          </cell>
          <cell r="AB13">
            <v>0</v>
          </cell>
          <cell r="AC13">
            <v>1.4357142857142858E-3</v>
          </cell>
          <cell r="AD13">
            <v>0</v>
          </cell>
          <cell r="AE13">
            <v>0</v>
          </cell>
          <cell r="AF13">
            <v>0</v>
          </cell>
          <cell r="AG13">
            <v>1.4357142857142858E-3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A14" t="str">
            <v>CA</v>
          </cell>
          <cell r="B14">
            <v>0</v>
          </cell>
          <cell r="C14">
            <v>8.7205956612572647E-2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0.69079575630959333</v>
          </cell>
          <cell r="I14">
            <v>0</v>
          </cell>
          <cell r="J14">
            <v>1.5196129196604686</v>
          </cell>
          <cell r="K14">
            <v>1.5196129196604686</v>
          </cell>
          <cell r="L14">
            <v>1.5196129196604686</v>
          </cell>
          <cell r="M14">
            <v>1.5196129196604686</v>
          </cell>
          <cell r="N14">
            <v>1.5196129196604686</v>
          </cell>
          <cell r="O14">
            <v>0</v>
          </cell>
          <cell r="P14" t="e">
            <v>#N/A</v>
          </cell>
          <cell r="Q14">
            <v>0</v>
          </cell>
          <cell r="R14">
            <v>1.6448157573685194</v>
          </cell>
          <cell r="S14">
            <v>1.6448157573685194</v>
          </cell>
          <cell r="T14">
            <v>1.6448157573685194</v>
          </cell>
          <cell r="U14">
            <v>0.18250960919631273</v>
          </cell>
          <cell r="V14">
            <v>0.13428400890074316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 t="e">
            <v>#N/A</v>
          </cell>
          <cell r="AB14">
            <v>0.26348656890798738</v>
          </cell>
          <cell r="AC14">
            <v>0</v>
          </cell>
          <cell r="AD14">
            <v>0</v>
          </cell>
          <cell r="AE14">
            <v>0</v>
          </cell>
          <cell r="AF14">
            <v>0.16070812004316959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0.58926310682495509</v>
          </cell>
          <cell r="AP14">
            <v>0.12520283770805071</v>
          </cell>
        </row>
        <row r="15">
          <cell r="A15" t="str">
            <v>CH</v>
          </cell>
          <cell r="B15">
            <v>0</v>
          </cell>
          <cell r="C15">
            <v>0</v>
          </cell>
          <cell r="D15">
            <v>1.3615023474178405E-3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1.2253521126760564E-2</v>
          </cell>
          <cell r="K15">
            <v>1.2253521126760564E-2</v>
          </cell>
          <cell r="L15">
            <v>1.2253521126760564E-2</v>
          </cell>
          <cell r="M15">
            <v>1.2253521126760564E-2</v>
          </cell>
          <cell r="N15">
            <v>1.2253521126760564E-2</v>
          </cell>
          <cell r="O15">
            <v>0</v>
          </cell>
          <cell r="P15" t="e">
            <v>#N/A</v>
          </cell>
          <cell r="Q15">
            <v>0</v>
          </cell>
          <cell r="R15">
            <v>1.2253521126760564E-2</v>
          </cell>
          <cell r="S15">
            <v>1.2253521126760564E-2</v>
          </cell>
          <cell r="T15">
            <v>1.3615023474178404E-2</v>
          </cell>
          <cell r="U15">
            <v>1.2253521126760564E-2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 t="e">
            <v>#N/A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A16" t="str">
            <v>CN</v>
          </cell>
          <cell r="B16">
            <v>1.3615023474178405E-3</v>
          </cell>
          <cell r="C16">
            <v>1.9741784037558687E-2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5.4460093896713619E-3</v>
          </cell>
          <cell r="J16">
            <v>0.12336258363273099</v>
          </cell>
          <cell r="K16">
            <v>0.12336258363273099</v>
          </cell>
          <cell r="L16">
            <v>0.12336258363273099</v>
          </cell>
          <cell r="M16">
            <v>0.12336258363273099</v>
          </cell>
          <cell r="N16">
            <v>0.12336258363273099</v>
          </cell>
          <cell r="O16">
            <v>0</v>
          </cell>
          <cell r="P16" t="e">
            <v>#N/A</v>
          </cell>
          <cell r="Q16">
            <v>3.7373981405388274E-3</v>
          </cell>
          <cell r="R16">
            <v>0.5132534047750501</v>
          </cell>
          <cell r="S16">
            <v>0.52113316144146149</v>
          </cell>
          <cell r="T16">
            <v>0.52113316144146149</v>
          </cell>
          <cell r="U16">
            <v>1.4295774647887326E-2</v>
          </cell>
          <cell r="V16">
            <v>8.0488726318789477E-2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 t="e">
            <v>#N/A</v>
          </cell>
          <cell r="AB16">
            <v>0</v>
          </cell>
          <cell r="AC16">
            <v>1.3615023474178405E-3</v>
          </cell>
          <cell r="AD16">
            <v>0</v>
          </cell>
          <cell r="AE16">
            <v>0</v>
          </cell>
          <cell r="AF16">
            <v>3.7373981405388274E-3</v>
          </cell>
          <cell r="AG16">
            <v>7.8797566664114659E-3</v>
          </cell>
          <cell r="AH16">
            <v>3.4037558685446009E-3</v>
          </cell>
          <cell r="AI16">
            <v>6.5182543189936243E-3</v>
          </cell>
          <cell r="AJ16">
            <v>0</v>
          </cell>
          <cell r="AK16">
            <v>0</v>
          </cell>
          <cell r="AL16">
            <v>1.3615023474178405E-3</v>
          </cell>
          <cell r="AM16">
            <v>0</v>
          </cell>
          <cell r="AN16">
            <v>0</v>
          </cell>
          <cell r="AO16">
            <v>0.13970308503097356</v>
          </cell>
          <cell r="AP16">
            <v>0.38308330940522983</v>
          </cell>
        </row>
        <row r="17">
          <cell r="A17" t="str">
            <v>CO</v>
          </cell>
          <cell r="B17">
            <v>0</v>
          </cell>
          <cell r="C17">
            <v>7.1010564670237725E-2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4.0697285973922162</v>
          </cell>
          <cell r="I17">
            <v>1.2576344742913155</v>
          </cell>
          <cell r="J17">
            <v>15.331359515495532</v>
          </cell>
          <cell r="K17">
            <v>15.331359515495532</v>
          </cell>
          <cell r="L17">
            <v>15.331359515495532</v>
          </cell>
          <cell r="M17">
            <v>15.331359515495532</v>
          </cell>
          <cell r="N17">
            <v>15.331359515495532</v>
          </cell>
          <cell r="O17">
            <v>0</v>
          </cell>
          <cell r="P17" t="e">
            <v>#N/A</v>
          </cell>
          <cell r="Q17">
            <v>1.756141247443737</v>
          </cell>
          <cell r="R17">
            <v>19.861086061828587</v>
          </cell>
          <cell r="S17">
            <v>20.01992548280149</v>
          </cell>
          <cell r="T17">
            <v>20.04671016947535</v>
          </cell>
          <cell r="U17">
            <v>4.6094577066645541E-2</v>
          </cell>
          <cell r="V17">
            <v>1.0820171615751519</v>
          </cell>
          <cell r="W17">
            <v>0</v>
          </cell>
          <cell r="X17">
            <v>0.12707153677832014</v>
          </cell>
          <cell r="Y17">
            <v>0</v>
          </cell>
          <cell r="Z17">
            <v>0.76180632097983103</v>
          </cell>
          <cell r="AA17" t="e">
            <v>#N/A</v>
          </cell>
          <cell r="AB17">
            <v>1.4357837856569997</v>
          </cell>
          <cell r="AC17">
            <v>0</v>
          </cell>
          <cell r="AD17">
            <v>0</v>
          </cell>
          <cell r="AE17">
            <v>0</v>
          </cell>
          <cell r="AF17">
            <v>4.9290052476806236</v>
          </cell>
          <cell r="AG17">
            <v>0.15883942097290016</v>
          </cell>
          <cell r="AH17">
            <v>4.661524041921758E-2</v>
          </cell>
          <cell r="AI17">
            <v>0.15883942097290016</v>
          </cell>
          <cell r="AJ17">
            <v>1.1797720130300899</v>
          </cell>
          <cell r="AK17">
            <v>2.67846866738616E-2</v>
          </cell>
          <cell r="AL17">
            <v>0</v>
          </cell>
          <cell r="AM17">
            <v>0</v>
          </cell>
          <cell r="AN17">
            <v>0</v>
          </cell>
          <cell r="AO17">
            <v>1.7347756369001059</v>
          </cell>
          <cell r="AP17">
            <v>3.2720920720417435</v>
          </cell>
        </row>
        <row r="18">
          <cell r="A18" t="str">
            <v>CS</v>
          </cell>
          <cell r="B18" t="e">
            <v>#N/A</v>
          </cell>
          <cell r="C18" t="e">
            <v>#N/A</v>
          </cell>
          <cell r="D18" t="e">
            <v>#N/A</v>
          </cell>
          <cell r="E18" t="e">
            <v>#N/A</v>
          </cell>
          <cell r="F18" t="e">
            <v>#N/A</v>
          </cell>
          <cell r="G18" t="e">
            <v>#N/A</v>
          </cell>
          <cell r="H18" t="e">
            <v>#N/A</v>
          </cell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 t="e">
            <v>#N/A</v>
          </cell>
          <cell r="AA18" t="e">
            <v>#N/A</v>
          </cell>
          <cell r="AB18" t="e">
            <v>#N/A</v>
          </cell>
          <cell r="AC18" t="e">
            <v>#N/A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 t="e">
            <v>#N/A</v>
          </cell>
          <cell r="AJ18" t="e">
            <v>#N/A</v>
          </cell>
          <cell r="AK18" t="e">
            <v>#N/A</v>
          </cell>
          <cell r="AL18" t="e">
            <v>#N/A</v>
          </cell>
          <cell r="AM18" t="e">
            <v>#N/A</v>
          </cell>
          <cell r="AN18" t="e">
            <v>#N/A</v>
          </cell>
          <cell r="AO18" t="e">
            <v>#N/A</v>
          </cell>
          <cell r="AP18" t="e">
            <v>#N/A</v>
          </cell>
        </row>
        <row r="19">
          <cell r="A19" t="str">
            <v>CZ</v>
          </cell>
          <cell r="B19">
            <v>1.1537678406382266</v>
          </cell>
          <cell r="C19">
            <v>0</v>
          </cell>
          <cell r="D19">
            <v>0</v>
          </cell>
          <cell r="E19">
            <v>6.8075117370892024E-4</v>
          </cell>
          <cell r="F19">
            <v>0</v>
          </cell>
          <cell r="G19">
            <v>0</v>
          </cell>
          <cell r="H19">
            <v>9.8685610106905519E-2</v>
          </cell>
          <cell r="I19">
            <v>0</v>
          </cell>
          <cell r="J19">
            <v>2.7320383712809986</v>
          </cell>
          <cell r="K19">
            <v>1.272195234782691</v>
          </cell>
          <cell r="L19">
            <v>1.3134998123719488</v>
          </cell>
          <cell r="M19">
            <v>1.3134998123719488</v>
          </cell>
          <cell r="N19">
            <v>2.7320383712809986</v>
          </cell>
          <cell r="O19">
            <v>0</v>
          </cell>
          <cell r="P19" t="e">
            <v>#N/A</v>
          </cell>
          <cell r="Q19">
            <v>0</v>
          </cell>
          <cell r="R19">
            <v>1.272195234782691</v>
          </cell>
          <cell r="S19">
            <v>4.2393334168276269</v>
          </cell>
          <cell r="T19">
            <v>4.2393334168276269</v>
          </cell>
          <cell r="U19">
            <v>6.8075117370892024E-4</v>
          </cell>
          <cell r="V19">
            <v>1.9061032863849768E-2</v>
          </cell>
          <cell r="W19">
            <v>0</v>
          </cell>
          <cell r="X19">
            <v>2.3492710649864099E-3</v>
          </cell>
          <cell r="Y19">
            <v>0.39802123802284123</v>
          </cell>
          <cell r="Z19">
            <v>0</v>
          </cell>
          <cell r="AA19" t="e">
            <v>#N/A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2.9671381820449367</v>
          </cell>
          <cell r="AH19">
            <v>0</v>
          </cell>
          <cell r="AI19">
            <v>1.109273807523788</v>
          </cell>
          <cell r="AJ19">
            <v>0</v>
          </cell>
          <cell r="AK19">
            <v>0</v>
          </cell>
          <cell r="AL19">
            <v>0</v>
          </cell>
          <cell r="AM19">
            <v>4.1304577589258172E-2</v>
          </cell>
          <cell r="AN19">
            <v>1.4185385589090496</v>
          </cell>
          <cell r="AO19">
            <v>0</v>
          </cell>
          <cell r="AP19">
            <v>0</v>
          </cell>
        </row>
        <row r="20">
          <cell r="A20" t="str">
            <v>DE</v>
          </cell>
          <cell r="B20">
            <v>0.11003775634024683</v>
          </cell>
          <cell r="C20">
            <v>0.16820800617944986</v>
          </cell>
          <cell r="D20">
            <v>0</v>
          </cell>
          <cell r="E20">
            <v>2.7012849069229985E-2</v>
          </cell>
          <cell r="F20">
            <v>0</v>
          </cell>
          <cell r="G20">
            <v>6.9434192163800743E-2</v>
          </cell>
          <cell r="H20">
            <v>0</v>
          </cell>
          <cell r="I20">
            <v>3.0280216725497625E-3</v>
          </cell>
          <cell r="J20">
            <v>0.51899370653803412</v>
          </cell>
          <cell r="K20">
            <v>0.50985114840018009</v>
          </cell>
          <cell r="L20">
            <v>0.51245845012777758</v>
          </cell>
          <cell r="M20">
            <v>0.51245845012777758</v>
          </cell>
          <cell r="N20">
            <v>0.51899370653803412</v>
          </cell>
          <cell r="O20">
            <v>0</v>
          </cell>
          <cell r="P20" t="e">
            <v>#N/A</v>
          </cell>
          <cell r="Q20">
            <v>1.4500247322922852E-2</v>
          </cell>
          <cell r="R20">
            <v>0.5329989812361815</v>
          </cell>
          <cell r="S20">
            <v>0.63148915158805918</v>
          </cell>
          <cell r="T20">
            <v>0.63179616913191883</v>
          </cell>
          <cell r="U20">
            <v>0</v>
          </cell>
          <cell r="V20">
            <v>0.11589099769564798</v>
          </cell>
          <cell r="W20">
            <v>0</v>
          </cell>
          <cell r="X20">
            <v>0</v>
          </cell>
          <cell r="Y20">
            <v>5.2642857142857144E-3</v>
          </cell>
          <cell r="Z20">
            <v>8.9035087719298248E-3</v>
          </cell>
          <cell r="AA20" t="e">
            <v>#N/A</v>
          </cell>
          <cell r="AB20">
            <v>2.1491228070175442E-3</v>
          </cell>
          <cell r="AC20">
            <v>0</v>
          </cell>
          <cell r="AD20">
            <v>0</v>
          </cell>
          <cell r="AE20">
            <v>0</v>
          </cell>
          <cell r="AF20">
            <v>9.0161509282965263E-2</v>
          </cell>
          <cell r="AG20">
            <v>9.8490170351877709E-2</v>
          </cell>
          <cell r="AH20">
            <v>2.1975043604000509E-2</v>
          </cell>
          <cell r="AI20">
            <v>1.4649134335937392E-2</v>
          </cell>
          <cell r="AJ20">
            <v>0</v>
          </cell>
          <cell r="AK20">
            <v>3.0701754385964913E-4</v>
          </cell>
          <cell r="AL20">
            <v>1.3615023474178405E-3</v>
          </cell>
          <cell r="AM20">
            <v>2.6073017275974495E-3</v>
          </cell>
          <cell r="AN20">
            <v>6.5352564102564101E-3</v>
          </cell>
          <cell r="AO20">
            <v>6.8075117370892024E-4</v>
          </cell>
          <cell r="AP20">
            <v>1.8758308816033721E-2</v>
          </cell>
        </row>
        <row r="21">
          <cell r="A21" t="str">
            <v>DK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6.2289969008980464E-4</v>
          </cell>
          <cell r="J21">
            <v>4.0845070422535221E-3</v>
          </cell>
          <cell r="K21">
            <v>4.0845070422535221E-3</v>
          </cell>
          <cell r="L21">
            <v>4.0845070422535221E-3</v>
          </cell>
          <cell r="M21">
            <v>4.0845070422535221E-3</v>
          </cell>
          <cell r="N21">
            <v>4.0845070422535221E-3</v>
          </cell>
          <cell r="O21">
            <v>0</v>
          </cell>
          <cell r="P21" t="e">
            <v>#N/A</v>
          </cell>
          <cell r="Q21">
            <v>0</v>
          </cell>
          <cell r="R21">
            <v>1.2529311915135675E-2</v>
          </cell>
          <cell r="S21">
            <v>1.2529311915135675E-2</v>
          </cell>
          <cell r="T21">
            <v>1.2529311915135675E-2</v>
          </cell>
          <cell r="U21">
            <v>4.0845070422535221E-3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 t="e">
            <v>#N/A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2.4915987603592185E-3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7.8219051827923495E-3</v>
          </cell>
        </row>
        <row r="22">
          <cell r="A22" t="str">
            <v>EE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 t="e">
            <v>#N/A</v>
          </cell>
          <cell r="Q22">
            <v>0</v>
          </cell>
          <cell r="R22">
            <v>1.4326692872065505E-2</v>
          </cell>
          <cell r="S22">
            <v>1.4326692872065505E-2</v>
          </cell>
          <cell r="T22">
            <v>1.4326692872065505E-2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 t="e">
            <v>#N/A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1.4326692872065505E-2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A23" t="str">
            <v>ES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0.74092647059985639</v>
          </cell>
          <cell r="K23">
            <v>0.74092647059985639</v>
          </cell>
          <cell r="L23">
            <v>0.74092647059985639</v>
          </cell>
          <cell r="M23">
            <v>0.74092647059985639</v>
          </cell>
          <cell r="N23">
            <v>0.74092647059985639</v>
          </cell>
          <cell r="O23">
            <v>0</v>
          </cell>
          <cell r="P23" t="e">
            <v>#N/A</v>
          </cell>
          <cell r="Q23">
            <v>0</v>
          </cell>
          <cell r="R23">
            <v>0.93190781792849231</v>
          </cell>
          <cell r="S23">
            <v>0.93190781792849231</v>
          </cell>
          <cell r="T23">
            <v>0.95369185548717783</v>
          </cell>
          <cell r="U23">
            <v>0</v>
          </cell>
          <cell r="V23">
            <v>4.1352267145386791E-2</v>
          </cell>
          <cell r="W23">
            <v>0</v>
          </cell>
          <cell r="X23">
            <v>1.3615023474178405E-3</v>
          </cell>
          <cell r="Y23">
            <v>0</v>
          </cell>
          <cell r="Z23">
            <v>0</v>
          </cell>
          <cell r="AA23" t="e">
            <v>#N/A</v>
          </cell>
          <cell r="AB23">
            <v>0.69577895383031174</v>
          </cell>
          <cell r="AC23">
            <v>0</v>
          </cell>
          <cell r="AD23">
            <v>0</v>
          </cell>
          <cell r="AE23">
            <v>0</v>
          </cell>
          <cell r="AF23">
            <v>3.114498450449023E-3</v>
          </cell>
          <cell r="AG23">
            <v>0</v>
          </cell>
          <cell r="AH23">
            <v>7.4882629107981226E-3</v>
          </cell>
          <cell r="AI23">
            <v>0</v>
          </cell>
          <cell r="AJ23">
            <v>6.8075117370892024E-4</v>
          </cell>
          <cell r="AK23">
            <v>2.1784037558685448E-2</v>
          </cell>
          <cell r="AL23">
            <v>5.4460093896713619E-3</v>
          </cell>
          <cell r="AM23">
            <v>0</v>
          </cell>
          <cell r="AN23">
            <v>0</v>
          </cell>
          <cell r="AO23">
            <v>4.0845070422535221E-3</v>
          </cell>
          <cell r="AP23">
            <v>0.18553533793896446</v>
          </cell>
        </row>
        <row r="24">
          <cell r="A24" t="str">
            <v>EX_CS</v>
          </cell>
          <cell r="B24" t="e">
            <v>#N/A</v>
          </cell>
          <cell r="C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  <cell r="H24" t="e">
            <v>#N/A</v>
          </cell>
          <cell r="I24" t="e">
            <v>#N/A</v>
          </cell>
          <cell r="J24" t="e">
            <v>#N/A</v>
          </cell>
          <cell r="K24" t="e">
            <v>#N/A</v>
          </cell>
          <cell r="L24" t="e">
            <v>#N/A</v>
          </cell>
          <cell r="M24" t="e">
            <v>#N/A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 t="e">
            <v>#N/A</v>
          </cell>
          <cell r="AA24" t="e">
            <v>#N/A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N24" t="e">
            <v>#N/A</v>
          </cell>
          <cell r="AO24" t="e">
            <v>#N/A</v>
          </cell>
          <cell r="AP24" t="e">
            <v>#N/A</v>
          </cell>
        </row>
        <row r="25">
          <cell r="A25" t="str">
            <v>EX_SU</v>
          </cell>
          <cell r="B25" t="e">
            <v>#N/A</v>
          </cell>
          <cell r="C25" t="e">
            <v>#N/A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  <cell r="H25" t="e">
            <v>#N/A</v>
          </cell>
          <cell r="I25" t="e">
            <v>#N/A</v>
          </cell>
          <cell r="J25" t="e">
            <v>#N/A</v>
          </cell>
          <cell r="K25" t="e">
            <v>#N/A</v>
          </cell>
          <cell r="L25" t="e">
            <v>#N/A</v>
          </cell>
          <cell r="M25" t="e">
            <v>#N/A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 t="e">
            <v>#N/A</v>
          </cell>
          <cell r="AA25" t="e">
            <v>#N/A</v>
          </cell>
          <cell r="AB25" t="e">
            <v>#N/A</v>
          </cell>
          <cell r="AC25" t="e">
            <v>#N/A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N25" t="e">
            <v>#N/A</v>
          </cell>
          <cell r="AO25" t="e">
            <v>#N/A</v>
          </cell>
          <cell r="AP25" t="e">
            <v>#N/A</v>
          </cell>
        </row>
        <row r="26">
          <cell r="A26" t="str">
            <v>EX_YU</v>
          </cell>
          <cell r="B26" t="e">
            <v>#N/A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  <cell r="H26" t="e">
            <v>#N/A</v>
          </cell>
          <cell r="I26" t="e">
            <v>#N/A</v>
          </cell>
          <cell r="J26" t="e">
            <v>#N/A</v>
          </cell>
          <cell r="K26" t="e">
            <v>#N/A</v>
          </cell>
          <cell r="L26" t="e">
            <v>#N/A</v>
          </cell>
          <cell r="M26" t="e">
            <v>#N/A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 t="e">
            <v>#N/A</v>
          </cell>
          <cell r="AA26" t="e">
            <v>#N/A</v>
          </cell>
          <cell r="AB26" t="e">
            <v>#N/A</v>
          </cell>
          <cell r="AC26" t="e">
            <v>#N/A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N26" t="e">
            <v>#N/A</v>
          </cell>
          <cell r="AO26" t="e">
            <v>#N/A</v>
          </cell>
          <cell r="AP26" t="e">
            <v>#N/A</v>
          </cell>
        </row>
        <row r="27">
          <cell r="A27" t="str">
            <v>FI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e">
            <v>#N/A</v>
          </cell>
          <cell r="Q27">
            <v>0</v>
          </cell>
          <cell r="R27">
            <v>6.2289969008980464E-4</v>
          </cell>
          <cell r="S27">
            <v>6.2289969008980464E-4</v>
          </cell>
          <cell r="T27">
            <v>6.2289969008980464E-4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 t="e">
            <v>#N/A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2.0422535211267611E-3</v>
          </cell>
          <cell r="AI27">
            <v>0</v>
          </cell>
          <cell r="AJ27">
            <v>0</v>
          </cell>
          <cell r="AK27">
            <v>0</v>
          </cell>
          <cell r="AL27">
            <v>6.2289969008980464E-4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</row>
        <row r="28">
          <cell r="A28" t="str">
            <v>FR</v>
          </cell>
          <cell r="B28">
            <v>0</v>
          </cell>
          <cell r="C28">
            <v>6.8796435959539742E-2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3.5532215594559803E-2</v>
          </cell>
          <cell r="I28">
            <v>0</v>
          </cell>
          <cell r="J28">
            <v>0.10432865155409951</v>
          </cell>
          <cell r="K28">
            <v>0.10432865155409951</v>
          </cell>
          <cell r="L28">
            <v>0.10432865155409951</v>
          </cell>
          <cell r="M28">
            <v>0.10432865155409951</v>
          </cell>
          <cell r="N28">
            <v>0.10432865155409951</v>
          </cell>
          <cell r="O28">
            <v>0</v>
          </cell>
          <cell r="P28" t="e">
            <v>#N/A</v>
          </cell>
          <cell r="Q28">
            <v>0</v>
          </cell>
          <cell r="R28">
            <v>0.10432865155409951</v>
          </cell>
          <cell r="S28">
            <v>0.11180344783517716</v>
          </cell>
          <cell r="T28">
            <v>0.14720250886804104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 t="e">
            <v>#N/A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7.4747962810776548E-3</v>
          </cell>
          <cell r="AH28">
            <v>2.723004694835681E-3</v>
          </cell>
          <cell r="AI28">
            <v>7.4747962810776548E-3</v>
          </cell>
          <cell r="AJ28">
            <v>0</v>
          </cell>
          <cell r="AK28">
            <v>3.5399061032863853E-2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</row>
        <row r="29">
          <cell r="A29" t="str">
            <v>GE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1.2457993801796092E-2</v>
          </cell>
          <cell r="K29">
            <v>1.2457993801796092E-2</v>
          </cell>
          <cell r="L29">
            <v>1.2457993801796092E-2</v>
          </cell>
          <cell r="M29">
            <v>1.2457993801796092E-2</v>
          </cell>
          <cell r="N29">
            <v>1.2457993801796092E-2</v>
          </cell>
          <cell r="O29">
            <v>0</v>
          </cell>
          <cell r="P29" t="e">
            <v>#N/A</v>
          </cell>
          <cell r="Q29">
            <v>0</v>
          </cell>
          <cell r="R29">
            <v>1.2457993801796092E-2</v>
          </cell>
          <cell r="S29">
            <v>1.2457993801796092E-2</v>
          </cell>
          <cell r="T29">
            <v>1.3703793181975701E-2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 t="e">
            <v>#N/A</v>
          </cell>
          <cell r="AB29">
            <v>1.2457993801796092E-2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1.2457993801796093E-3</v>
          </cell>
          <cell r="AL29">
            <v>0</v>
          </cell>
          <cell r="AM29">
            <v>0</v>
          </cell>
          <cell r="AN29">
            <v>0</v>
          </cell>
          <cell r="AO29">
            <v>5.2946473657633393E-2</v>
          </cell>
          <cell r="AP29">
            <v>0</v>
          </cell>
        </row>
        <row r="30">
          <cell r="A30" t="str">
            <v>GR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 t="e">
            <v>#N/A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 t="e">
            <v>#N/A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A31" t="str">
            <v>HR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e">
            <v>#N/A</v>
          </cell>
          <cell r="Q31">
            <v>0</v>
          </cell>
          <cell r="R31">
            <v>8.8497652582159633E-3</v>
          </cell>
          <cell r="S31">
            <v>8.8497652582159633E-3</v>
          </cell>
          <cell r="T31">
            <v>8.8497652582159633E-3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 t="e">
            <v>#N/A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2.723004694835681E-3</v>
          </cell>
          <cell r="AP31">
            <v>8.8497652582159633E-3</v>
          </cell>
        </row>
        <row r="32">
          <cell r="A32" t="str">
            <v>HU</v>
          </cell>
          <cell r="B32">
            <v>1.7699530516431927E-2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5.9267695919104378E-2</v>
          </cell>
          <cell r="K32">
            <v>5.7906193571686533E-2</v>
          </cell>
          <cell r="L32">
            <v>5.7906193571686533E-2</v>
          </cell>
          <cell r="M32">
            <v>5.7906193571686533E-2</v>
          </cell>
          <cell r="N32">
            <v>5.9267695919104378E-2</v>
          </cell>
          <cell r="O32">
            <v>0</v>
          </cell>
          <cell r="P32" t="e">
            <v>#N/A</v>
          </cell>
          <cell r="Q32">
            <v>0</v>
          </cell>
          <cell r="R32">
            <v>5.7906193571686533E-2</v>
          </cell>
          <cell r="S32">
            <v>5.9267695919104378E-2</v>
          </cell>
          <cell r="T32">
            <v>7.3110079199900119E-2</v>
          </cell>
          <cell r="U32">
            <v>0</v>
          </cell>
          <cell r="V32">
            <v>4.020666305525461E-2</v>
          </cell>
          <cell r="W32">
            <v>0</v>
          </cell>
          <cell r="X32">
            <v>7.4882629107981226E-3</v>
          </cell>
          <cell r="Y32">
            <v>0</v>
          </cell>
          <cell r="Z32">
            <v>0</v>
          </cell>
          <cell r="AA32" t="e">
            <v>#N/A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1.3615023474178405E-3</v>
          </cell>
          <cell r="AH32">
            <v>0</v>
          </cell>
          <cell r="AI32">
            <v>0</v>
          </cell>
          <cell r="AJ32">
            <v>0</v>
          </cell>
          <cell r="AK32">
            <v>1.384238328079573E-2</v>
          </cell>
          <cell r="AL32">
            <v>0</v>
          </cell>
          <cell r="AM32">
            <v>0</v>
          </cell>
          <cell r="AN32">
            <v>1.3615023474178405E-3</v>
          </cell>
          <cell r="AO32">
            <v>0</v>
          </cell>
          <cell r="AP32">
            <v>0</v>
          </cell>
        </row>
        <row r="33">
          <cell r="A33" t="str">
            <v>ID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7.6367502005010044</v>
          </cell>
          <cell r="K33">
            <v>7.3994254185767883</v>
          </cell>
          <cell r="L33">
            <v>7.6367502005010044</v>
          </cell>
          <cell r="M33">
            <v>7.6367502005010044</v>
          </cell>
          <cell r="N33">
            <v>7.6367502005010044</v>
          </cell>
          <cell r="O33">
            <v>0</v>
          </cell>
          <cell r="P33" t="e">
            <v>#N/A</v>
          </cell>
          <cell r="Q33">
            <v>2.8877629632563342</v>
          </cell>
          <cell r="R33">
            <v>7.8491589948216278</v>
          </cell>
          <cell r="S33">
            <v>8.0889753755062035</v>
          </cell>
          <cell r="T33">
            <v>8.0889753755062035</v>
          </cell>
          <cell r="U33">
            <v>8.0976959711674592E-3</v>
          </cell>
          <cell r="V33">
            <v>0</v>
          </cell>
          <cell r="W33">
            <v>0</v>
          </cell>
          <cell r="X33">
            <v>0</v>
          </cell>
          <cell r="Y33">
            <v>3.114498450449023E-3</v>
          </cell>
          <cell r="Z33">
            <v>0</v>
          </cell>
          <cell r="AA33" t="e">
            <v>#N/A</v>
          </cell>
          <cell r="AB33">
            <v>4.0837303682287587</v>
          </cell>
          <cell r="AC33">
            <v>0</v>
          </cell>
          <cell r="AD33">
            <v>0</v>
          </cell>
          <cell r="AE33">
            <v>0</v>
          </cell>
          <cell r="AF33">
            <v>0.41983439112052834</v>
          </cell>
          <cell r="AG33">
            <v>0.23981638068457475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0.23670188223412575</v>
          </cell>
          <cell r="AN33">
            <v>0</v>
          </cell>
          <cell r="AO33">
            <v>0</v>
          </cell>
          <cell r="AP33">
            <v>0.44911067655474912</v>
          </cell>
        </row>
        <row r="34">
          <cell r="A34" t="str">
            <v>IE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e">
            <v>#N/A</v>
          </cell>
          <cell r="Q34">
            <v>0</v>
          </cell>
          <cell r="R34">
            <v>6.6501507470518931E-2</v>
          </cell>
          <cell r="S34">
            <v>6.6501507470518931E-2</v>
          </cell>
          <cell r="T34">
            <v>6.6501507470518931E-2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 t="e">
            <v>#N/A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6.6501507470518931E-2</v>
          </cell>
        </row>
        <row r="35">
          <cell r="A35" t="str">
            <v>IL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 t="e">
            <v>#N/A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 t="e">
            <v>#N/A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A36" t="str">
            <v>IS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e">
            <v>#N/A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 t="e">
            <v>#N/A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</row>
        <row r="37">
          <cell r="A37" t="str">
            <v>IT</v>
          </cell>
          <cell r="B37">
            <v>4.765258215962442E-3</v>
          </cell>
          <cell r="C37">
            <v>0</v>
          </cell>
          <cell r="D37">
            <v>7.4747962810776548E-3</v>
          </cell>
          <cell r="E37">
            <v>1.0211267605633803E-2</v>
          </cell>
          <cell r="F37">
            <v>0</v>
          </cell>
          <cell r="G37">
            <v>1.8686990702694137E-3</v>
          </cell>
          <cell r="H37">
            <v>0</v>
          </cell>
          <cell r="I37">
            <v>0</v>
          </cell>
          <cell r="J37">
            <v>9.427730424382523E-2</v>
          </cell>
          <cell r="K37">
            <v>7.6867031145488887E-2</v>
          </cell>
          <cell r="L37">
            <v>9.427730424382523E-2</v>
          </cell>
          <cell r="M37">
            <v>9.427730424382523E-2</v>
          </cell>
          <cell r="N37">
            <v>9.427730424382523E-2</v>
          </cell>
          <cell r="O37">
            <v>0</v>
          </cell>
          <cell r="P37" t="e">
            <v>#N/A</v>
          </cell>
          <cell r="Q37">
            <v>0</v>
          </cell>
          <cell r="R37">
            <v>8.0155084046795236E-2</v>
          </cell>
          <cell r="S37">
            <v>9.9434056215400995E-2</v>
          </cell>
          <cell r="T37">
            <v>0.10827035484389649</v>
          </cell>
          <cell r="U37">
            <v>0</v>
          </cell>
          <cell r="V37">
            <v>7.1421021755817521E-2</v>
          </cell>
          <cell r="W37">
            <v>6.8075117370892024E-4</v>
          </cell>
          <cell r="X37">
            <v>7.1411540090834287E-3</v>
          </cell>
          <cell r="Y37">
            <v>0</v>
          </cell>
          <cell r="Z37">
            <v>0</v>
          </cell>
          <cell r="AA37" t="e">
            <v>#N/A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1.9278972168605763E-2</v>
          </cell>
          <cell r="AH37">
            <v>0</v>
          </cell>
          <cell r="AI37">
            <v>0</v>
          </cell>
          <cell r="AJ37">
            <v>0</v>
          </cell>
          <cell r="AK37">
            <v>1.3615023474178405E-3</v>
          </cell>
          <cell r="AL37">
            <v>2.0422535211267611E-3</v>
          </cell>
          <cell r="AM37">
            <v>1.7410273098336346E-2</v>
          </cell>
          <cell r="AN37">
            <v>0</v>
          </cell>
          <cell r="AO37">
            <v>1.5657276995305166E-2</v>
          </cell>
          <cell r="AP37">
            <v>1.2457993801796093E-3</v>
          </cell>
        </row>
        <row r="38">
          <cell r="A38" t="str">
            <v>JP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 t="e">
            <v>#N/A</v>
          </cell>
          <cell r="Q38">
            <v>0</v>
          </cell>
          <cell r="R38">
            <v>5.4460093896713614E-2</v>
          </cell>
          <cell r="S38">
            <v>5.4460093896713614E-2</v>
          </cell>
          <cell r="T38">
            <v>5.4460093896713614E-2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 t="e">
            <v>#N/A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5.4460093896713614E-2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</row>
        <row r="39">
          <cell r="A39" t="str">
            <v>KP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 t="e">
            <v>#N/A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 t="e">
            <v>#N/A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</row>
        <row r="40">
          <cell r="A40" t="str">
            <v>KZ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1.1835094111706289E-2</v>
          </cell>
          <cell r="K40">
            <v>1.1835094111706289E-2</v>
          </cell>
          <cell r="L40">
            <v>1.1835094111706289E-2</v>
          </cell>
          <cell r="M40">
            <v>1.1835094111706289E-2</v>
          </cell>
          <cell r="N40">
            <v>1.1835094111706289E-2</v>
          </cell>
          <cell r="O40">
            <v>0</v>
          </cell>
          <cell r="P40" t="e">
            <v>#N/A</v>
          </cell>
          <cell r="Q40">
            <v>0</v>
          </cell>
          <cell r="R40">
            <v>1.1835094111706289E-2</v>
          </cell>
          <cell r="S40">
            <v>0.21054009525035397</v>
          </cell>
          <cell r="T40">
            <v>0.21054009525035397</v>
          </cell>
          <cell r="U40">
            <v>1.1835094111706289E-2</v>
          </cell>
          <cell r="V40">
            <v>0</v>
          </cell>
          <cell r="W40">
            <v>0</v>
          </cell>
          <cell r="X40">
            <v>0</v>
          </cell>
          <cell r="Y40">
            <v>1.2457993801796092E-2</v>
          </cell>
          <cell r="Z40">
            <v>0</v>
          </cell>
          <cell r="AA40" t="e">
            <v>#N/A</v>
          </cell>
          <cell r="AB40">
            <v>0</v>
          </cell>
          <cell r="AC40">
            <v>0</v>
          </cell>
          <cell r="AD40">
            <v>0</v>
          </cell>
          <cell r="AE40">
            <v>6.2289969008980464E-4</v>
          </cell>
          <cell r="AF40">
            <v>0</v>
          </cell>
          <cell r="AG40">
            <v>0.19870500113864767</v>
          </cell>
          <cell r="AH40">
            <v>0</v>
          </cell>
          <cell r="AI40">
            <v>0.18562410764676179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</row>
        <row r="41">
          <cell r="A41" t="str">
            <v>LT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1.8686990702694137E-3</v>
          </cell>
          <cell r="K41">
            <v>1.8686990702694137E-3</v>
          </cell>
          <cell r="L41">
            <v>1.8686990702694137E-3</v>
          </cell>
          <cell r="M41">
            <v>1.8686990702694137E-3</v>
          </cell>
          <cell r="N41">
            <v>1.8686990702694137E-3</v>
          </cell>
          <cell r="O41">
            <v>0</v>
          </cell>
          <cell r="P41" t="e">
            <v>#N/A</v>
          </cell>
          <cell r="Q41">
            <v>0</v>
          </cell>
          <cell r="R41">
            <v>1.8686990702694137E-3</v>
          </cell>
          <cell r="S41">
            <v>3.7952496241579433E-3</v>
          </cell>
          <cell r="T41">
            <v>3.7952496241579433E-3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 t="e">
            <v>#N/A</v>
          </cell>
          <cell r="AB41">
            <v>1.8686990702694137E-3</v>
          </cell>
          <cell r="AC41">
            <v>0</v>
          </cell>
          <cell r="AD41">
            <v>0</v>
          </cell>
          <cell r="AE41">
            <v>6.8075117370892024E-4</v>
          </cell>
          <cell r="AF41">
            <v>0</v>
          </cell>
          <cell r="AG41">
            <v>1.9265505538885294E-3</v>
          </cell>
          <cell r="AH41">
            <v>0</v>
          </cell>
          <cell r="AI41">
            <v>1.2457993801796093E-3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</row>
        <row r="42">
          <cell r="A42" t="str">
            <v>LU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 t="e">
            <v>#N/A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 t="e">
            <v>#N/A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</row>
        <row r="43">
          <cell r="A43" t="str">
            <v>LV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8.0976959711674595E-2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 t="e">
            <v>#N/A</v>
          </cell>
          <cell r="Q43">
            <v>0</v>
          </cell>
          <cell r="R43">
            <v>0.20493399803954571</v>
          </cell>
          <cell r="S43">
            <v>0.20680269710981514</v>
          </cell>
          <cell r="T43">
            <v>0.20680269710981514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 t="e">
            <v>#N/A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1.8686990702694137E-3</v>
          </cell>
          <cell r="AH43">
            <v>0</v>
          </cell>
          <cell r="AI43">
            <v>1.8686990702694137E-3</v>
          </cell>
          <cell r="AJ43">
            <v>0</v>
          </cell>
          <cell r="AK43">
            <v>0</v>
          </cell>
          <cell r="AL43">
            <v>6.665026683960909E-2</v>
          </cell>
          <cell r="AM43">
            <v>0</v>
          </cell>
          <cell r="AN43">
            <v>0</v>
          </cell>
          <cell r="AO43">
            <v>0</v>
          </cell>
          <cell r="AP43">
            <v>5.730677148826202E-2</v>
          </cell>
        </row>
        <row r="44">
          <cell r="A44" t="str">
            <v>MK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 t="e">
            <v>#N/A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 t="e">
            <v>#N/A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</row>
        <row r="45">
          <cell r="A45" t="str">
            <v>MZ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 t="e">
            <v>#N/A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 t="e">
            <v>#N/A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6.2289969008980459E-3</v>
          </cell>
          <cell r="AP45">
            <v>0</v>
          </cell>
        </row>
        <row r="46">
          <cell r="A46" t="str">
            <v>NL</v>
          </cell>
          <cell r="B46">
            <v>0</v>
          </cell>
          <cell r="C46">
            <v>1.1559303323331176E-2</v>
          </cell>
          <cell r="D46">
            <v>0</v>
          </cell>
          <cell r="E46">
            <v>0</v>
          </cell>
          <cell r="F46">
            <v>0</v>
          </cell>
          <cell r="G46">
            <v>3.0701754385964913E-4</v>
          </cell>
          <cell r="H46">
            <v>4.1525071289246214E-2</v>
          </cell>
          <cell r="I46">
            <v>0</v>
          </cell>
          <cell r="J46">
            <v>0.21636887815916625</v>
          </cell>
          <cell r="K46">
            <v>0.21636887815916625</v>
          </cell>
          <cell r="L46">
            <v>0.21636887815916625</v>
          </cell>
          <cell r="M46">
            <v>0.21636887815916625</v>
          </cell>
          <cell r="N46">
            <v>0.21636887815916625</v>
          </cell>
          <cell r="O46">
            <v>0</v>
          </cell>
          <cell r="P46" t="e">
            <v>#N/A</v>
          </cell>
          <cell r="Q46">
            <v>0</v>
          </cell>
          <cell r="R46">
            <v>0.34389924184170206</v>
          </cell>
          <cell r="S46">
            <v>0.34488701055927068</v>
          </cell>
          <cell r="T46">
            <v>0.34488701055927068</v>
          </cell>
          <cell r="U46">
            <v>4.0845070422535221E-3</v>
          </cell>
          <cell r="V46">
            <v>0.15919999650433533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 t="e">
            <v>#N/A</v>
          </cell>
          <cell r="AB46">
            <v>0</v>
          </cell>
          <cell r="AC46">
            <v>6.8075117370892024E-4</v>
          </cell>
          <cell r="AD46">
            <v>0</v>
          </cell>
          <cell r="AE46">
            <v>0</v>
          </cell>
          <cell r="AF46">
            <v>0</v>
          </cell>
          <cell r="AG46">
            <v>9.8776871756856943E-4</v>
          </cell>
          <cell r="AH46">
            <v>1.8064091012604332E-2</v>
          </cell>
          <cell r="AI46">
            <v>0</v>
          </cell>
          <cell r="AJ46">
            <v>0</v>
          </cell>
          <cell r="AK46">
            <v>0</v>
          </cell>
          <cell r="AL46">
            <v>2.9899185124310619E-2</v>
          </cell>
          <cell r="AM46">
            <v>0</v>
          </cell>
          <cell r="AN46">
            <v>0</v>
          </cell>
          <cell r="AO46">
            <v>0</v>
          </cell>
          <cell r="AP46">
            <v>9.7631178558225201E-2</v>
          </cell>
        </row>
        <row r="47">
          <cell r="A47" t="str">
            <v>NO</v>
          </cell>
          <cell r="B47">
            <v>0</v>
          </cell>
          <cell r="C47">
            <v>0</v>
          </cell>
          <cell r="D47">
            <v>0</v>
          </cell>
          <cell r="E47">
            <v>1.7441191322514531E-2</v>
          </cell>
          <cell r="F47">
            <v>0</v>
          </cell>
          <cell r="G47">
            <v>0</v>
          </cell>
          <cell r="H47">
            <v>0</v>
          </cell>
          <cell r="I47">
            <v>9.8418151034189119E-2</v>
          </cell>
          <cell r="J47">
            <v>0.80540929928611737</v>
          </cell>
          <cell r="K47">
            <v>0.80540929928611737</v>
          </cell>
          <cell r="L47">
            <v>0.80540929928611737</v>
          </cell>
          <cell r="M47">
            <v>0.80540929928611737</v>
          </cell>
          <cell r="N47">
            <v>0.80540929928611737</v>
          </cell>
          <cell r="O47">
            <v>0</v>
          </cell>
          <cell r="P47" t="e">
            <v>#N/A</v>
          </cell>
          <cell r="Q47">
            <v>0</v>
          </cell>
          <cell r="R47">
            <v>0.93497243482479675</v>
          </cell>
          <cell r="S47">
            <v>0.93497243482479675</v>
          </cell>
          <cell r="T47">
            <v>0.93497243482479675</v>
          </cell>
          <cell r="U47">
            <v>4.3602978306286327E-3</v>
          </cell>
          <cell r="V47">
            <v>9.9041050724278934E-2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 t="e">
            <v>#N/A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0.55188912541956692</v>
          </cell>
          <cell r="AG47">
            <v>0</v>
          </cell>
          <cell r="AH47">
            <v>0</v>
          </cell>
          <cell r="AI47">
            <v>0</v>
          </cell>
          <cell r="AJ47">
            <v>0.14949592562155312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3.1144984504490231E-2</v>
          </cell>
        </row>
        <row r="48">
          <cell r="A48" t="str">
            <v>NZ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 t="e">
            <v>#N/A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 t="e">
            <v>#N/A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</row>
        <row r="49">
          <cell r="A49" t="str">
            <v>PL</v>
          </cell>
          <cell r="B49">
            <v>1.0908016556620632</v>
          </cell>
          <cell r="C49">
            <v>5.69731292162678E-2</v>
          </cell>
          <cell r="D49">
            <v>6.8075117370892024E-4</v>
          </cell>
          <cell r="E49">
            <v>6.8075117370892024E-4</v>
          </cell>
          <cell r="F49">
            <v>0</v>
          </cell>
          <cell r="G49">
            <v>1.3146040148584439</v>
          </cell>
          <cell r="H49">
            <v>3.2658827771682053</v>
          </cell>
          <cell r="I49">
            <v>6.5693724877525075E-2</v>
          </cell>
          <cell r="J49">
            <v>5.8105945149175549</v>
          </cell>
          <cell r="K49">
            <v>5.368798728095209</v>
          </cell>
          <cell r="L49">
            <v>5.368798728095209</v>
          </cell>
          <cell r="M49">
            <v>5.368798728095209</v>
          </cell>
          <cell r="N49">
            <v>5.8105945149175549</v>
          </cell>
          <cell r="O49">
            <v>0</v>
          </cell>
          <cell r="P49" t="e">
            <v>#N/A</v>
          </cell>
          <cell r="Q49">
            <v>3.1549944889824037E-2</v>
          </cell>
          <cell r="R49">
            <v>5.8384920276823644</v>
          </cell>
          <cell r="S49">
            <v>7.646708206607844</v>
          </cell>
          <cell r="T49">
            <v>7.9305235945608441</v>
          </cell>
          <cell r="U49">
            <v>0.21711771278847544</v>
          </cell>
          <cell r="V49">
            <v>0.5469977210776632</v>
          </cell>
          <cell r="W49">
            <v>0</v>
          </cell>
          <cell r="X49">
            <v>0</v>
          </cell>
          <cell r="Y49">
            <v>5.1135626070983091E-2</v>
          </cell>
          <cell r="Z49">
            <v>0.15011882531164292</v>
          </cell>
          <cell r="AA49" t="e">
            <v>#N/A</v>
          </cell>
          <cell r="AB49">
            <v>0</v>
          </cell>
          <cell r="AC49">
            <v>6.8075117370892024E-4</v>
          </cell>
          <cell r="AD49">
            <v>0</v>
          </cell>
          <cell r="AE49">
            <v>6.2289969008980464E-4</v>
          </cell>
          <cell r="AF49">
            <v>8.0533111172688097E-3</v>
          </cell>
          <cell r="AG49">
            <v>1.8088390786155704</v>
          </cell>
          <cell r="AH49">
            <v>0.14354423124453891</v>
          </cell>
          <cell r="AI49">
            <v>0</v>
          </cell>
          <cell r="AJ49">
            <v>0</v>
          </cell>
          <cell r="AK49">
            <v>0.28313463677929174</v>
          </cell>
          <cell r="AL49">
            <v>5.0815450428709337E-2</v>
          </cell>
          <cell r="AM49">
            <v>0</v>
          </cell>
          <cell r="AN49">
            <v>0.44179578682234444</v>
          </cell>
          <cell r="AO49">
            <v>0.29774605186292663</v>
          </cell>
          <cell r="AP49">
            <v>0.35256122459082939</v>
          </cell>
        </row>
        <row r="50">
          <cell r="A50" t="str">
            <v>PT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1.1892945595325402E-2</v>
          </cell>
          <cell r="K50">
            <v>1.1892945595325402E-2</v>
          </cell>
          <cell r="L50">
            <v>1.1892945595325402E-2</v>
          </cell>
          <cell r="M50">
            <v>1.1892945595325402E-2</v>
          </cell>
          <cell r="N50">
            <v>1.1892945595325402E-2</v>
          </cell>
          <cell r="O50">
            <v>0</v>
          </cell>
          <cell r="P50" t="e">
            <v>#N/A</v>
          </cell>
          <cell r="Q50">
            <v>1.0024246525055989E-2</v>
          </cell>
          <cell r="R50">
            <v>1.3138744975505013E-2</v>
          </cell>
          <cell r="S50">
            <v>1.3138744975505013E-2</v>
          </cell>
          <cell r="T50">
            <v>1.3138744975505013E-2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 t="e">
            <v>#N/A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1.8686990702694137E-3</v>
          </cell>
          <cell r="AG50">
            <v>0</v>
          </cell>
          <cell r="AH50">
            <v>1.0589294731526679E-2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1.2457993801796093E-3</v>
          </cell>
        </row>
        <row r="51">
          <cell r="A51" t="str">
            <v>RO</v>
          </cell>
          <cell r="B51">
            <v>0</v>
          </cell>
          <cell r="C51">
            <v>0</v>
          </cell>
          <cell r="D51">
            <v>3.114498450449023E-3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 t="e">
            <v>#N/A</v>
          </cell>
          <cell r="Q51">
            <v>0</v>
          </cell>
          <cell r="R51">
            <v>0</v>
          </cell>
          <cell r="S51">
            <v>0</v>
          </cell>
          <cell r="T51">
            <v>3.114498450449023E-3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 t="e">
            <v>#N/A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A52" t="str">
            <v>RU</v>
          </cell>
          <cell r="B52">
            <v>0</v>
          </cell>
          <cell r="C52">
            <v>0.15554738310685656</v>
          </cell>
          <cell r="D52">
            <v>0.63162028575106188</v>
          </cell>
          <cell r="E52">
            <v>1.2457993801796093E-3</v>
          </cell>
          <cell r="F52">
            <v>0</v>
          </cell>
          <cell r="G52">
            <v>0.15510202283236135</v>
          </cell>
          <cell r="H52">
            <v>5.945025960330435</v>
          </cell>
          <cell r="I52">
            <v>1.6886810598334603</v>
          </cell>
          <cell r="J52">
            <v>14.635404359377139</v>
          </cell>
          <cell r="K52">
            <v>13.605955057513212</v>
          </cell>
          <cell r="L52">
            <v>13.620281750385278</v>
          </cell>
          <cell r="M52">
            <v>13.620281750385278</v>
          </cell>
          <cell r="N52">
            <v>14.609655965165672</v>
          </cell>
          <cell r="O52">
            <v>2.5748394211466071E-2</v>
          </cell>
          <cell r="P52" t="e">
            <v>#N/A</v>
          </cell>
          <cell r="Q52">
            <v>1.2397668860242723</v>
          </cell>
          <cell r="R52">
            <v>27.303110297237946</v>
          </cell>
          <cell r="S52">
            <v>33.4630953974848</v>
          </cell>
          <cell r="T52">
            <v>34.423606719603285</v>
          </cell>
          <cell r="U52">
            <v>2.9250925598078239</v>
          </cell>
          <cell r="V52">
            <v>1.0062278720592313</v>
          </cell>
          <cell r="W52">
            <v>0.14513562779092448</v>
          </cell>
          <cell r="X52">
            <v>0.12582573739814054</v>
          </cell>
          <cell r="Y52">
            <v>0.35006962583047019</v>
          </cell>
          <cell r="Z52">
            <v>0</v>
          </cell>
          <cell r="AA52" t="e">
            <v>#N/A</v>
          </cell>
          <cell r="AB52">
            <v>0.57805091240333861</v>
          </cell>
          <cell r="AC52">
            <v>0.12395703832787111</v>
          </cell>
          <cell r="AD52">
            <v>0</v>
          </cell>
          <cell r="AE52">
            <v>8.0585465956061253E-2</v>
          </cell>
          <cell r="AF52">
            <v>1.5656361786137745</v>
          </cell>
          <cell r="AG52">
            <v>6.1593622005567674</v>
          </cell>
          <cell r="AH52">
            <v>6.5516185461930471E-2</v>
          </cell>
          <cell r="AI52">
            <v>4.4201987457460774</v>
          </cell>
          <cell r="AJ52">
            <v>4.547167737655574E-2</v>
          </cell>
          <cell r="AK52">
            <v>0.32826813667732707</v>
          </cell>
          <cell r="AL52">
            <v>0.26099497014762812</v>
          </cell>
          <cell r="AM52">
            <v>1.4326692872065505E-2</v>
          </cell>
          <cell r="AN52">
            <v>0.98937421478039378</v>
          </cell>
          <cell r="AO52">
            <v>5.6085888095686007</v>
          </cell>
          <cell r="AP52">
            <v>11.748102109433734</v>
          </cell>
        </row>
        <row r="53">
          <cell r="A53" t="str">
            <v>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4.765258215962442E-3</v>
          </cell>
          <cell r="J53">
            <v>6.8075117370892024E-4</v>
          </cell>
          <cell r="K53">
            <v>6.8075117370892024E-4</v>
          </cell>
          <cell r="L53">
            <v>6.8075117370892024E-4</v>
          </cell>
          <cell r="M53">
            <v>6.8075117370892024E-4</v>
          </cell>
          <cell r="N53">
            <v>6.8075117370892024E-4</v>
          </cell>
          <cell r="O53">
            <v>0</v>
          </cell>
          <cell r="P53" t="e">
            <v>#N/A</v>
          </cell>
          <cell r="Q53">
            <v>0</v>
          </cell>
          <cell r="R53">
            <v>3.1314553990610332E-2</v>
          </cell>
          <cell r="S53">
            <v>3.1995305164319254E-2</v>
          </cell>
          <cell r="T53">
            <v>3.1995305164319254E-2</v>
          </cell>
          <cell r="U53">
            <v>6.8075117370892024E-4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 t="e">
            <v>#N/A</v>
          </cell>
          <cell r="AB53">
            <v>0</v>
          </cell>
          <cell r="AC53">
            <v>6.8075117370892024E-4</v>
          </cell>
          <cell r="AD53">
            <v>0</v>
          </cell>
          <cell r="AE53">
            <v>0</v>
          </cell>
          <cell r="AF53">
            <v>0</v>
          </cell>
          <cell r="AG53">
            <v>6.8075117370892024E-4</v>
          </cell>
          <cell r="AH53">
            <v>4.0845070422535221E-3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1.8686990702694137E-3</v>
          </cell>
          <cell r="AP53">
            <v>2.5868544600938969E-2</v>
          </cell>
        </row>
        <row r="54">
          <cell r="A54" t="str">
            <v>SI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 t="e">
            <v>#N/A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1.1577063449095247E-2</v>
          </cell>
          <cell r="Y54">
            <v>0</v>
          </cell>
          <cell r="Z54">
            <v>0</v>
          </cell>
          <cell r="AA54" t="e">
            <v>#N/A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</row>
        <row r="55">
          <cell r="A55" t="str">
            <v>SK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4.826661724734372E-2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 t="e">
            <v>#N/A</v>
          </cell>
          <cell r="Q55">
            <v>0</v>
          </cell>
          <cell r="R55">
            <v>0</v>
          </cell>
          <cell r="S55">
            <v>5.5255388708783951E-2</v>
          </cell>
          <cell r="T55">
            <v>5.5255388708783951E-2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5.0410490043375526E-3</v>
          </cell>
          <cell r="Z55">
            <v>0</v>
          </cell>
          <cell r="AA55" t="e">
            <v>#N/A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5.5255388708783951E-2</v>
          </cell>
          <cell r="AH55">
            <v>0</v>
          </cell>
          <cell r="AI55">
            <v>1.947722457102686E-3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</row>
        <row r="56">
          <cell r="A56" t="str">
            <v>TR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e">
            <v>#N/A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 t="e">
            <v>#N/A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</row>
        <row r="57">
          <cell r="A57" t="str">
            <v>UA</v>
          </cell>
          <cell r="B57">
            <v>2.304728853332277E-2</v>
          </cell>
          <cell r="C57">
            <v>0</v>
          </cell>
          <cell r="D57">
            <v>1.1018033304666093</v>
          </cell>
          <cell r="E57">
            <v>0</v>
          </cell>
          <cell r="F57">
            <v>1.6195391942334918E-2</v>
          </cell>
          <cell r="G57">
            <v>3.114498450449023E-3</v>
          </cell>
          <cell r="H57">
            <v>0</v>
          </cell>
          <cell r="I57">
            <v>0</v>
          </cell>
          <cell r="J57">
            <v>0.46177814635330622</v>
          </cell>
          <cell r="K57">
            <v>0.39396186155485208</v>
          </cell>
          <cell r="L57">
            <v>0.39396186155485208</v>
          </cell>
          <cell r="M57">
            <v>0.41015725349718701</v>
          </cell>
          <cell r="N57">
            <v>0.46177814635330622</v>
          </cell>
          <cell r="O57">
            <v>0</v>
          </cell>
          <cell r="P57" t="e">
            <v>#N/A</v>
          </cell>
          <cell r="Q57">
            <v>9.0320455063021665E-2</v>
          </cell>
          <cell r="R57">
            <v>0.39396186155485208</v>
          </cell>
          <cell r="S57">
            <v>0.70783699056849947</v>
          </cell>
          <cell r="T57">
            <v>1.9259988901851897</v>
          </cell>
          <cell r="U57">
            <v>0</v>
          </cell>
          <cell r="V57">
            <v>0</v>
          </cell>
          <cell r="W57">
            <v>6.8518965909878504E-3</v>
          </cell>
          <cell r="X57">
            <v>5.1700674277453784E-2</v>
          </cell>
          <cell r="Y57">
            <v>6.2289969008980459E-3</v>
          </cell>
          <cell r="Z57">
            <v>0</v>
          </cell>
          <cell r="AA57" t="e">
            <v>#N/A</v>
          </cell>
          <cell r="AB57">
            <v>0.25414307355664029</v>
          </cell>
          <cell r="AC57">
            <v>1.3370150909981476E-2</v>
          </cell>
          <cell r="AD57">
            <v>0</v>
          </cell>
          <cell r="AE57">
            <v>0</v>
          </cell>
          <cell r="AF57">
            <v>3.4037558685446009E-3</v>
          </cell>
          <cell r="AG57">
            <v>0.3138751290136475</v>
          </cell>
          <cell r="AH57">
            <v>0</v>
          </cell>
          <cell r="AI57">
            <v>0.22334519795386476</v>
          </cell>
          <cell r="AJ57">
            <v>1.6195391942334918E-2</v>
          </cell>
          <cell r="AK57">
            <v>0.11573566945999093</v>
          </cell>
          <cell r="AL57">
            <v>0</v>
          </cell>
          <cell r="AM57">
            <v>0</v>
          </cell>
          <cell r="AN57">
            <v>5.1620892856119226E-2</v>
          </cell>
          <cell r="AO57">
            <v>0.8205299730699015</v>
          </cell>
          <cell r="AP57">
            <v>0</v>
          </cell>
        </row>
        <row r="58">
          <cell r="A58" t="str">
            <v>UK</v>
          </cell>
          <cell r="B58">
            <v>0</v>
          </cell>
          <cell r="C58">
            <v>2.5775957454181805E-2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5.4784254503724622E-2</v>
          </cell>
          <cell r="I58">
            <v>0</v>
          </cell>
          <cell r="J58">
            <v>0.21788484797702315</v>
          </cell>
          <cell r="K58">
            <v>0.21788484797702315</v>
          </cell>
          <cell r="L58">
            <v>0.21788484797702315</v>
          </cell>
          <cell r="M58">
            <v>0.21788484797702315</v>
          </cell>
          <cell r="N58">
            <v>0.21788484797702315</v>
          </cell>
          <cell r="O58">
            <v>0</v>
          </cell>
          <cell r="P58" t="e">
            <v>#N/A</v>
          </cell>
          <cell r="Q58">
            <v>1.5572492252245116E-2</v>
          </cell>
          <cell r="R58">
            <v>0.22780685816456137</v>
          </cell>
          <cell r="S58">
            <v>0.22842975785465117</v>
          </cell>
          <cell r="T58">
            <v>0.22842975785465117</v>
          </cell>
          <cell r="U58">
            <v>2.7056492497499463E-2</v>
          </cell>
          <cell r="V58">
            <v>7.309434129522091E-2</v>
          </cell>
          <cell r="W58">
            <v>0</v>
          </cell>
          <cell r="X58">
            <v>0</v>
          </cell>
          <cell r="Y58">
            <v>0</v>
          </cell>
          <cell r="Z58">
            <v>1.8994008246553791E-2</v>
          </cell>
          <cell r="AA58" t="e">
            <v>#N/A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2.6073017275974495E-3</v>
          </cell>
          <cell r="AG58">
            <v>6.2289969008980464E-4</v>
          </cell>
          <cell r="AH58">
            <v>9.3270880727596567E-2</v>
          </cell>
          <cell r="AI58">
            <v>6.2289969008980464E-4</v>
          </cell>
          <cell r="AJ58">
            <v>0</v>
          </cell>
          <cell r="AK58">
            <v>0</v>
          </cell>
          <cell r="AL58">
            <v>9.9220101875382247E-3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</row>
        <row r="59">
          <cell r="A59" t="str">
            <v>US</v>
          </cell>
          <cell r="B59">
            <v>0.17814931136568413</v>
          </cell>
          <cell r="C59">
            <v>1.0425121569408398</v>
          </cell>
          <cell r="D59">
            <v>0</v>
          </cell>
          <cell r="E59">
            <v>0</v>
          </cell>
          <cell r="F59">
            <v>0</v>
          </cell>
          <cell r="G59">
            <v>3.799688109547808E-2</v>
          </cell>
          <cell r="H59">
            <v>2.7583733821685121</v>
          </cell>
          <cell r="I59">
            <v>0.32141624008633918</v>
          </cell>
          <cell r="J59">
            <v>11.198237785940837</v>
          </cell>
          <cell r="K59">
            <v>10.967764900607609</v>
          </cell>
          <cell r="L59">
            <v>10.967764900607609</v>
          </cell>
          <cell r="M59">
            <v>10.967764900607609</v>
          </cell>
          <cell r="N59">
            <v>11.198237785940837</v>
          </cell>
          <cell r="O59">
            <v>0</v>
          </cell>
          <cell r="P59" t="e">
            <v>#N/A</v>
          </cell>
          <cell r="Q59">
            <v>1.0275800159731421</v>
          </cell>
          <cell r="R59">
            <v>14.425320992474978</v>
          </cell>
          <cell r="S59">
            <v>15.53034504269429</v>
          </cell>
          <cell r="T59">
            <v>15.560867127508692</v>
          </cell>
          <cell r="U59">
            <v>0.27594456270978346</v>
          </cell>
          <cell r="V59">
            <v>2.4099989009574543</v>
          </cell>
          <cell r="W59">
            <v>0</v>
          </cell>
          <cell r="X59">
            <v>4.1111379545927106E-2</v>
          </cell>
          <cell r="Y59">
            <v>0.23607898254403595</v>
          </cell>
          <cell r="Z59">
            <v>0</v>
          </cell>
          <cell r="AA59" t="e">
            <v>#N/A</v>
          </cell>
          <cell r="AB59">
            <v>1.3217931423705653</v>
          </cell>
          <cell r="AC59">
            <v>0</v>
          </cell>
          <cell r="AD59">
            <v>0</v>
          </cell>
          <cell r="AE59">
            <v>0</v>
          </cell>
          <cell r="AF59">
            <v>1.2906481578660751</v>
          </cell>
          <cell r="AG59">
            <v>1.1044011505292235</v>
          </cell>
          <cell r="AH59">
            <v>1.5412404431108235E-2</v>
          </cell>
          <cell r="AI59">
            <v>0.59985240155648178</v>
          </cell>
          <cell r="AJ59">
            <v>0.6627652702555521</v>
          </cell>
          <cell r="AK59">
            <v>3.0522084814400427E-2</v>
          </cell>
          <cell r="AL59">
            <v>0.20726550897876805</v>
          </cell>
          <cell r="AM59">
            <v>0</v>
          </cell>
          <cell r="AN59">
            <v>0.23047288533322771</v>
          </cell>
          <cell r="AO59">
            <v>0.85883205144242414</v>
          </cell>
          <cell r="AP59">
            <v>2.9288743428022612</v>
          </cell>
        </row>
        <row r="60">
          <cell r="A60" t="str">
            <v>VE</v>
          </cell>
          <cell r="B60">
            <v>1.8064091012604332E-2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0.46277008488282623</v>
          </cell>
          <cell r="K60">
            <v>0.46277008488282623</v>
          </cell>
          <cell r="L60">
            <v>0.46277008488282623</v>
          </cell>
          <cell r="M60">
            <v>0.46277008488282623</v>
          </cell>
          <cell r="N60">
            <v>0.46277008488282623</v>
          </cell>
          <cell r="O60">
            <v>0</v>
          </cell>
          <cell r="P60" t="e">
            <v>#N/A</v>
          </cell>
          <cell r="Q60">
            <v>7.7195176717237121E-2</v>
          </cell>
          <cell r="R60">
            <v>0.82031450699437403</v>
          </cell>
          <cell r="S60">
            <v>0.82031450699437403</v>
          </cell>
          <cell r="T60">
            <v>0.82031450699437403</v>
          </cell>
          <cell r="U60">
            <v>1.8686990702694137E-3</v>
          </cell>
          <cell r="V60">
            <v>0.22237518936206024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 t="e">
            <v>#N/A</v>
          </cell>
          <cell r="AB60">
            <v>6.8518965909878507E-2</v>
          </cell>
          <cell r="AC60">
            <v>0</v>
          </cell>
          <cell r="AD60">
            <v>0</v>
          </cell>
          <cell r="AE60">
            <v>0</v>
          </cell>
          <cell r="AF60">
            <v>6.2289969008980459E-3</v>
          </cell>
          <cell r="AG60">
            <v>0</v>
          </cell>
          <cell r="AH60">
            <v>5.6060972108082415E-3</v>
          </cell>
          <cell r="AI60">
            <v>0</v>
          </cell>
          <cell r="AJ60">
            <v>6.8518965909878507E-2</v>
          </cell>
          <cell r="AK60">
            <v>0</v>
          </cell>
          <cell r="AL60">
            <v>1.8064091012604332E-2</v>
          </cell>
          <cell r="AM60">
            <v>0</v>
          </cell>
          <cell r="AN60">
            <v>0</v>
          </cell>
          <cell r="AO60">
            <v>0</v>
          </cell>
          <cell r="AP60">
            <v>0.33885743140885372</v>
          </cell>
        </row>
        <row r="61">
          <cell r="A61" t="str">
            <v>VN</v>
          </cell>
          <cell r="B61">
            <v>0</v>
          </cell>
          <cell r="C61">
            <v>0</v>
          </cell>
          <cell r="D61">
            <v>2.3670188223412578E-2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6.2289969008980459E-3</v>
          </cell>
          <cell r="K61">
            <v>6.2289969008980459E-3</v>
          </cell>
          <cell r="L61">
            <v>6.2289969008980459E-3</v>
          </cell>
          <cell r="M61">
            <v>6.2289969008980459E-3</v>
          </cell>
          <cell r="N61">
            <v>6.2289969008980459E-3</v>
          </cell>
          <cell r="O61">
            <v>0</v>
          </cell>
          <cell r="P61" t="e">
            <v>#N/A</v>
          </cell>
          <cell r="Q61">
            <v>0</v>
          </cell>
          <cell r="R61">
            <v>6.2289969008980459E-3</v>
          </cell>
          <cell r="S61">
            <v>6.2289969008980459E-3</v>
          </cell>
          <cell r="T61">
            <v>2.9899185124310619E-2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 t="e">
            <v>#N/A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6.2289969008980459E-3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</row>
        <row r="62">
          <cell r="A62" t="str">
            <v>WORLD</v>
          </cell>
          <cell r="B62">
            <v>2.6052268823966571</v>
          </cell>
          <cell r="C62">
            <v>3.183602943013673</v>
          </cell>
          <cell r="D62">
            <v>1.7831089702334391</v>
          </cell>
          <cell r="E62">
            <v>0.14765091627161656</v>
          </cell>
          <cell r="F62">
            <v>1.650240948619457E-2</v>
          </cell>
          <cell r="G62">
            <v>1.6313168429520959</v>
          </cell>
          <cell r="H62">
            <v>26.246713852502747</v>
          </cell>
          <cell r="I62">
            <v>4.2000373637898551</v>
          </cell>
          <cell r="J62">
            <v>89.835434622181936</v>
          </cell>
          <cell r="K62">
            <v>86.323616789277835</v>
          </cell>
          <cell r="L62">
            <v>86.642312216667335</v>
          </cell>
          <cell r="M62">
            <v>86.658814626153543</v>
          </cell>
          <cell r="N62">
            <v>89.809686227970474</v>
          </cell>
          <cell r="O62">
            <v>2.5748394211466071E-2</v>
          </cell>
          <cell r="P62" t="e">
            <v>#N/A</v>
          </cell>
          <cell r="Q62">
            <v>10.624177114171708</v>
          </cell>
          <cell r="R62">
            <v>115.8429926401034</v>
          </cell>
          <cell r="S62">
            <v>129.07564879080121</v>
          </cell>
          <cell r="T62">
            <v>131.94309772852159</v>
          </cell>
          <cell r="U62">
            <v>3.9086156212800174</v>
          </cell>
          <cell r="V62">
            <v>10.432646325376789</v>
          </cell>
          <cell r="W62">
            <v>0.17620549474347624</v>
          </cell>
          <cell r="X62">
            <v>0.47613226654225738</v>
          </cell>
          <cell r="Y62">
            <v>1.082984788592342</v>
          </cell>
          <cell r="Z62">
            <v>1.2936208226785961</v>
          </cell>
          <cell r="AA62" t="e">
            <v>#N/A</v>
          </cell>
          <cell r="AB62">
            <v>12.153676277078926</v>
          </cell>
          <cell r="AC62">
            <v>0.14216665939211148</v>
          </cell>
          <cell r="AD62">
            <v>6.929089037162002E-2</v>
          </cell>
          <cell r="AE62">
            <v>8.2512016509949784E-2</v>
          </cell>
          <cell r="AF62">
            <v>12.472927084804871</v>
          </cell>
          <cell r="AG62">
            <v>13.233029884327651</v>
          </cell>
          <cell r="AH62">
            <v>0.45471979723657485</v>
          </cell>
          <cell r="AI62">
            <v>6.7831616612109782</v>
          </cell>
          <cell r="AJ62">
            <v>3.1569134808587487</v>
          </cell>
          <cell r="AK62">
            <v>1.083659216313245</v>
          </cell>
          <cell r="AL62">
            <v>1.4084707220911883</v>
          </cell>
          <cell r="AM62">
            <v>0.31801467621581059</v>
          </cell>
          <cell r="AN62">
            <v>3.1499416845829966</v>
          </cell>
          <cell r="AO62">
            <v>12.872500909965206</v>
          </cell>
          <cell r="AP62">
            <v>23.91080991346092</v>
          </cell>
        </row>
        <row r="63">
          <cell r="A63" t="str">
            <v>ZA</v>
          </cell>
          <cell r="B63">
            <v>0</v>
          </cell>
          <cell r="C63">
            <v>1.1835094111706288</v>
          </cell>
          <cell r="D63">
            <v>0</v>
          </cell>
          <cell r="E63">
            <v>8.9697555372931864E-2</v>
          </cell>
          <cell r="F63">
            <v>0</v>
          </cell>
          <cell r="G63">
            <v>0</v>
          </cell>
          <cell r="H63">
            <v>3.3138263512777608</v>
          </cell>
          <cell r="I63">
            <v>0.66961716684653994</v>
          </cell>
          <cell r="J63">
            <v>15.408669633751497</v>
          </cell>
          <cell r="K63">
            <v>15.408669633751497</v>
          </cell>
          <cell r="L63">
            <v>15.408669633751497</v>
          </cell>
          <cell r="M63">
            <v>15.408669633751497</v>
          </cell>
          <cell r="N63">
            <v>15.408669633751497</v>
          </cell>
          <cell r="O63">
            <v>0</v>
          </cell>
          <cell r="P63" t="e">
            <v>#N/A</v>
          </cell>
          <cell r="Q63">
            <v>2.6174244977573591</v>
          </cell>
          <cell r="R63">
            <v>17.987474350723289</v>
          </cell>
          <cell r="S63">
            <v>17.989343049793558</v>
          </cell>
          <cell r="T63">
            <v>18.159394665188071</v>
          </cell>
          <cell r="U63">
            <v>0</v>
          </cell>
          <cell r="V63">
            <v>1.8082778003307027</v>
          </cell>
          <cell r="W63">
            <v>0</v>
          </cell>
          <cell r="X63">
            <v>8.4091458162123628E-2</v>
          </cell>
          <cell r="Y63">
            <v>0</v>
          </cell>
          <cell r="Z63">
            <v>0.20804849648999474</v>
          </cell>
          <cell r="AA63" t="e">
            <v>#N/A</v>
          </cell>
          <cell r="AB63">
            <v>2.5252353436240678</v>
          </cell>
          <cell r="AC63">
            <v>0</v>
          </cell>
          <cell r="AD63">
            <v>4.7963276136914958E-2</v>
          </cell>
          <cell r="AE63">
            <v>0</v>
          </cell>
          <cell r="AF63">
            <v>2.6741083695555314</v>
          </cell>
          <cell r="AG63">
            <v>1.8686990702694137E-3</v>
          </cell>
          <cell r="AH63">
            <v>0</v>
          </cell>
          <cell r="AI63">
            <v>1.8686990702694137E-3</v>
          </cell>
          <cell r="AJ63">
            <v>1.0302760874085368</v>
          </cell>
          <cell r="AK63">
            <v>0.17005161539451666</v>
          </cell>
          <cell r="AL63">
            <v>6.2289969008980464E-4</v>
          </cell>
          <cell r="AM63">
            <v>0</v>
          </cell>
          <cell r="AN63">
            <v>0</v>
          </cell>
          <cell r="AO63">
            <v>1.597737705080349</v>
          </cell>
          <cell r="AP63">
            <v>1.9079417507450713</v>
          </cell>
        </row>
        <row r="64">
          <cell r="A64" t="str">
            <v>Intra EU</v>
          </cell>
          <cell r="B64">
            <v>2.3776949410630213</v>
          </cell>
          <cell r="C64">
            <v>0.33131283213277041</v>
          </cell>
          <cell r="D64">
            <v>1.1270045905235598E-2</v>
          </cell>
          <cell r="E64">
            <v>3.9266370195990552E-2</v>
          </cell>
          <cell r="F64">
            <v>0</v>
          </cell>
          <cell r="G64">
            <v>1.4344805408837176</v>
          </cell>
          <cell r="H64">
            <v>3.6622259015467891</v>
          </cell>
          <cell r="I64">
            <v>0.15508686416780168</v>
          </cell>
          <cell r="J64">
            <v>11.688326261265166</v>
          </cell>
          <cell r="K64">
            <v>9.7580922531871952</v>
          </cell>
          <cell r="L64">
            <v>9.8200951567760963</v>
          </cell>
          <cell r="M64">
            <v>9.8200951567760963</v>
          </cell>
          <cell r="N64">
            <v>11.688326261265166</v>
          </cell>
          <cell r="O64">
            <v>0</v>
          </cell>
          <cell r="P64" t="e">
            <v>#N/A</v>
          </cell>
          <cell r="Q64">
            <v>7.1646930990047999E-2</v>
          </cell>
          <cell r="R64">
            <v>10.931526729537127</v>
          </cell>
          <cell r="S64">
            <v>15.895509340744537</v>
          </cell>
          <cell r="T64">
            <v>16.262608025192691</v>
          </cell>
          <cell r="U64">
            <v>0.25370472171789976</v>
          </cell>
          <cell r="V64">
            <v>1.6647497051383133</v>
          </cell>
          <cell r="W64">
            <v>2.4217970361563899E-2</v>
          </cell>
          <cell r="X64">
            <v>2.9917253781381048E-2</v>
          </cell>
          <cell r="Y64">
            <v>0.4594621988124476</v>
          </cell>
          <cell r="Z64">
            <v>0.17801634233012653</v>
          </cell>
          <cell r="AA64" t="e">
            <v>#N/A</v>
          </cell>
          <cell r="AB64">
            <v>0.71599216764993368</v>
          </cell>
          <cell r="AC64">
            <v>2.0422535211267606E-3</v>
          </cell>
          <cell r="AD64">
            <v>0</v>
          </cell>
          <cell r="AE64">
            <v>1.3036508637987248E-3</v>
          </cell>
          <cell r="AF64">
            <v>0.47592343852913221</v>
          </cell>
          <cell r="AG64">
            <v>4.9646055108975045</v>
          </cell>
          <cell r="AH64">
            <v>0.31125636577035876</v>
          </cell>
          <cell r="AI64">
            <v>1.1370828587384447</v>
          </cell>
          <cell r="AJ64">
            <v>6.8075117370892024E-4</v>
          </cell>
          <cell r="AK64">
            <v>0.35582863854291424</v>
          </cell>
          <cell r="AL64">
            <v>0.19322408856006085</v>
          </cell>
          <cell r="AM64">
            <v>6.2002903588900884E-2</v>
          </cell>
          <cell r="AN64">
            <v>1.8682311044890683</v>
          </cell>
          <cell r="AO64">
            <v>0.32820630022897074</v>
          </cell>
          <cell r="AP64">
            <v>0.82450062393198031</v>
          </cell>
        </row>
      </sheetData>
      <sheetData sheetId="15">
        <row r="6">
          <cell r="A6" t="str">
            <v>partner</v>
          </cell>
          <cell r="B6" t="str">
            <v>AT</v>
          </cell>
          <cell r="C6" t="str">
            <v>BE</v>
          </cell>
          <cell r="D6" t="str">
            <v>BG</v>
          </cell>
          <cell r="E6" t="str">
            <v>CH</v>
          </cell>
          <cell r="F6" t="str">
            <v>CY</v>
          </cell>
          <cell r="G6" t="str">
            <v>CZ</v>
          </cell>
          <cell r="H6" t="str">
            <v>DE</v>
          </cell>
          <cell r="I6" t="str">
            <v>DK</v>
          </cell>
          <cell r="J6" t="str">
            <v>EA</v>
          </cell>
          <cell r="K6" t="str">
            <v>EA12</v>
          </cell>
          <cell r="L6" t="str">
            <v>EA13</v>
          </cell>
          <cell r="M6" t="str">
            <v>EA15</v>
          </cell>
          <cell r="N6" t="str">
            <v>EA16</v>
          </cell>
          <cell r="O6" t="str">
            <v>EE</v>
          </cell>
          <cell r="P6" t="str">
            <v>EEA18</v>
          </cell>
          <cell r="Q6" t="str">
            <v>ES</v>
          </cell>
          <cell r="R6" t="str">
            <v>EU15</v>
          </cell>
          <cell r="S6" t="str">
            <v>EU25</v>
          </cell>
          <cell r="T6" t="str">
            <v>EU27</v>
          </cell>
          <cell r="U6" t="str">
            <v>FI</v>
          </cell>
          <cell r="V6" t="str">
            <v>FR</v>
          </cell>
          <cell r="W6" t="str">
            <v>GR</v>
          </cell>
          <cell r="X6" t="str">
            <v>HR</v>
          </cell>
          <cell r="Y6" t="str">
            <v>HU</v>
          </cell>
          <cell r="Z6" t="str">
            <v>IE</v>
          </cell>
          <cell r="AA6" t="str">
            <v>IT</v>
          </cell>
          <cell r="AB6" t="str">
            <v>LT</v>
          </cell>
          <cell r="AC6" t="str">
            <v>LU</v>
          </cell>
          <cell r="AD6" t="str">
            <v>LV</v>
          </cell>
          <cell r="AE6" t="str">
            <v>NL</v>
          </cell>
          <cell r="AF6" t="str">
            <v>NMS10</v>
          </cell>
          <cell r="AG6" t="str">
            <v>NO</v>
          </cell>
          <cell r="AH6" t="str">
            <v>PL</v>
          </cell>
          <cell r="AI6" t="str">
            <v>PT</v>
          </cell>
          <cell r="AJ6" t="str">
            <v>RO</v>
          </cell>
          <cell r="AK6" t="str">
            <v>SE</v>
          </cell>
          <cell r="AL6" t="str">
            <v>SI</v>
          </cell>
          <cell r="AM6" t="str">
            <v>SK</v>
          </cell>
          <cell r="AN6" t="str">
            <v>TR</v>
          </cell>
          <cell r="AO6" t="str">
            <v>UK</v>
          </cell>
        </row>
        <row r="7">
          <cell r="A7" t="str">
            <v>AL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e">
            <v>#N/A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A8" t="str">
            <v>AT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1.4935674304931861</v>
          </cell>
          <cell r="H8">
            <v>7.0439922493962678E-2</v>
          </cell>
          <cell r="I8">
            <v>0</v>
          </cell>
          <cell r="J8">
            <v>7.7246688922069387E-2</v>
          </cell>
          <cell r="K8">
            <v>7.5885335636448045E-2</v>
          </cell>
          <cell r="L8">
            <v>7.5885335636448045E-2</v>
          </cell>
          <cell r="M8">
            <v>7.5885335636448045E-2</v>
          </cell>
          <cell r="N8">
            <v>7.7246688922069387E-2</v>
          </cell>
          <cell r="O8">
            <v>0</v>
          </cell>
          <cell r="P8" t="e">
            <v>#N/A</v>
          </cell>
          <cell r="Q8">
            <v>0</v>
          </cell>
          <cell r="R8">
            <v>7.5885335636448045E-2</v>
          </cell>
          <cell r="S8">
            <v>2.7617884268875561</v>
          </cell>
          <cell r="T8">
            <v>2.7617884268875561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8.8487963565387108E-3</v>
          </cell>
          <cell r="Z8">
            <v>0</v>
          </cell>
          <cell r="AA8">
            <v>5.4454131424853608E-3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2.6859030912511082</v>
          </cell>
          <cell r="AG8">
            <v>0</v>
          </cell>
          <cell r="AH8">
            <v>1.1821255111157618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1.3613532856213402E-3</v>
          </cell>
          <cell r="AN8">
            <v>0</v>
          </cell>
          <cell r="AO8">
            <v>0</v>
          </cell>
        </row>
        <row r="9">
          <cell r="A9" t="str">
            <v>AU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e">
            <v>#N/A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A10" t="str">
            <v>BA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9.3815797420301106E-2</v>
          </cell>
          <cell r="H10">
            <v>5.7312000000000005E-3</v>
          </cell>
          <cell r="I10">
            <v>0</v>
          </cell>
          <cell r="J10">
            <v>5.7312000000000005E-3</v>
          </cell>
          <cell r="K10">
            <v>5.7312000000000005E-3</v>
          </cell>
          <cell r="L10">
            <v>5.7312000000000005E-3</v>
          </cell>
          <cell r="M10">
            <v>5.7312000000000005E-3</v>
          </cell>
          <cell r="N10">
            <v>5.7312000000000005E-3</v>
          </cell>
          <cell r="O10">
            <v>0</v>
          </cell>
          <cell r="P10" t="e">
            <v>#N/A</v>
          </cell>
          <cell r="Q10">
            <v>0</v>
          </cell>
          <cell r="R10">
            <v>5.7312000000000005E-3</v>
          </cell>
          <cell r="S10">
            <v>0.12578917851688881</v>
          </cell>
          <cell r="T10">
            <v>0.12578917851688881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0.12005797851688882</v>
          </cell>
          <cell r="AG10">
            <v>0</v>
          </cell>
          <cell r="AH10">
            <v>2.624218109658772E-2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A11" t="str">
            <v>BE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3.4033832140533504E-3</v>
          </cell>
          <cell r="H11">
            <v>0.1205336545274147</v>
          </cell>
          <cell r="I11">
            <v>0</v>
          </cell>
          <cell r="J11">
            <v>0.18933522955625315</v>
          </cell>
          <cell r="K11">
            <v>0.18933522955625315</v>
          </cell>
          <cell r="L11">
            <v>0.18933522955625315</v>
          </cell>
          <cell r="M11">
            <v>0.18933522955625315</v>
          </cell>
          <cell r="N11">
            <v>0.18933522955625315</v>
          </cell>
          <cell r="O11">
            <v>0</v>
          </cell>
          <cell r="P11" t="e">
            <v>#N/A</v>
          </cell>
          <cell r="Q11">
            <v>9.4556066531614504E-3</v>
          </cell>
          <cell r="R11">
            <v>0.21824770189465942</v>
          </cell>
          <cell r="S11">
            <v>0.30547119498657505</v>
          </cell>
          <cell r="T11">
            <v>0.30547119498657505</v>
          </cell>
          <cell r="U11">
            <v>0</v>
          </cell>
          <cell r="V11">
            <v>2.1270183670228829E-2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6.806766428106701E-4</v>
          </cell>
          <cell r="AB11">
            <v>0</v>
          </cell>
          <cell r="AC11">
            <v>0</v>
          </cell>
          <cell r="AD11">
            <v>0</v>
          </cell>
          <cell r="AE11">
            <v>3.7395108062637503E-2</v>
          </cell>
          <cell r="AF11">
            <v>8.7223493091915599E-2</v>
          </cell>
          <cell r="AG11">
            <v>1.8369526767611406E-2</v>
          </cell>
          <cell r="AH11">
            <v>8.3820109877862245E-2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2.891247233840627E-2</v>
          </cell>
        </row>
        <row r="12">
          <cell r="A12" t="str">
            <v>BG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 t="e">
            <v>#N/A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A13" t="str">
            <v>BR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#N/A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A14" t="str">
            <v>BY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 t="e">
            <v>#N/A</v>
          </cell>
          <cell r="Q14">
            <v>0</v>
          </cell>
          <cell r="R14">
            <v>0</v>
          </cell>
          <cell r="S14">
            <v>1.2252179570592062E-2</v>
          </cell>
          <cell r="T14">
            <v>1.2252179570592062E-2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1.2252179570592062E-2</v>
          </cell>
          <cell r="AG14">
            <v>0</v>
          </cell>
          <cell r="AH14">
            <v>1.2252179570592062E-2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A15" t="str">
            <v>CA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4.5923816919028514E-3</v>
          </cell>
          <cell r="K15">
            <v>4.5923816919028514E-3</v>
          </cell>
          <cell r="L15">
            <v>4.5923816919028514E-3</v>
          </cell>
          <cell r="M15">
            <v>4.5923816919028514E-3</v>
          </cell>
          <cell r="N15">
            <v>4.5923816919028514E-3</v>
          </cell>
          <cell r="O15">
            <v>0</v>
          </cell>
          <cell r="P15" t="e">
            <v>#N/A</v>
          </cell>
          <cell r="Q15">
            <v>0</v>
          </cell>
          <cell r="R15">
            <v>5.2484362193175446E-3</v>
          </cell>
          <cell r="S15">
            <v>5.2484362193175446E-3</v>
          </cell>
          <cell r="T15">
            <v>5.2484362193175446E-3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4.5923816919028514E-3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6.5605452741469307E-4</v>
          </cell>
        </row>
        <row r="16">
          <cell r="A16" t="str">
            <v>CH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6.806766428106701E-4</v>
          </cell>
          <cell r="H16">
            <v>4.0211724680901458E-2</v>
          </cell>
          <cell r="I16">
            <v>0</v>
          </cell>
          <cell r="J16">
            <v>9.6345691242090026E-2</v>
          </cell>
          <cell r="K16">
            <v>9.6345691242090026E-2</v>
          </cell>
          <cell r="L16">
            <v>9.6345691242090026E-2</v>
          </cell>
          <cell r="M16">
            <v>9.6345691242090026E-2</v>
          </cell>
          <cell r="N16">
            <v>9.6345691242090026E-2</v>
          </cell>
          <cell r="O16">
            <v>0</v>
          </cell>
          <cell r="P16" t="e">
            <v>#N/A</v>
          </cell>
          <cell r="Q16">
            <v>0</v>
          </cell>
          <cell r="R16">
            <v>9.6345691242090026E-2</v>
          </cell>
          <cell r="S16">
            <v>9.7026367884900697E-2</v>
          </cell>
          <cell r="T16">
            <v>9.7026367884900697E-2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1.0210149642160051E-2</v>
          </cell>
          <cell r="AB16">
            <v>0</v>
          </cell>
          <cell r="AC16">
            <v>0</v>
          </cell>
          <cell r="AD16">
            <v>0</v>
          </cell>
          <cell r="AE16">
            <v>4.5923816919028512E-2</v>
          </cell>
          <cell r="AF16">
            <v>6.806766428106701E-4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A17" t="str">
            <v>CN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 t="e">
            <v>#N/A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A18" t="str">
            <v>CO</v>
          </cell>
          <cell r="B18" t="e">
            <v>#N/A</v>
          </cell>
          <cell r="C18" t="e">
            <v>#N/A</v>
          </cell>
          <cell r="D18" t="e">
            <v>#N/A</v>
          </cell>
          <cell r="E18" t="e">
            <v>#N/A</v>
          </cell>
          <cell r="F18" t="e">
            <v>#N/A</v>
          </cell>
          <cell r="G18" t="e">
            <v>#N/A</v>
          </cell>
          <cell r="H18" t="e">
            <v>#N/A</v>
          </cell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 t="e">
            <v>#N/A</v>
          </cell>
          <cell r="AA18" t="e">
            <v>#N/A</v>
          </cell>
          <cell r="AB18" t="e">
            <v>#N/A</v>
          </cell>
          <cell r="AC18" t="e">
            <v>#N/A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 t="e">
            <v>#N/A</v>
          </cell>
          <cell r="AJ18" t="e">
            <v>#N/A</v>
          </cell>
          <cell r="AK18" t="e">
            <v>#N/A</v>
          </cell>
          <cell r="AL18" t="e">
            <v>#N/A</v>
          </cell>
          <cell r="AM18" t="e">
            <v>#N/A</v>
          </cell>
          <cell r="AN18" t="e">
            <v>#N/A</v>
          </cell>
          <cell r="AO18" t="e">
            <v>#N/A</v>
          </cell>
        </row>
        <row r="19">
          <cell r="A19" t="str">
            <v>CS</v>
          </cell>
          <cell r="B19" t="e">
            <v>#N/A</v>
          </cell>
          <cell r="C19" t="e">
            <v>#N/A</v>
          </cell>
          <cell r="D19" t="e">
            <v>#N/A</v>
          </cell>
          <cell r="E19" t="e">
            <v>#N/A</v>
          </cell>
          <cell r="F19" t="e">
            <v>#N/A</v>
          </cell>
          <cell r="G19" t="e">
            <v>#N/A</v>
          </cell>
          <cell r="H19" t="e">
            <v>#N/A</v>
          </cell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 t="e">
            <v>#N/A</v>
          </cell>
          <cell r="AA19" t="e">
            <v>#N/A</v>
          </cell>
          <cell r="AB19" t="e">
            <v>#N/A</v>
          </cell>
          <cell r="AC19" t="e">
            <v>#N/A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N19" t="e">
            <v>#N/A</v>
          </cell>
          <cell r="AO19" t="e">
            <v>#N/A</v>
          </cell>
        </row>
        <row r="20">
          <cell r="A20" t="str">
            <v>CY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e">
            <v>#N/A</v>
          </cell>
          <cell r="Q20">
            <v>0</v>
          </cell>
          <cell r="R20">
            <v>0</v>
          </cell>
          <cell r="S20">
            <v>6.806766428106701E-4</v>
          </cell>
          <cell r="T20">
            <v>6.806766428106701E-4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6.806766428106701E-4</v>
          </cell>
          <cell r="AG20">
            <v>0</v>
          </cell>
          <cell r="AH20">
            <v>6.806766428106701E-4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A21" t="str">
            <v>CZ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6.817610905482939E-2</v>
          </cell>
          <cell r="I21">
            <v>0</v>
          </cell>
          <cell r="J21">
            <v>0.11990753390844032</v>
          </cell>
          <cell r="K21">
            <v>6.817610905482939E-2</v>
          </cell>
          <cell r="L21">
            <v>6.817610905482939E-2</v>
          </cell>
          <cell r="M21">
            <v>6.817610905482939E-2</v>
          </cell>
          <cell r="N21">
            <v>0.11990753390844032</v>
          </cell>
          <cell r="O21">
            <v>0</v>
          </cell>
          <cell r="P21" t="e">
            <v>#N/A</v>
          </cell>
          <cell r="Q21">
            <v>0</v>
          </cell>
          <cell r="R21">
            <v>6.817610905482939E-2</v>
          </cell>
          <cell r="S21">
            <v>1.4023585923018569</v>
          </cell>
          <cell r="T21">
            <v>1.4023585923018569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1.3341824832470275</v>
          </cell>
          <cell r="AG21">
            <v>0</v>
          </cell>
          <cell r="AH21">
            <v>1.2824510583934166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5.1731424853610923E-2</v>
          </cell>
          <cell r="AN21">
            <v>0</v>
          </cell>
          <cell r="AO21">
            <v>0</v>
          </cell>
        </row>
        <row r="22">
          <cell r="A22" t="str">
            <v>DE</v>
          </cell>
          <cell r="B22">
            <v>9.5520000000000002E-4</v>
          </cell>
          <cell r="C22">
            <v>0.21456529056611584</v>
          </cell>
          <cell r="D22">
            <v>0</v>
          </cell>
          <cell r="E22">
            <v>0</v>
          </cell>
          <cell r="F22">
            <v>0</v>
          </cell>
          <cell r="G22">
            <v>0.39180426645672073</v>
          </cell>
          <cell r="H22">
            <v>0</v>
          </cell>
          <cell r="I22">
            <v>2.0993744877270178E-2</v>
          </cell>
          <cell r="J22">
            <v>2.7347159916266648</v>
          </cell>
          <cell r="K22">
            <v>2.7347159916266648</v>
          </cell>
          <cell r="L22">
            <v>2.7347159916266648</v>
          </cell>
          <cell r="M22">
            <v>2.7347159916266648</v>
          </cell>
          <cell r="N22">
            <v>2.7347159916266648</v>
          </cell>
          <cell r="O22">
            <v>0</v>
          </cell>
          <cell r="P22" t="e">
            <v>#N/A</v>
          </cell>
          <cell r="Q22">
            <v>1.3121090548293861E-3</v>
          </cell>
          <cell r="R22">
            <v>2.768467066810933</v>
          </cell>
          <cell r="S22">
            <v>5.8487449588955354</v>
          </cell>
          <cell r="T22">
            <v>5.8487449588955354</v>
          </cell>
          <cell r="U22">
            <v>0</v>
          </cell>
          <cell r="V22">
            <v>0.39156856136274976</v>
          </cell>
          <cell r="W22">
            <v>0</v>
          </cell>
          <cell r="X22">
            <v>0</v>
          </cell>
          <cell r="Y22">
            <v>3.4033832140533504E-3</v>
          </cell>
          <cell r="Z22">
            <v>0</v>
          </cell>
          <cell r="AA22">
            <v>3.3353155497722831E-2</v>
          </cell>
          <cell r="AB22">
            <v>0</v>
          </cell>
          <cell r="AC22">
            <v>0</v>
          </cell>
          <cell r="AD22">
            <v>0</v>
          </cell>
          <cell r="AE22">
            <v>2.0922809985024364</v>
          </cell>
          <cell r="AF22">
            <v>3.080277892084601</v>
          </cell>
          <cell r="AG22">
            <v>1.0181966265476037</v>
          </cell>
          <cell r="AH22">
            <v>2.6844141878864121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1.2757330306998714E-2</v>
          </cell>
        </row>
        <row r="23">
          <cell r="A23" t="str">
            <v>DK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1.8143311702253631E-3</v>
          </cell>
          <cell r="I23">
            <v>0</v>
          </cell>
          <cell r="J23">
            <v>3.9209439232862867E-2</v>
          </cell>
          <cell r="K23">
            <v>3.9209439232862867E-2</v>
          </cell>
          <cell r="L23">
            <v>3.9209439232862867E-2</v>
          </cell>
          <cell r="M23">
            <v>3.9209439232862867E-2</v>
          </cell>
          <cell r="N23">
            <v>3.9209439232862867E-2</v>
          </cell>
          <cell r="O23">
            <v>0</v>
          </cell>
          <cell r="P23" t="e">
            <v>#N/A</v>
          </cell>
          <cell r="Q23">
            <v>0</v>
          </cell>
          <cell r="R23">
            <v>3.9209439232862867E-2</v>
          </cell>
          <cell r="S23">
            <v>0.10503649101289597</v>
          </cell>
          <cell r="T23">
            <v>0.10503649101289597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3.7395108062637503E-2</v>
          </cell>
          <cell r="AF23">
            <v>6.5827051780033105E-2</v>
          </cell>
          <cell r="AG23">
            <v>0.10365661533152151</v>
          </cell>
          <cell r="AH23">
            <v>6.5827051780033105E-2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A24" t="str">
            <v>DZ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2.9949772283669483E-2</v>
          </cell>
          <cell r="H24">
            <v>1.3121090548293861E-3</v>
          </cell>
          <cell r="I24">
            <v>0</v>
          </cell>
          <cell r="J24">
            <v>7.8726543289763164E-3</v>
          </cell>
          <cell r="K24">
            <v>7.8726543289763164E-3</v>
          </cell>
          <cell r="L24">
            <v>7.8726543289763164E-3</v>
          </cell>
          <cell r="M24">
            <v>7.8726543289763164E-3</v>
          </cell>
          <cell r="N24">
            <v>7.8726543289763164E-3</v>
          </cell>
          <cell r="O24">
            <v>0</v>
          </cell>
          <cell r="P24" t="e">
            <v>#N/A</v>
          </cell>
          <cell r="Q24">
            <v>0</v>
          </cell>
          <cell r="R24">
            <v>7.8726543289763164E-3</v>
          </cell>
          <cell r="S24">
            <v>9.5679941251552741E-2</v>
          </cell>
          <cell r="T24">
            <v>9.5679941251552741E-2</v>
          </cell>
          <cell r="U24">
            <v>0</v>
          </cell>
          <cell r="V24">
            <v>6.5605452741469301E-3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8.7807286922576444E-2</v>
          </cell>
          <cell r="AG24">
            <v>0</v>
          </cell>
          <cell r="AH24">
            <v>5.7857514638906954E-2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A25" t="str">
            <v>EE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e">
            <v>#N/A</v>
          </cell>
          <cell r="Q25">
            <v>0</v>
          </cell>
          <cell r="R25">
            <v>0</v>
          </cell>
          <cell r="S25">
            <v>3.280272637073465E-3</v>
          </cell>
          <cell r="T25">
            <v>3.280272637073465E-3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3.280272637073465E-3</v>
          </cell>
          <cell r="AE25">
            <v>0</v>
          </cell>
          <cell r="AF25">
            <v>3.280272637073465E-3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A26" t="str">
            <v>EG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1.7205150405157882E-2</v>
          </cell>
          <cell r="K26">
            <v>1.7205150405157882E-2</v>
          </cell>
          <cell r="L26">
            <v>1.7205150405157882E-2</v>
          </cell>
          <cell r="M26">
            <v>1.7205150405157882E-2</v>
          </cell>
          <cell r="N26">
            <v>1.7205150405157882E-2</v>
          </cell>
          <cell r="O26">
            <v>0</v>
          </cell>
          <cell r="P26" t="e">
            <v>#N/A</v>
          </cell>
          <cell r="Q26">
            <v>9.1847633838057028E-3</v>
          </cell>
          <cell r="R26">
            <v>1.7861204932572577E-2</v>
          </cell>
          <cell r="S26">
            <v>2.7390677931921955E-2</v>
          </cell>
          <cell r="T26">
            <v>2.7390677931921955E-2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4.0840598568640208E-3</v>
          </cell>
          <cell r="AB26">
            <v>0</v>
          </cell>
          <cell r="AC26">
            <v>0</v>
          </cell>
          <cell r="AD26">
            <v>0</v>
          </cell>
          <cell r="AE26">
            <v>3.9363271644881582E-3</v>
          </cell>
          <cell r="AF26">
            <v>9.5294729993493799E-3</v>
          </cell>
          <cell r="AG26">
            <v>0</v>
          </cell>
          <cell r="AH26">
            <v>9.5294729993493799E-3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6.5605452741469307E-4</v>
          </cell>
        </row>
        <row r="27">
          <cell r="A27" t="str">
            <v>ES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3.8317389832613962E-3</v>
          </cell>
          <cell r="I27">
            <v>0</v>
          </cell>
          <cell r="J27">
            <v>1.1097583015614974E-2</v>
          </cell>
          <cell r="K27">
            <v>1.1097583015614974E-2</v>
          </cell>
          <cell r="L27">
            <v>1.1097583015614974E-2</v>
          </cell>
          <cell r="M27">
            <v>1.1097583015614974E-2</v>
          </cell>
          <cell r="N27">
            <v>1.1097583015614974E-2</v>
          </cell>
          <cell r="O27">
            <v>0</v>
          </cell>
          <cell r="P27" t="e">
            <v>#N/A</v>
          </cell>
          <cell r="Q27">
            <v>0</v>
          </cell>
          <cell r="R27">
            <v>0.13640399775182135</v>
          </cell>
          <cell r="S27">
            <v>0.19314477460963264</v>
          </cell>
          <cell r="T27">
            <v>0.19314477460963264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1.3613532856213402E-3</v>
          </cell>
          <cell r="AB27">
            <v>0</v>
          </cell>
          <cell r="AC27">
            <v>0</v>
          </cell>
          <cell r="AD27">
            <v>0</v>
          </cell>
          <cell r="AE27">
            <v>1.3121090548293861E-3</v>
          </cell>
          <cell r="AF27">
            <v>5.6740776857811308E-2</v>
          </cell>
          <cell r="AG27">
            <v>0</v>
          </cell>
          <cell r="AH27">
            <v>5.6740776857811308E-2</v>
          </cell>
          <cell r="AI27">
            <v>4.5923816919028514E-3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0.12530641473620638</v>
          </cell>
        </row>
        <row r="28">
          <cell r="A28" t="str">
            <v>EX_CS</v>
          </cell>
          <cell r="B28" t="e">
            <v>#N/A</v>
          </cell>
          <cell r="C28" t="e">
            <v>#N/A</v>
          </cell>
          <cell r="D28" t="e">
            <v>#N/A</v>
          </cell>
          <cell r="E28" t="e">
            <v>#N/A</v>
          </cell>
          <cell r="F28" t="e">
            <v>#N/A</v>
          </cell>
          <cell r="G28" t="e">
            <v>#N/A</v>
          </cell>
          <cell r="H28" t="e">
            <v>#N/A</v>
          </cell>
          <cell r="I28" t="e">
            <v>#N/A</v>
          </cell>
          <cell r="J28" t="e">
            <v>#N/A</v>
          </cell>
          <cell r="K28" t="e">
            <v>#N/A</v>
          </cell>
          <cell r="L28" t="e">
            <v>#N/A</v>
          </cell>
          <cell r="M28" t="e">
            <v>#N/A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 t="e">
            <v>#N/A</v>
          </cell>
          <cell r="AA28" t="e">
            <v>#N/A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 t="e">
            <v>#N/A</v>
          </cell>
          <cell r="AJ28" t="e">
            <v>#N/A</v>
          </cell>
          <cell r="AK28" t="e">
            <v>#N/A</v>
          </cell>
          <cell r="AL28" t="e">
            <v>#N/A</v>
          </cell>
          <cell r="AM28" t="e">
            <v>#N/A</v>
          </cell>
          <cell r="AN28" t="e">
            <v>#N/A</v>
          </cell>
          <cell r="AO28" t="e">
            <v>#N/A</v>
          </cell>
        </row>
        <row r="29">
          <cell r="A29" t="str">
            <v>EX_SU</v>
          </cell>
          <cell r="B29" t="e">
            <v>#N/A</v>
          </cell>
          <cell r="C29" t="e">
            <v>#N/A</v>
          </cell>
          <cell r="D29" t="e">
            <v>#N/A</v>
          </cell>
          <cell r="E29" t="e">
            <v>#N/A</v>
          </cell>
          <cell r="F29" t="e">
            <v>#N/A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 t="e">
            <v>#N/A</v>
          </cell>
          <cell r="AA29" t="e">
            <v>#N/A</v>
          </cell>
          <cell r="AB29" t="e">
            <v>#N/A</v>
          </cell>
          <cell r="AC29" t="e">
            <v>#N/A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 t="e">
            <v>#N/A</v>
          </cell>
          <cell r="AJ29" t="e">
            <v>#N/A</v>
          </cell>
          <cell r="AK29" t="e">
            <v>#N/A</v>
          </cell>
          <cell r="AL29" t="e">
            <v>#N/A</v>
          </cell>
          <cell r="AM29" t="e">
            <v>#N/A</v>
          </cell>
          <cell r="AN29" t="e">
            <v>#N/A</v>
          </cell>
          <cell r="AO29" t="e">
            <v>#N/A</v>
          </cell>
        </row>
        <row r="30">
          <cell r="A30" t="str">
            <v>EX_YU</v>
          </cell>
          <cell r="B30">
            <v>0</v>
          </cell>
          <cell r="C30">
            <v>0</v>
          </cell>
          <cell r="D30">
            <v>6.8410533460335453E-3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1.3121090548293861E-3</v>
          </cell>
          <cell r="K30">
            <v>1.3121090548293861E-3</v>
          </cell>
          <cell r="L30">
            <v>1.3121090548293861E-3</v>
          </cell>
          <cell r="M30">
            <v>1.3121090548293861E-3</v>
          </cell>
          <cell r="N30">
            <v>1.3121090548293861E-3</v>
          </cell>
          <cell r="O30">
            <v>0</v>
          </cell>
          <cell r="P30" t="e">
            <v>#N/A</v>
          </cell>
          <cell r="Q30">
            <v>0</v>
          </cell>
          <cell r="R30">
            <v>1.3121090548293861E-3</v>
          </cell>
          <cell r="S30">
            <v>1.9681635822440791E-3</v>
          </cell>
          <cell r="T30">
            <v>8.8092169282776248E-3</v>
          </cell>
          <cell r="U30">
            <v>0</v>
          </cell>
          <cell r="V30">
            <v>0</v>
          </cell>
          <cell r="W30">
            <v>1.3121090548293861E-3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6.5605452741469307E-4</v>
          </cell>
          <cell r="AG30">
            <v>0</v>
          </cell>
          <cell r="AH30">
            <v>6.5605452741469307E-4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A31" t="str">
            <v>FI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2.3823682498373456E-2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e">
            <v>#N/A</v>
          </cell>
          <cell r="Q31">
            <v>0</v>
          </cell>
          <cell r="R31">
            <v>1.6336239427456083E-2</v>
          </cell>
          <cell r="S31">
            <v>0.28309154270302528</v>
          </cell>
          <cell r="T31">
            <v>0.28309154270302528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0.26675530327556918</v>
          </cell>
          <cell r="AG31">
            <v>0</v>
          </cell>
          <cell r="AH31">
            <v>0.24293162077719571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1.6336239427456083E-2</v>
          </cell>
        </row>
        <row r="32">
          <cell r="A32" t="str">
            <v>FR</v>
          </cell>
          <cell r="B32">
            <v>0</v>
          </cell>
          <cell r="C32">
            <v>0.46679425402979785</v>
          </cell>
          <cell r="D32">
            <v>0</v>
          </cell>
          <cell r="E32">
            <v>0</v>
          </cell>
          <cell r="F32">
            <v>0</v>
          </cell>
          <cell r="G32">
            <v>1.4294209499024072E-2</v>
          </cell>
          <cell r="H32">
            <v>8.9741650883953417E-2</v>
          </cell>
          <cell r="I32">
            <v>0</v>
          </cell>
          <cell r="J32">
            <v>1.2895807593122379</v>
          </cell>
          <cell r="K32">
            <v>1.2895807593122379</v>
          </cell>
          <cell r="L32">
            <v>1.2895807593122379</v>
          </cell>
          <cell r="M32">
            <v>1.2895807593122379</v>
          </cell>
          <cell r="N32">
            <v>1.2895807593122379</v>
          </cell>
          <cell r="O32">
            <v>0</v>
          </cell>
          <cell r="P32" t="e">
            <v>#N/A</v>
          </cell>
          <cell r="Q32">
            <v>3.811789199739752E-2</v>
          </cell>
          <cell r="R32">
            <v>1.3184687458713178</v>
          </cell>
          <cell r="S32">
            <v>1.869743674542879</v>
          </cell>
          <cell r="T32">
            <v>1.869743674542879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3.8798568640208198E-2</v>
          </cell>
          <cell r="Z32">
            <v>0</v>
          </cell>
          <cell r="AA32">
            <v>3.811789199739752E-2</v>
          </cell>
          <cell r="AB32">
            <v>0</v>
          </cell>
          <cell r="AC32">
            <v>0</v>
          </cell>
          <cell r="AD32">
            <v>0</v>
          </cell>
          <cell r="AE32">
            <v>0.65615301587627695</v>
          </cell>
          <cell r="AF32">
            <v>0.55127492867156114</v>
          </cell>
          <cell r="AG32">
            <v>0.1134974332427419</v>
          </cell>
          <cell r="AH32">
            <v>0.49818215053232884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2.8887986559079863E-2</v>
          </cell>
        </row>
        <row r="33">
          <cell r="A33" t="str">
            <v>GR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4.0840598568640208E-3</v>
          </cell>
          <cell r="K33">
            <v>4.0840598568640208E-3</v>
          </cell>
          <cell r="L33">
            <v>4.0840598568640208E-3</v>
          </cell>
          <cell r="M33">
            <v>4.0840598568640208E-3</v>
          </cell>
          <cell r="N33">
            <v>4.0840598568640208E-3</v>
          </cell>
          <cell r="O33">
            <v>0</v>
          </cell>
          <cell r="P33" t="e">
            <v>#N/A</v>
          </cell>
          <cell r="Q33">
            <v>0</v>
          </cell>
          <cell r="R33">
            <v>4.0840598568640208E-3</v>
          </cell>
          <cell r="S33">
            <v>4.76473649967469E-3</v>
          </cell>
          <cell r="T33">
            <v>4.76473649967469E-3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4.0840598568640208E-3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6.806766428106701E-4</v>
          </cell>
          <cell r="AG33">
            <v>0</v>
          </cell>
          <cell r="AH33">
            <v>6.806766428106701E-4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A34" t="str">
            <v>HR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3.0857973439358537E-3</v>
          </cell>
          <cell r="H34">
            <v>0</v>
          </cell>
          <cell r="I34">
            <v>0</v>
          </cell>
          <cell r="J34">
            <v>1.193209207044436E-2</v>
          </cell>
          <cell r="K34">
            <v>1.193209207044436E-2</v>
          </cell>
          <cell r="L34">
            <v>1.193209207044436E-2</v>
          </cell>
          <cell r="M34">
            <v>1.193209207044436E-2</v>
          </cell>
          <cell r="N34">
            <v>1.193209207044436E-2</v>
          </cell>
          <cell r="O34">
            <v>0</v>
          </cell>
          <cell r="P34" t="e">
            <v>#N/A</v>
          </cell>
          <cell r="Q34">
            <v>0</v>
          </cell>
          <cell r="R34">
            <v>1.5212364707517826E-2</v>
          </cell>
          <cell r="S34">
            <v>2.4424251836749712E-2</v>
          </cell>
          <cell r="T34">
            <v>3.4921124275384803E-2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6.1260897852960308E-3</v>
          </cell>
          <cell r="Z34">
            <v>0</v>
          </cell>
          <cell r="AA34">
            <v>3.4033832140533504E-3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9.2118871292318841E-3</v>
          </cell>
          <cell r="AG34">
            <v>0</v>
          </cell>
          <cell r="AH34">
            <v>0</v>
          </cell>
          <cell r="AI34">
            <v>8.5287088563910096E-3</v>
          </cell>
          <cell r="AJ34">
            <v>1.0496872438635089E-2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3.280272637073465E-3</v>
          </cell>
        </row>
        <row r="35">
          <cell r="A35" t="str">
            <v>HU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0.3877111990805604</v>
          </cell>
          <cell r="H35">
            <v>6.8648545274146936E-3</v>
          </cell>
          <cell r="I35">
            <v>0</v>
          </cell>
          <cell r="J35">
            <v>1.15064804501095E-2</v>
          </cell>
          <cell r="K35">
            <v>6.8648545274146936E-3</v>
          </cell>
          <cell r="L35">
            <v>1.014512716448816E-2</v>
          </cell>
          <cell r="M35">
            <v>1.014512716448816E-2</v>
          </cell>
          <cell r="N35">
            <v>1.15064804501095E-2</v>
          </cell>
          <cell r="O35">
            <v>0</v>
          </cell>
          <cell r="P35" t="e">
            <v>#N/A</v>
          </cell>
          <cell r="Q35">
            <v>0</v>
          </cell>
          <cell r="R35">
            <v>6.8648545274146936E-3</v>
          </cell>
          <cell r="S35">
            <v>0.451186241232374</v>
          </cell>
          <cell r="T35">
            <v>0.451186241232374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0.4443213867049593</v>
          </cell>
          <cell r="AG35">
            <v>0</v>
          </cell>
          <cell r="AH35">
            <v>5.1968561701704059E-2</v>
          </cell>
          <cell r="AI35">
            <v>0</v>
          </cell>
          <cell r="AJ35">
            <v>0</v>
          </cell>
          <cell r="AK35">
            <v>0</v>
          </cell>
          <cell r="AL35">
            <v>3.280272637073465E-3</v>
          </cell>
          <cell r="AM35">
            <v>1.3613532856213402E-3</v>
          </cell>
          <cell r="AN35">
            <v>0</v>
          </cell>
          <cell r="AO35">
            <v>0</v>
          </cell>
        </row>
        <row r="36">
          <cell r="A36" t="str">
            <v>ID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e">
            <v>#N/A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A37" t="str">
            <v>IE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1.52832E-2</v>
          </cell>
          <cell r="I37">
            <v>0</v>
          </cell>
          <cell r="J37">
            <v>2.5780072438635088E-2</v>
          </cell>
          <cell r="K37">
            <v>2.5780072438635088E-2</v>
          </cell>
          <cell r="L37">
            <v>2.5780072438635088E-2</v>
          </cell>
          <cell r="M37">
            <v>2.5780072438635088E-2</v>
          </cell>
          <cell r="N37">
            <v>2.5780072438635088E-2</v>
          </cell>
          <cell r="O37">
            <v>0</v>
          </cell>
          <cell r="P37" t="e">
            <v>#N/A</v>
          </cell>
          <cell r="Q37">
            <v>6.5605452741469301E-3</v>
          </cell>
          <cell r="R37">
            <v>0.24761470716286885</v>
          </cell>
          <cell r="S37">
            <v>0.40506779374239521</v>
          </cell>
          <cell r="T37">
            <v>0.40506779374239521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0.15745308657952634</v>
          </cell>
          <cell r="AG37">
            <v>0</v>
          </cell>
          <cell r="AH37">
            <v>0.15745308657952634</v>
          </cell>
          <cell r="AI37">
            <v>3.9363271644881582E-3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0.22183463472423379</v>
          </cell>
        </row>
        <row r="38">
          <cell r="A38" t="str">
            <v>IL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 t="e">
            <v>#N/A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A39" t="str">
            <v>IN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7.4874430709173708E-3</v>
          </cell>
          <cell r="K39">
            <v>7.4874430709173708E-3</v>
          </cell>
          <cell r="L39">
            <v>7.4874430709173708E-3</v>
          </cell>
          <cell r="M39">
            <v>7.4874430709173708E-3</v>
          </cell>
          <cell r="N39">
            <v>7.4874430709173708E-3</v>
          </cell>
          <cell r="O39">
            <v>0</v>
          </cell>
          <cell r="P39" t="e">
            <v>#N/A</v>
          </cell>
          <cell r="Q39">
            <v>0</v>
          </cell>
          <cell r="R39">
            <v>0.18171604151505291</v>
          </cell>
          <cell r="S39">
            <v>0.46691955485272368</v>
          </cell>
          <cell r="T39">
            <v>0.46691955485272368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7.4874430709173708E-3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0.28520351333767074</v>
          </cell>
          <cell r="AG39">
            <v>0</v>
          </cell>
          <cell r="AH39">
            <v>0.28520351333767074</v>
          </cell>
          <cell r="AI39">
            <v>0</v>
          </cell>
          <cell r="AJ39">
            <v>0</v>
          </cell>
          <cell r="AK39">
            <v>0.17357254391672086</v>
          </cell>
          <cell r="AL39">
            <v>0</v>
          </cell>
          <cell r="AM39">
            <v>0</v>
          </cell>
          <cell r="AN39">
            <v>0</v>
          </cell>
          <cell r="AO39">
            <v>6.5605452741469307E-4</v>
          </cell>
        </row>
        <row r="40">
          <cell r="A40" t="str">
            <v>IS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3.345878089814934E-2</v>
          </cell>
          <cell r="K40">
            <v>3.345878089814934E-2</v>
          </cell>
          <cell r="L40">
            <v>3.345878089814934E-2</v>
          </cell>
          <cell r="M40">
            <v>3.345878089814934E-2</v>
          </cell>
          <cell r="N40">
            <v>3.345878089814934E-2</v>
          </cell>
          <cell r="O40">
            <v>0</v>
          </cell>
          <cell r="P40" t="e">
            <v>#N/A</v>
          </cell>
          <cell r="Q40">
            <v>0</v>
          </cell>
          <cell r="R40">
            <v>3.345878089814934E-2</v>
          </cell>
          <cell r="S40">
            <v>4.7072313754362743E-2</v>
          </cell>
          <cell r="T40">
            <v>4.7072313754362743E-2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3.345878089814934E-2</v>
          </cell>
          <cell r="AF40">
            <v>1.3613532856213402E-2</v>
          </cell>
          <cell r="AG40">
            <v>0</v>
          </cell>
          <cell r="AH40">
            <v>1.3613532856213402E-2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A41" t="str">
            <v>IT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2.5196299284320103E-3</v>
          </cell>
          <cell r="H41">
            <v>8.1793832140533498E-3</v>
          </cell>
          <cell r="I41">
            <v>0</v>
          </cell>
          <cell r="J41">
            <v>0.82044875449963128</v>
          </cell>
          <cell r="K41">
            <v>0.82044875449963128</v>
          </cell>
          <cell r="L41">
            <v>0.82044875449963128</v>
          </cell>
          <cell r="M41">
            <v>0.82044875449963128</v>
          </cell>
          <cell r="N41">
            <v>0.82044875449963128</v>
          </cell>
          <cell r="O41">
            <v>0</v>
          </cell>
          <cell r="P41" t="e">
            <v>#N/A</v>
          </cell>
          <cell r="Q41">
            <v>0.81158869464276728</v>
          </cell>
          <cell r="R41">
            <v>0.82044875449963128</v>
          </cell>
          <cell r="S41">
            <v>0.83013824162886329</v>
          </cell>
          <cell r="T41">
            <v>0.83013824162886329</v>
          </cell>
          <cell r="U41">
            <v>0</v>
          </cell>
          <cell r="V41">
            <v>6.806766428106701E-4</v>
          </cell>
          <cell r="W41">
            <v>0</v>
          </cell>
          <cell r="X41">
            <v>0</v>
          </cell>
          <cell r="Y41">
            <v>3.6309077269317333E-4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9.6894871292318857E-3</v>
          </cell>
          <cell r="AG41">
            <v>0</v>
          </cell>
          <cell r="AH41">
            <v>6.8067664281067008E-3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A42" t="str">
            <v>JP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 t="e">
            <v>#N/A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A43" t="str">
            <v>LT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 t="e">
            <v>#N/A</v>
          </cell>
          <cell r="Q43">
            <v>0</v>
          </cell>
          <cell r="R43">
            <v>0</v>
          </cell>
          <cell r="S43">
            <v>1.3613532856213402E-3</v>
          </cell>
          <cell r="T43">
            <v>1.3613532856213402E-3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1.3613532856213402E-3</v>
          </cell>
          <cell r="AG43">
            <v>0</v>
          </cell>
          <cell r="AH43">
            <v>1.3613532856213402E-3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A44" t="str">
            <v>LU</v>
          </cell>
          <cell r="B44">
            <v>0</v>
          </cell>
          <cell r="C44">
            <v>8.9223415728398245E-2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4.2984E-3</v>
          </cell>
          <cell r="I44">
            <v>0</v>
          </cell>
          <cell r="J44">
            <v>0.11057923344118027</v>
          </cell>
          <cell r="K44">
            <v>0.11057923344118027</v>
          </cell>
          <cell r="L44">
            <v>0.11057923344118027</v>
          </cell>
          <cell r="M44">
            <v>0.11057923344118027</v>
          </cell>
          <cell r="N44">
            <v>0.11057923344118027</v>
          </cell>
          <cell r="O44">
            <v>0</v>
          </cell>
          <cell r="P44" t="e">
            <v>#N/A</v>
          </cell>
          <cell r="Q44">
            <v>0</v>
          </cell>
          <cell r="R44">
            <v>0.11057923344118027</v>
          </cell>
          <cell r="S44">
            <v>0.11057923344118027</v>
          </cell>
          <cell r="T44">
            <v>0.11057923344118027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1.7057417712782019E-2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A45" t="str">
            <v>MA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8.1681197137280417E-3</v>
          </cell>
          <cell r="K45">
            <v>8.1681197137280417E-3</v>
          </cell>
          <cell r="L45">
            <v>8.1681197137280417E-3</v>
          </cell>
          <cell r="M45">
            <v>8.1681197137280417E-3</v>
          </cell>
          <cell r="N45">
            <v>8.1681197137280417E-3</v>
          </cell>
          <cell r="O45">
            <v>0</v>
          </cell>
          <cell r="P45" t="e">
            <v>#N/A</v>
          </cell>
          <cell r="Q45">
            <v>0</v>
          </cell>
          <cell r="R45">
            <v>8.1681197137280417E-3</v>
          </cell>
          <cell r="S45">
            <v>8.1681197137280417E-3</v>
          </cell>
          <cell r="T45">
            <v>8.1681197137280417E-3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8.1681197137280417E-3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A46" t="str">
            <v>MK</v>
          </cell>
          <cell r="B46" t="e">
            <v>#N/A</v>
          </cell>
          <cell r="C46" t="e">
            <v>#N/A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 t="e">
            <v>#N/A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 t="e">
            <v>#N/A</v>
          </cell>
          <cell r="AA46" t="e">
            <v>#N/A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N46" t="e">
            <v>#N/A</v>
          </cell>
          <cell r="AO46" t="e">
            <v>#N/A</v>
          </cell>
        </row>
        <row r="47">
          <cell r="A47" t="str">
            <v>MT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 t="e">
            <v>#N/A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A48" t="str">
            <v>MX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 t="e">
            <v>#N/A</v>
          </cell>
          <cell r="Q48">
            <v>0</v>
          </cell>
          <cell r="R48">
            <v>0</v>
          </cell>
          <cell r="S48">
            <v>9.5294729993493799E-3</v>
          </cell>
          <cell r="T48">
            <v>9.5294729993493799E-3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9.5294729993493799E-3</v>
          </cell>
          <cell r="AG48">
            <v>0</v>
          </cell>
          <cell r="AH48">
            <v>9.5294729993493799E-3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A49" t="str">
            <v>MY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 t="e">
            <v>#N/A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50" t="str">
            <v>NL</v>
          </cell>
          <cell r="B50">
            <v>0</v>
          </cell>
          <cell r="C50">
            <v>8.4631034036495412E-2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6.5743055053528135E-2</v>
          </cell>
          <cell r="I50">
            <v>0</v>
          </cell>
          <cell r="J50">
            <v>0.15759068889158517</v>
          </cell>
          <cell r="K50">
            <v>0.15759068889158517</v>
          </cell>
          <cell r="L50">
            <v>0.15759068889158517</v>
          </cell>
          <cell r="M50">
            <v>0.15759068889158517</v>
          </cell>
          <cell r="N50">
            <v>0.15759068889158517</v>
          </cell>
          <cell r="O50">
            <v>0</v>
          </cell>
          <cell r="P50" t="e">
            <v>#N/A</v>
          </cell>
          <cell r="Q50">
            <v>5.2484362193175446E-3</v>
          </cell>
          <cell r="R50">
            <v>0.16157626028686531</v>
          </cell>
          <cell r="S50">
            <v>0.2827581135236924</v>
          </cell>
          <cell r="T50">
            <v>0.2827581135236924</v>
          </cell>
          <cell r="U50">
            <v>0</v>
          </cell>
          <cell r="V50">
            <v>1.3121090548293861E-3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0.12118185323682708</v>
          </cell>
          <cell r="AG50">
            <v>0.16073335921659981</v>
          </cell>
          <cell r="AH50">
            <v>0.12118185323682708</v>
          </cell>
          <cell r="AI50">
            <v>6.5605452741469307E-4</v>
          </cell>
          <cell r="AJ50">
            <v>0</v>
          </cell>
          <cell r="AK50">
            <v>6.5605452741469307E-4</v>
          </cell>
          <cell r="AL50">
            <v>0</v>
          </cell>
          <cell r="AM50">
            <v>0</v>
          </cell>
          <cell r="AN50">
            <v>0</v>
          </cell>
          <cell r="AO50">
            <v>3.3295168678654195E-3</v>
          </cell>
        </row>
        <row r="51">
          <cell r="A51" t="str">
            <v>NO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0.11312096457295964</v>
          </cell>
          <cell r="K51">
            <v>0.11312096457295964</v>
          </cell>
          <cell r="L51">
            <v>0.11312096457295964</v>
          </cell>
          <cell r="M51">
            <v>0.11312096457295964</v>
          </cell>
          <cell r="N51">
            <v>0.11312096457295964</v>
          </cell>
          <cell r="O51">
            <v>0</v>
          </cell>
          <cell r="P51" t="e">
            <v>#N/A</v>
          </cell>
          <cell r="Q51">
            <v>1.2104446878216199E-2</v>
          </cell>
          <cell r="R51">
            <v>0.18902791847933031</v>
          </cell>
          <cell r="S51">
            <v>0.32626089399657254</v>
          </cell>
          <cell r="T51">
            <v>0.32626089399657254</v>
          </cell>
          <cell r="U51">
            <v>2.0420299284320104E-3</v>
          </cell>
          <cell r="V51">
            <v>1.0890826284970722E-2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7.2338352823388075E-2</v>
          </cell>
          <cell r="AF51">
            <v>0.1372329755172422</v>
          </cell>
          <cell r="AG51">
            <v>0</v>
          </cell>
          <cell r="AH51">
            <v>0.1372329755172422</v>
          </cell>
          <cell r="AI51">
            <v>1.5745308657952633E-2</v>
          </cell>
          <cell r="AJ51">
            <v>0</v>
          </cell>
          <cell r="AK51">
            <v>7.3643324939374859E-3</v>
          </cell>
          <cell r="AL51">
            <v>0</v>
          </cell>
          <cell r="AM51">
            <v>0</v>
          </cell>
          <cell r="AN51">
            <v>0</v>
          </cell>
          <cell r="AO51">
            <v>6.8542621412433183E-2</v>
          </cell>
        </row>
        <row r="52">
          <cell r="A52" t="str">
            <v>NZ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 t="e">
            <v>#N/A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A53" t="str">
            <v>PH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e">
            <v>#N/A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A54" t="str">
            <v>PL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1.2780180806991455</v>
          </cell>
          <cell r="H54">
            <v>7.1360312862128211E-2</v>
          </cell>
          <cell r="I54">
            <v>2.0993744877270178E-2</v>
          </cell>
          <cell r="J54">
            <v>8.7835542393683477E-2</v>
          </cell>
          <cell r="K54">
            <v>8.5793512465251465E-2</v>
          </cell>
          <cell r="L54">
            <v>8.5793512465251465E-2</v>
          </cell>
          <cell r="M54">
            <v>8.5793512465251465E-2</v>
          </cell>
          <cell r="N54">
            <v>8.7835542393683477E-2</v>
          </cell>
          <cell r="O54">
            <v>0</v>
          </cell>
          <cell r="P54" t="e">
            <v>#N/A</v>
          </cell>
          <cell r="Q54">
            <v>1.4433199603123248E-2</v>
          </cell>
          <cell r="R54">
            <v>0.11072358450700981</v>
          </cell>
          <cell r="S54">
            <v>1.4006245130458075</v>
          </cell>
          <cell r="T54">
            <v>1.4006245130458075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9.840817911220396E-3</v>
          </cell>
          <cell r="AC54">
            <v>0</v>
          </cell>
          <cell r="AD54">
            <v>0</v>
          </cell>
          <cell r="AE54">
            <v>0</v>
          </cell>
          <cell r="AF54">
            <v>1.2899009285387977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2.0420299284320104E-3</v>
          </cell>
          <cell r="AN54">
            <v>0</v>
          </cell>
          <cell r="AO54">
            <v>3.9363271644881582E-3</v>
          </cell>
        </row>
        <row r="55">
          <cell r="A55" t="str">
            <v>PT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6.806766428106701E-4</v>
          </cell>
          <cell r="I55">
            <v>0</v>
          </cell>
          <cell r="J55">
            <v>2.260131931685129E-2</v>
          </cell>
          <cell r="K55">
            <v>2.260131931685129E-2</v>
          </cell>
          <cell r="L55">
            <v>2.260131931685129E-2</v>
          </cell>
          <cell r="M55">
            <v>2.260131931685129E-2</v>
          </cell>
          <cell r="N55">
            <v>2.260131931685129E-2</v>
          </cell>
          <cell r="O55">
            <v>0</v>
          </cell>
          <cell r="P55" t="e">
            <v>#N/A</v>
          </cell>
          <cell r="Q55">
            <v>2.1920642674040619E-2</v>
          </cell>
          <cell r="R55">
            <v>2.260131931685129E-2</v>
          </cell>
          <cell r="S55">
            <v>2.3913428371680673E-2</v>
          </cell>
          <cell r="T55">
            <v>2.3913428371680673E-2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1.3121090548293861E-3</v>
          </cell>
          <cell r="AG55">
            <v>0.15810914110694102</v>
          </cell>
          <cell r="AH55">
            <v>1.3121090548293861E-3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A56" t="str">
            <v>RO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9.5520000000000002E-4</v>
          </cell>
          <cell r="I56">
            <v>0</v>
          </cell>
          <cell r="J56">
            <v>3.6350385426154846E-2</v>
          </cell>
          <cell r="K56">
            <v>3.6350385426154846E-2</v>
          </cell>
          <cell r="L56">
            <v>3.6350385426154846E-2</v>
          </cell>
          <cell r="M56">
            <v>3.6350385426154846E-2</v>
          </cell>
          <cell r="N56">
            <v>3.6350385426154846E-2</v>
          </cell>
          <cell r="O56">
            <v>0</v>
          </cell>
          <cell r="P56" t="e">
            <v>#N/A</v>
          </cell>
          <cell r="Q56">
            <v>0</v>
          </cell>
          <cell r="R56">
            <v>3.6350385426154846E-2</v>
          </cell>
          <cell r="S56">
            <v>0.40711162004779178</v>
          </cell>
          <cell r="T56">
            <v>0.40711162004779178</v>
          </cell>
          <cell r="U56">
            <v>0</v>
          </cell>
          <cell r="V56">
            <v>3.5395185426154843E-2</v>
          </cell>
          <cell r="W56">
            <v>0</v>
          </cell>
          <cell r="X56">
            <v>0</v>
          </cell>
          <cell r="Y56">
            <v>1.6128703717277836E-2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0.37076123462163696</v>
          </cell>
          <cell r="AG56">
            <v>0</v>
          </cell>
          <cell r="AH56">
            <v>0.35463253090435909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A57" t="str">
            <v>RU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2.471721559147123E-2</v>
          </cell>
          <cell r="K57">
            <v>1.7229772520553858E-2</v>
          </cell>
          <cell r="L57">
            <v>1.7229772520553858E-2</v>
          </cell>
          <cell r="M57">
            <v>1.7229772520553858E-2</v>
          </cell>
          <cell r="N57">
            <v>1.7229772520553858E-2</v>
          </cell>
          <cell r="O57">
            <v>7.4874430709173708E-3</v>
          </cell>
          <cell r="P57" t="e">
            <v>#N/A</v>
          </cell>
          <cell r="Q57">
            <v>4.76473649967469E-3</v>
          </cell>
          <cell r="R57">
            <v>1.7229772520553858E-2</v>
          </cell>
          <cell r="S57">
            <v>2.471721559147123E-2</v>
          </cell>
          <cell r="T57">
            <v>2.471721559147123E-2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3.280272637073465E-3</v>
          </cell>
          <cell r="AF57">
            <v>7.4874430709173708E-3</v>
          </cell>
          <cell r="AG57">
            <v>0</v>
          </cell>
          <cell r="AH57">
            <v>0</v>
          </cell>
          <cell r="AI57">
            <v>9.1847633838057028E-3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</row>
        <row r="58">
          <cell r="A58" t="str">
            <v>SE</v>
          </cell>
          <cell r="B58">
            <v>0</v>
          </cell>
          <cell r="C58">
            <v>6.5605452741469307E-4</v>
          </cell>
          <cell r="D58">
            <v>0</v>
          </cell>
          <cell r="E58">
            <v>0</v>
          </cell>
          <cell r="F58">
            <v>0</v>
          </cell>
          <cell r="G58">
            <v>7.2165998015616241E-3</v>
          </cell>
          <cell r="H58">
            <v>4.7760000000000001E-4</v>
          </cell>
          <cell r="I58">
            <v>0</v>
          </cell>
          <cell r="J58">
            <v>1.7393932493937486E-2</v>
          </cell>
          <cell r="K58">
            <v>7.8419324939374858E-3</v>
          </cell>
          <cell r="L58">
            <v>7.8419324939374858E-3</v>
          </cell>
          <cell r="M58">
            <v>7.8419324939374858E-3</v>
          </cell>
          <cell r="N58">
            <v>7.8419324939374858E-3</v>
          </cell>
          <cell r="O58">
            <v>9.5519999999999997E-3</v>
          </cell>
          <cell r="P58" t="e">
            <v>#N/A</v>
          </cell>
          <cell r="Q58">
            <v>0</v>
          </cell>
          <cell r="R58">
            <v>1.5329375564854858E-2</v>
          </cell>
          <cell r="S58">
            <v>8.2376695411664758E-2</v>
          </cell>
          <cell r="T58">
            <v>8.2376695411664758E-2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2.0420299284320104E-3</v>
          </cell>
          <cell r="AB58">
            <v>0</v>
          </cell>
          <cell r="AC58">
            <v>0</v>
          </cell>
          <cell r="AD58">
            <v>0</v>
          </cell>
          <cell r="AE58">
            <v>4.6662480380907827E-3</v>
          </cell>
          <cell r="AF58">
            <v>6.7047319846809894E-2</v>
          </cell>
          <cell r="AG58">
            <v>0</v>
          </cell>
          <cell r="AH58">
            <v>5.0278720045248276E-2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7.4874430709173708E-3</v>
          </cell>
        </row>
        <row r="59">
          <cell r="A59" t="str">
            <v>SI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4.3252184159822807E-2</v>
          </cell>
          <cell r="H59">
            <v>1.3121090548293861E-3</v>
          </cell>
          <cell r="I59">
            <v>0</v>
          </cell>
          <cell r="J59">
            <v>1.4925641911042788E-2</v>
          </cell>
          <cell r="K59">
            <v>1.4925641911042788E-2</v>
          </cell>
          <cell r="L59">
            <v>1.4925641911042788E-2</v>
          </cell>
          <cell r="M59">
            <v>1.4925641911042788E-2</v>
          </cell>
          <cell r="N59">
            <v>1.4925641911042788E-2</v>
          </cell>
          <cell r="O59">
            <v>0</v>
          </cell>
          <cell r="P59" t="e">
            <v>#N/A</v>
          </cell>
          <cell r="Q59">
            <v>0</v>
          </cell>
          <cell r="R59">
            <v>1.4925641911042788E-2</v>
          </cell>
          <cell r="S59">
            <v>6.0219855999297599E-2</v>
          </cell>
          <cell r="T59">
            <v>6.0219855999297599E-2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6.806766428106701E-4</v>
          </cell>
          <cell r="Z59">
            <v>0</v>
          </cell>
          <cell r="AA59">
            <v>1.3613532856213402E-2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4.5294214088254812E-2</v>
          </cell>
          <cell r="AG59">
            <v>0</v>
          </cell>
          <cell r="AH59">
            <v>1.3613532856213402E-3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A60" t="str">
            <v>SK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1.3411003407931537</v>
          </cell>
          <cell r="H60">
            <v>1.2475363582244081E-2</v>
          </cell>
          <cell r="I60">
            <v>0</v>
          </cell>
          <cell r="J60">
            <v>1.2475363582244081E-2</v>
          </cell>
          <cell r="K60">
            <v>1.2475363582244081E-2</v>
          </cell>
          <cell r="L60">
            <v>1.2475363582244081E-2</v>
          </cell>
          <cell r="M60">
            <v>1.2475363582244081E-2</v>
          </cell>
          <cell r="N60">
            <v>1.2475363582244081E-2</v>
          </cell>
          <cell r="O60">
            <v>0</v>
          </cell>
          <cell r="P60" t="e">
            <v>#N/A</v>
          </cell>
          <cell r="Q60">
            <v>0</v>
          </cell>
          <cell r="R60">
            <v>1.2475363582244081E-2</v>
          </cell>
          <cell r="S60">
            <v>1.8118584280135421</v>
          </cell>
          <cell r="T60">
            <v>1.8118584280135421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2.6980844558467032E-3</v>
          </cell>
          <cell r="Z60">
            <v>0</v>
          </cell>
          <cell r="AA60">
            <v>0</v>
          </cell>
          <cell r="AB60">
            <v>6.5605452741469307E-4</v>
          </cell>
          <cell r="AC60">
            <v>0</v>
          </cell>
          <cell r="AD60">
            <v>0</v>
          </cell>
          <cell r="AE60">
            <v>0</v>
          </cell>
          <cell r="AF60">
            <v>1.799383064431298</v>
          </cell>
          <cell r="AG60">
            <v>0</v>
          </cell>
          <cell r="AH60">
            <v>0.45492858465488289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A61" t="str">
            <v>TR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6.806766428106701E-4</v>
          </cell>
          <cell r="I61">
            <v>0</v>
          </cell>
          <cell r="J61">
            <v>1.5655562784645412E-2</v>
          </cell>
          <cell r="K61">
            <v>1.5655562784645412E-2</v>
          </cell>
          <cell r="L61">
            <v>1.5655562784645412E-2</v>
          </cell>
          <cell r="M61">
            <v>1.5655562784645412E-2</v>
          </cell>
          <cell r="N61">
            <v>1.5655562784645412E-2</v>
          </cell>
          <cell r="O61">
            <v>0</v>
          </cell>
          <cell r="P61" t="e">
            <v>#N/A</v>
          </cell>
          <cell r="Q61">
            <v>0</v>
          </cell>
          <cell r="R61">
            <v>1.5655562784645412E-2</v>
          </cell>
          <cell r="S61">
            <v>0.32924962688886866</v>
          </cell>
          <cell r="T61">
            <v>0.32924962688886866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1.4974886141834742E-2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0.31359406410422325</v>
          </cell>
          <cell r="AG61">
            <v>0</v>
          </cell>
          <cell r="AH61">
            <v>0.31359406410422325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</row>
        <row r="62">
          <cell r="A62" t="str">
            <v>UA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3.2352391354764462E-2</v>
          </cell>
          <cell r="K62">
            <v>2.1461565069793742E-2</v>
          </cell>
          <cell r="L62">
            <v>2.1461565069793742E-2</v>
          </cell>
          <cell r="M62">
            <v>2.1461565069793742E-2</v>
          </cell>
          <cell r="N62">
            <v>2.214224171260441E-2</v>
          </cell>
          <cell r="O62">
            <v>1.0210149642160051E-2</v>
          </cell>
          <cell r="P62" t="e">
            <v>#N/A</v>
          </cell>
          <cell r="Q62">
            <v>0</v>
          </cell>
          <cell r="R62">
            <v>2.1461565069793742E-2</v>
          </cell>
          <cell r="S62">
            <v>0.11830588268380002</v>
          </cell>
          <cell r="T62">
            <v>0.12027404626604411</v>
          </cell>
          <cell r="U62">
            <v>0</v>
          </cell>
          <cell r="V62">
            <v>1.2932856213402731E-2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8.5287088563910096E-3</v>
          </cell>
          <cell r="AF62">
            <v>9.6844317614006289E-2</v>
          </cell>
          <cell r="AG62">
            <v>0</v>
          </cell>
          <cell r="AH62">
            <v>8.5953491329035556E-2</v>
          </cell>
          <cell r="AI62">
            <v>0</v>
          </cell>
          <cell r="AJ62">
            <v>1.9681635822440791E-3</v>
          </cell>
          <cell r="AK62">
            <v>0</v>
          </cell>
          <cell r="AL62">
            <v>0</v>
          </cell>
          <cell r="AM62">
            <v>6.806766428106701E-4</v>
          </cell>
          <cell r="AN62">
            <v>0</v>
          </cell>
          <cell r="AO62">
            <v>0</v>
          </cell>
        </row>
        <row r="63">
          <cell r="A63" t="str">
            <v>UK</v>
          </cell>
          <cell r="B63">
            <v>0</v>
          </cell>
          <cell r="C63">
            <v>8.8487963565387108E-3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3.3469331696338811E-2</v>
          </cell>
          <cell r="I63">
            <v>0</v>
          </cell>
          <cell r="J63">
            <v>0.22965228435056786</v>
          </cell>
          <cell r="K63">
            <v>0.22965228435056786</v>
          </cell>
          <cell r="L63">
            <v>0.22965228435056786</v>
          </cell>
          <cell r="M63">
            <v>0.22965228435056786</v>
          </cell>
          <cell r="N63">
            <v>0.22965228435056786</v>
          </cell>
          <cell r="O63">
            <v>0</v>
          </cell>
          <cell r="P63" t="e">
            <v>#N/A</v>
          </cell>
          <cell r="Q63">
            <v>3.7690573447389228E-2</v>
          </cell>
          <cell r="R63">
            <v>0.2385010807071066</v>
          </cell>
          <cell r="S63">
            <v>0.61908657295381642</v>
          </cell>
          <cell r="T63">
            <v>0.61908657295381642</v>
          </cell>
          <cell r="U63">
            <v>0</v>
          </cell>
          <cell r="V63">
            <v>7.2165998015616241E-3</v>
          </cell>
          <cell r="W63">
            <v>0</v>
          </cell>
          <cell r="X63">
            <v>0</v>
          </cell>
          <cell r="Y63">
            <v>0</v>
          </cell>
          <cell r="Z63">
            <v>2.0998908657952634E-2</v>
          </cell>
          <cell r="AA63">
            <v>1.9739622641509431E-2</v>
          </cell>
          <cell r="AB63">
            <v>0</v>
          </cell>
          <cell r="AC63">
            <v>0</v>
          </cell>
          <cell r="AD63">
            <v>0</v>
          </cell>
          <cell r="AE63">
            <v>0.10037634269444805</v>
          </cell>
          <cell r="AF63">
            <v>0.38058549224670984</v>
          </cell>
          <cell r="AG63">
            <v>0</v>
          </cell>
          <cell r="AH63">
            <v>0.38058549224670984</v>
          </cell>
          <cell r="AI63">
            <v>1.3121090548293861E-3</v>
          </cell>
          <cell r="AJ63">
            <v>0</v>
          </cell>
          <cell r="AK63">
            <v>8.8487963565387108E-3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</row>
        <row r="64">
          <cell r="A64" t="str">
            <v>US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1.7016916070266754E-2</v>
          </cell>
          <cell r="K64">
            <v>1.7016916070266754E-2</v>
          </cell>
          <cell r="L64">
            <v>1.7016916070266754E-2</v>
          </cell>
          <cell r="M64">
            <v>1.7016916070266754E-2</v>
          </cell>
          <cell r="N64">
            <v>1.7016916070266754E-2</v>
          </cell>
          <cell r="O64">
            <v>0</v>
          </cell>
          <cell r="P64" t="e">
            <v>#N/A</v>
          </cell>
          <cell r="Q64">
            <v>0</v>
          </cell>
          <cell r="R64">
            <v>1.7016916070266754E-2</v>
          </cell>
          <cell r="S64">
            <v>1.7016916070266754E-2</v>
          </cell>
          <cell r="T64">
            <v>1.7016916070266754E-2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1.7016916070266754E-2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</row>
        <row r="65">
          <cell r="A65" t="str">
            <v>WORLD</v>
          </cell>
          <cell r="B65">
            <v>2.0444723180795201E-3</v>
          </cell>
          <cell r="C65">
            <v>0.8653748997721753</v>
          </cell>
          <cell r="D65">
            <v>6.8410533460335453E-3</v>
          </cell>
          <cell r="E65">
            <v>0</v>
          </cell>
          <cell r="F65">
            <v>0</v>
          </cell>
          <cell r="G65">
            <v>5.1326125770823623</v>
          </cell>
          <cell r="H65">
            <v>0.82870783786215396</v>
          </cell>
          <cell r="I65">
            <v>4.1987489754540357E-2</v>
          </cell>
          <cell r="J65">
            <v>6.7021201047102554</v>
          </cell>
          <cell r="K65">
            <v>6.556575708295318</v>
          </cell>
          <cell r="L65">
            <v>6.5598559809323911</v>
          </cell>
          <cell r="M65">
            <v>6.5598559809323911</v>
          </cell>
          <cell r="N65">
            <v>6.6714869503533416</v>
          </cell>
          <cell r="O65">
            <v>3.063315435691304E-2</v>
          </cell>
          <cell r="P65" t="e">
            <v>#N/A</v>
          </cell>
          <cell r="Q65">
            <v>0.90273102972261765</v>
          </cell>
          <cell r="R65">
            <v>7.3346169518789441</v>
          </cell>
          <cell r="S65">
            <v>21.567772792032816</v>
          </cell>
          <cell r="T65">
            <v>21.591761683886492</v>
          </cell>
          <cell r="U65">
            <v>1.3754358695555297E-2</v>
          </cell>
          <cell r="V65">
            <v>0.48850822037366615</v>
          </cell>
          <cell r="W65">
            <v>1.3121090548293861E-3</v>
          </cell>
          <cell r="X65">
            <v>0</v>
          </cell>
          <cell r="Y65">
            <v>0.12197205201022891</v>
          </cell>
          <cell r="Z65">
            <v>2.136199943064581E-2</v>
          </cell>
          <cell r="AA65">
            <v>0.18854743005855562</v>
          </cell>
          <cell r="AB65">
            <v>1.2974844774268959E-2</v>
          </cell>
          <cell r="AC65">
            <v>0</v>
          </cell>
          <cell r="AD65">
            <v>5.1021904452926434E-3</v>
          </cell>
          <cell r="AE65">
            <v>3.1996216431428417</v>
          </cell>
          <cell r="AF65">
            <v>14.232499785626457</v>
          </cell>
          <cell r="AG65">
            <v>1.5725627022130193</v>
          </cell>
          <cell r="AH65">
            <v>8.8136130482565562</v>
          </cell>
          <cell r="AI65">
            <v>4.3955653336784438E-2</v>
          </cell>
          <cell r="AJ65">
            <v>1.6784747734949951E-2</v>
          </cell>
          <cell r="AK65">
            <v>0.19044172729461176</v>
          </cell>
          <cell r="AL65">
            <v>3.280272637073465E-3</v>
          </cell>
          <cell r="AM65">
            <v>0.1116309694209499</v>
          </cell>
          <cell r="AN65">
            <v>0</v>
          </cell>
          <cell r="AO65">
            <v>0.5462680810618874</v>
          </cell>
        </row>
        <row r="66">
          <cell r="A66" t="str">
            <v>Intra EU</v>
          </cell>
          <cell r="B66">
            <v>9.5520000000000002E-4</v>
          </cell>
          <cell r="C66">
            <v>0.86471884524476073</v>
          </cell>
          <cell r="D66">
            <v>0</v>
          </cell>
          <cell r="E66">
            <v>0</v>
          </cell>
          <cell r="F66">
            <v>0</v>
          </cell>
          <cell r="G66">
            <v>4.9867110066240334</v>
          </cell>
          <cell r="H66">
            <v>0.57563689374699423</v>
          </cell>
          <cell r="I66">
            <v>4.1987489754540357E-2</v>
          </cell>
          <cell r="J66">
            <v>6.0123169846266302</v>
          </cell>
          <cell r="K66">
            <v>5.9429885506362705</v>
          </cell>
          <cell r="L66">
            <v>5.9462688232733445</v>
          </cell>
          <cell r="M66">
            <v>5.9462688232733445</v>
          </cell>
          <cell r="N66">
            <v>6.00276498462663</v>
          </cell>
          <cell r="O66">
            <v>9.5519999999999997E-3</v>
          </cell>
          <cell r="P66" t="e">
            <v>#N/A</v>
          </cell>
          <cell r="Q66">
            <v>0.94632769956617324</v>
          </cell>
          <cell r="R66">
            <v>6.4432692564704164</v>
          </cell>
          <cell r="S66">
            <v>19.263706755774429</v>
          </cell>
          <cell r="T66">
            <v>19.263706755774429</v>
          </cell>
          <cell r="U66">
            <v>0</v>
          </cell>
          <cell r="V66">
            <v>0.45744331595833509</v>
          </cell>
          <cell r="W66">
            <v>0</v>
          </cell>
          <cell r="X66">
            <v>0</v>
          </cell>
          <cell r="Y66">
            <v>7.0921303799428639E-2</v>
          </cell>
          <cell r="Z66">
            <v>2.0998908657952634E-2</v>
          </cell>
          <cell r="AA66">
            <v>0.11843773584905659</v>
          </cell>
          <cell r="AB66">
            <v>1.0496872438635089E-2</v>
          </cell>
          <cell r="AC66">
            <v>0</v>
          </cell>
          <cell r="AD66">
            <v>3.280272637073465E-3</v>
          </cell>
          <cell r="AE66">
            <v>2.9466363480041387</v>
          </cell>
          <cell r="AF66">
            <v>12.820437499304013</v>
          </cell>
          <cell r="AG66">
            <v>1.5725627022130193</v>
          </cell>
          <cell r="AH66">
            <v>7.6790435552870671</v>
          </cell>
          <cell r="AI66">
            <v>1.0496872438635089E-2</v>
          </cell>
          <cell r="AJ66">
            <v>0</v>
          </cell>
          <cell r="AK66">
            <v>9.504850883953404E-3</v>
          </cell>
          <cell r="AL66">
            <v>3.280272637073465E-3</v>
          </cell>
          <cell r="AM66">
            <v>5.6496161353285619E-2</v>
          </cell>
          <cell r="AN66">
            <v>0</v>
          </cell>
          <cell r="AO66">
            <v>0.44878836519565207</v>
          </cell>
        </row>
      </sheetData>
      <sheetData sheetId="16">
        <row r="4">
          <cell r="A4" t="str">
            <v>partner</v>
          </cell>
          <cell r="B4" t="str">
            <v>AT</v>
          </cell>
          <cell r="C4" t="str">
            <v>BE</v>
          </cell>
          <cell r="D4" t="str">
            <v>BG</v>
          </cell>
          <cell r="E4" t="str">
            <v>CH</v>
          </cell>
          <cell r="F4" t="str">
            <v>CY</v>
          </cell>
          <cell r="G4" t="str">
            <v>CZ</v>
          </cell>
          <cell r="H4" t="str">
            <v>DE</v>
          </cell>
          <cell r="I4" t="str">
            <v>DK</v>
          </cell>
          <cell r="J4" t="str">
            <v>EA</v>
          </cell>
          <cell r="K4" t="str">
            <v>EA12</v>
          </cell>
          <cell r="L4" t="str">
            <v>EA13</v>
          </cell>
          <cell r="M4" t="str">
            <v>EA15</v>
          </cell>
          <cell r="N4" t="str">
            <v>EA16</v>
          </cell>
          <cell r="O4" t="str">
            <v>EE</v>
          </cell>
          <cell r="P4" t="str">
            <v>EEA18</v>
          </cell>
          <cell r="Q4" t="str">
            <v>ES</v>
          </cell>
          <cell r="R4" t="str">
            <v>EU15</v>
          </cell>
          <cell r="S4" t="str">
            <v>EU25</v>
          </cell>
          <cell r="T4" t="str">
            <v>EU27</v>
          </cell>
          <cell r="U4" t="str">
            <v>FI</v>
          </cell>
          <cell r="V4" t="str">
            <v>FR</v>
          </cell>
          <cell r="W4" t="str">
            <v>GR</v>
          </cell>
          <cell r="X4" t="str">
            <v>HR</v>
          </cell>
          <cell r="Y4" t="str">
            <v>HU</v>
          </cell>
          <cell r="Z4" t="str">
            <v>IE</v>
          </cell>
          <cell r="AA4" t="str">
            <v>IS</v>
          </cell>
          <cell r="AB4" t="str">
            <v>IT</v>
          </cell>
          <cell r="AC4" t="str">
            <v>LT</v>
          </cell>
          <cell r="AD4" t="str">
            <v>LU</v>
          </cell>
          <cell r="AE4" t="str">
            <v>LV</v>
          </cell>
          <cell r="AF4" t="str">
            <v>MT</v>
          </cell>
          <cell r="AG4" t="str">
            <v>NL</v>
          </cell>
          <cell r="AH4" t="str">
            <v>NMS10</v>
          </cell>
          <cell r="AI4" t="str">
            <v>NO</v>
          </cell>
          <cell r="AJ4" t="str">
            <v>PL</v>
          </cell>
          <cell r="AK4" t="str">
            <v>PT</v>
          </cell>
          <cell r="AL4" t="str">
            <v>RO</v>
          </cell>
          <cell r="AM4" t="str">
            <v>SE</v>
          </cell>
          <cell r="AN4" t="str">
            <v>SI</v>
          </cell>
          <cell r="AO4" t="str">
            <v>SK</v>
          </cell>
          <cell r="AP4" t="str">
            <v>TR</v>
          </cell>
          <cell r="AQ4" t="str">
            <v>UK</v>
          </cell>
        </row>
        <row r="5">
          <cell r="A5" t="str">
            <v>AE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1.905091704426511</v>
          </cell>
          <cell r="K5">
            <v>1.905091704426511</v>
          </cell>
          <cell r="L5">
            <v>1.905091704426511</v>
          </cell>
          <cell r="M5">
            <v>1.905091704426511</v>
          </cell>
          <cell r="N5">
            <v>1.905091704426511</v>
          </cell>
          <cell r="O5">
            <v>0</v>
          </cell>
          <cell r="P5">
            <v>0</v>
          </cell>
          <cell r="Q5">
            <v>0.14381980046748499</v>
          </cell>
          <cell r="R5">
            <v>2.2056816781224198</v>
          </cell>
          <cell r="S5">
            <v>2.2056816781224198</v>
          </cell>
          <cell r="T5">
            <v>2.2056816781224198</v>
          </cell>
          <cell r="U5">
            <v>0</v>
          </cell>
          <cell r="V5">
            <v>1.0752469776642162</v>
          </cell>
          <cell r="W5">
            <v>0.16649509850831468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0.51952982778649515</v>
          </cell>
          <cell r="AH5">
            <v>0</v>
          </cell>
          <cell r="AI5">
            <v>1.7090399842242299E-2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2.5132940944473971E-2</v>
          </cell>
          <cell r="AQ5">
            <v>0.30058997369590867</v>
          </cell>
        </row>
        <row r="6">
          <cell r="A6" t="str">
            <v>AFR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7">
          <cell r="A7" t="str">
            <v>AN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</row>
        <row r="8">
          <cell r="A8" t="str">
            <v>AO</v>
          </cell>
          <cell r="B8">
            <v>0</v>
          </cell>
          <cell r="C8">
            <v>1.0875474033271084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0.744151873210943</v>
          </cell>
          <cell r="I8">
            <v>0</v>
          </cell>
          <cell r="J8">
            <v>13.26580732136326</v>
          </cell>
          <cell r="K8">
            <v>13.26580732136326</v>
          </cell>
          <cell r="L8">
            <v>13.26580732136326</v>
          </cell>
          <cell r="M8">
            <v>13.26580732136326</v>
          </cell>
          <cell r="N8">
            <v>13.26580732136326</v>
          </cell>
          <cell r="O8">
            <v>0</v>
          </cell>
          <cell r="P8">
            <v>0</v>
          </cell>
          <cell r="Q8">
            <v>0.68222381827797229</v>
          </cell>
          <cell r="R8">
            <v>14.445040670147382</v>
          </cell>
          <cell r="S8">
            <v>14.445040670147382</v>
          </cell>
          <cell r="T8">
            <v>14.445040670147382</v>
          </cell>
          <cell r="U8">
            <v>0</v>
          </cell>
          <cell r="V8">
            <v>7.9998864405214611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7.4110623116505916E-2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2.1276411666195942</v>
          </cell>
          <cell r="AH8">
            <v>0</v>
          </cell>
          <cell r="AI8">
            <v>0</v>
          </cell>
          <cell r="AJ8">
            <v>0</v>
          </cell>
          <cell r="AK8">
            <v>0.55024599628967408</v>
          </cell>
          <cell r="AL8">
            <v>0</v>
          </cell>
          <cell r="AM8">
            <v>0.18026275773423517</v>
          </cell>
          <cell r="AN8">
            <v>0</v>
          </cell>
          <cell r="AO8">
            <v>0</v>
          </cell>
          <cell r="AP8">
            <v>0</v>
          </cell>
          <cell r="AQ8">
            <v>0.99897059104988806</v>
          </cell>
        </row>
        <row r="9">
          <cell r="A9" t="str">
            <v>AR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7.037223464452712E-3</v>
          </cell>
          <cell r="I9">
            <v>0</v>
          </cell>
          <cell r="J9">
            <v>0.24069645966234379</v>
          </cell>
          <cell r="K9">
            <v>0.24069645966234379</v>
          </cell>
          <cell r="L9">
            <v>0.24069645966234379</v>
          </cell>
          <cell r="M9">
            <v>0.24069645966234379</v>
          </cell>
          <cell r="N9">
            <v>0.24069645966234379</v>
          </cell>
          <cell r="O9">
            <v>0</v>
          </cell>
          <cell r="P9">
            <v>0</v>
          </cell>
          <cell r="Q9">
            <v>9.1830278250932748E-2</v>
          </cell>
          <cell r="R9">
            <v>0.26381876533125986</v>
          </cell>
          <cell r="S9">
            <v>0.26381876533125986</v>
          </cell>
          <cell r="T9">
            <v>0.26381876533125986</v>
          </cell>
          <cell r="U9">
            <v>0</v>
          </cell>
          <cell r="V9">
            <v>1.1058494015568547E-2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7.7409458108979826E-2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5.3361005822409956E-2</v>
          </cell>
          <cell r="AH9">
            <v>0</v>
          </cell>
          <cell r="AI9">
            <v>2.0106352755579174E-3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2.3122305668916054E-2</v>
          </cell>
        </row>
        <row r="10">
          <cell r="A10" t="str">
            <v>AT</v>
          </cell>
          <cell r="B10">
            <v>0</v>
          </cell>
          <cell r="C10">
            <v>0</v>
          </cell>
          <cell r="D10">
            <v>2.5132940944473971E-2</v>
          </cell>
          <cell r="E10">
            <v>1.6085082204463339E-2</v>
          </cell>
          <cell r="F10">
            <v>0</v>
          </cell>
          <cell r="G10">
            <v>0.48255246613390024</v>
          </cell>
          <cell r="H10">
            <v>0.22418583322470781</v>
          </cell>
          <cell r="I10">
            <v>0</v>
          </cell>
          <cell r="J10">
            <v>1.2797693528926146</v>
          </cell>
          <cell r="K10">
            <v>0.25434536235807659</v>
          </cell>
          <cell r="L10">
            <v>0.91785500329218939</v>
          </cell>
          <cell r="M10">
            <v>0.91785500329218939</v>
          </cell>
          <cell r="N10">
            <v>1.2797693528926146</v>
          </cell>
          <cell r="O10">
            <v>0</v>
          </cell>
          <cell r="P10">
            <v>0</v>
          </cell>
          <cell r="Q10">
            <v>0</v>
          </cell>
          <cell r="R10">
            <v>0.25535067999585553</v>
          </cell>
          <cell r="S10">
            <v>2.3284344056262563</v>
          </cell>
          <cell r="T10">
            <v>2.4350574534959195</v>
          </cell>
          <cell r="U10">
            <v>0</v>
          </cell>
          <cell r="V10">
            <v>2.5132940944473971E-2</v>
          </cell>
          <cell r="W10">
            <v>0</v>
          </cell>
          <cell r="X10">
            <v>8.2436046297874627E-2</v>
          </cell>
          <cell r="Y10">
            <v>0.53784493621174301</v>
          </cell>
          <cell r="Z10">
            <v>0</v>
          </cell>
          <cell r="AA10">
            <v>0</v>
          </cell>
          <cell r="AB10">
            <v>4.0212705511158348E-3</v>
          </cell>
          <cell r="AC10">
            <v>1.2182568183535221E-2</v>
          </cell>
          <cell r="AD10">
            <v>0</v>
          </cell>
          <cell r="AE10">
            <v>0</v>
          </cell>
          <cell r="AF10">
            <v>0</v>
          </cell>
          <cell r="AG10">
            <v>1.0053176377789587E-3</v>
          </cell>
          <cell r="AH10">
            <v>0</v>
          </cell>
          <cell r="AI10">
            <v>0</v>
          </cell>
          <cell r="AJ10">
            <v>1.5079764566684382E-2</v>
          </cell>
          <cell r="AK10">
            <v>0</v>
          </cell>
          <cell r="AL10">
            <v>8.1490106925189515E-2</v>
          </cell>
          <cell r="AM10">
            <v>0</v>
          </cell>
          <cell r="AN10">
            <v>0.6635096409341128</v>
          </cell>
          <cell r="AO10">
            <v>0.36191434960042518</v>
          </cell>
          <cell r="AP10">
            <v>0</v>
          </cell>
          <cell r="AQ10">
            <v>1.0053176377789587E-3</v>
          </cell>
        </row>
        <row r="11">
          <cell r="A11" t="str">
            <v>AU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6.0319058266737526E-3</v>
          </cell>
          <cell r="K11">
            <v>6.0319058266737526E-3</v>
          </cell>
          <cell r="L11">
            <v>6.0319058266737526E-3</v>
          </cell>
          <cell r="M11">
            <v>6.0319058266737526E-3</v>
          </cell>
          <cell r="N11">
            <v>6.0319058266737526E-3</v>
          </cell>
          <cell r="O11">
            <v>0</v>
          </cell>
          <cell r="P11">
            <v>0</v>
          </cell>
          <cell r="Q11">
            <v>0</v>
          </cell>
          <cell r="R11">
            <v>5.1716536514930821E-2</v>
          </cell>
          <cell r="S11">
            <v>5.1716536514930821E-2</v>
          </cell>
          <cell r="T11">
            <v>5.1716536514930821E-2</v>
          </cell>
          <cell r="U11">
            <v>0</v>
          </cell>
          <cell r="V11">
            <v>6.0319058266737526E-3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4.5684630688257073E-2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2">
          <cell r="A12" t="str">
            <v>AZ</v>
          </cell>
          <cell r="B12">
            <v>0.10558225759063858</v>
          </cell>
          <cell r="C12">
            <v>0.16649509850831468</v>
          </cell>
          <cell r="D12">
            <v>8.0425411022316696E-3</v>
          </cell>
          <cell r="E12">
            <v>1.101507206594643</v>
          </cell>
          <cell r="F12">
            <v>3.0159529133368763E-3</v>
          </cell>
          <cell r="G12">
            <v>1.5532774434007406</v>
          </cell>
          <cell r="H12">
            <v>4.2446097979467297</v>
          </cell>
          <cell r="I12">
            <v>0</v>
          </cell>
          <cell r="J12">
            <v>19.366159064625911</v>
          </cell>
          <cell r="K12">
            <v>19.363143111712574</v>
          </cell>
          <cell r="L12">
            <v>19.363143111712574</v>
          </cell>
          <cell r="M12">
            <v>19.366159064625911</v>
          </cell>
          <cell r="N12">
            <v>19.366159064625911</v>
          </cell>
          <cell r="O12">
            <v>0</v>
          </cell>
          <cell r="P12">
            <v>0</v>
          </cell>
          <cell r="Q12">
            <v>1.0822181403040454</v>
          </cell>
          <cell r="R12">
            <v>19.363143111712574</v>
          </cell>
          <cell r="S12">
            <v>20.92044182566443</v>
          </cell>
          <cell r="T12">
            <v>21.114021122127685</v>
          </cell>
          <cell r="U12">
            <v>0</v>
          </cell>
          <cell r="V12">
            <v>3.8121344109399278</v>
          </cell>
          <cell r="W12">
            <v>8.0821266122942433E-3</v>
          </cell>
          <cell r="X12">
            <v>0.50659179363200624</v>
          </cell>
          <cell r="Y12">
            <v>0</v>
          </cell>
          <cell r="Z12">
            <v>0</v>
          </cell>
          <cell r="AA12">
            <v>0</v>
          </cell>
          <cell r="AB12">
            <v>9.5156009653563025</v>
          </cell>
          <cell r="AC12">
            <v>0</v>
          </cell>
          <cell r="AD12">
            <v>0</v>
          </cell>
          <cell r="AE12">
            <v>1.0053176377789587E-3</v>
          </cell>
          <cell r="AF12">
            <v>0</v>
          </cell>
          <cell r="AG12">
            <v>0.34314233716957537</v>
          </cell>
          <cell r="AH12">
            <v>0</v>
          </cell>
          <cell r="AI12">
            <v>0</v>
          </cell>
          <cell r="AJ12">
            <v>0</v>
          </cell>
          <cell r="AK12">
            <v>8.5277977284746537E-2</v>
          </cell>
          <cell r="AL12">
            <v>0.18553675536102102</v>
          </cell>
          <cell r="AM12">
            <v>0</v>
          </cell>
          <cell r="AN12">
            <v>0</v>
          </cell>
          <cell r="AO12">
            <v>0</v>
          </cell>
          <cell r="AP12">
            <v>9.8277831933263518E-2</v>
          </cell>
          <cell r="AQ12">
            <v>0</v>
          </cell>
        </row>
        <row r="13">
          <cell r="A13" t="str">
            <v>BA</v>
          </cell>
          <cell r="B13">
            <v>2.0106352755579174E-3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6.0319058266737526E-3</v>
          </cell>
          <cell r="K13">
            <v>2.0106352755579174E-3</v>
          </cell>
          <cell r="L13">
            <v>6.0319058266737526E-3</v>
          </cell>
          <cell r="M13">
            <v>6.0319058266737526E-3</v>
          </cell>
          <cell r="N13">
            <v>6.0319058266737526E-3</v>
          </cell>
          <cell r="O13">
            <v>0</v>
          </cell>
          <cell r="P13">
            <v>0</v>
          </cell>
          <cell r="Q13">
            <v>0</v>
          </cell>
          <cell r="R13">
            <v>2.0106352755579174E-3</v>
          </cell>
          <cell r="S13">
            <v>6.0319058266737526E-3</v>
          </cell>
          <cell r="T13">
            <v>6.0319058266737526E-3</v>
          </cell>
          <cell r="U13">
            <v>0</v>
          </cell>
          <cell r="V13">
            <v>0</v>
          </cell>
          <cell r="W13">
            <v>0</v>
          </cell>
          <cell r="X13">
            <v>3.7196752597821472E-2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4.0212705511158348E-3</v>
          </cell>
          <cell r="AO13">
            <v>0</v>
          </cell>
          <cell r="AP13">
            <v>0</v>
          </cell>
          <cell r="AQ13">
            <v>0</v>
          </cell>
        </row>
        <row r="14">
          <cell r="A14" t="str">
            <v>BE</v>
          </cell>
          <cell r="B14">
            <v>0.10867326865528398</v>
          </cell>
          <cell r="C14">
            <v>0</v>
          </cell>
          <cell r="D14">
            <v>4.0212705511158348E-3</v>
          </cell>
          <cell r="E14">
            <v>0.91807272359753345</v>
          </cell>
          <cell r="F14">
            <v>0.10254239905345379</v>
          </cell>
          <cell r="G14">
            <v>1.7090399842242299E-2</v>
          </cell>
          <cell r="H14">
            <v>4.9149979311013299</v>
          </cell>
          <cell r="I14">
            <v>5.6297787715621696E-2</v>
          </cell>
          <cell r="J14">
            <v>21.874965201964098</v>
          </cell>
          <cell r="K14">
            <v>21.767396214721746</v>
          </cell>
          <cell r="L14">
            <v>21.770412167635083</v>
          </cell>
          <cell r="M14">
            <v>21.872954566688538</v>
          </cell>
          <cell r="N14">
            <v>21.874965201964098</v>
          </cell>
          <cell r="O14">
            <v>1.0053176377789587E-2</v>
          </cell>
          <cell r="P14">
            <v>0</v>
          </cell>
          <cell r="Q14">
            <v>0.41753340013628409</v>
          </cell>
          <cell r="R14">
            <v>24.459332503219748</v>
          </cell>
          <cell r="S14">
            <v>24.623219070932752</v>
          </cell>
          <cell r="T14">
            <v>24.63427756494832</v>
          </cell>
          <cell r="U14">
            <v>5.3281834802284815E-2</v>
          </cell>
          <cell r="V14">
            <v>2.73245333948321</v>
          </cell>
          <cell r="W14">
            <v>1.9101035117800216E-2</v>
          </cell>
          <cell r="X14">
            <v>6.0319058266737526E-3</v>
          </cell>
          <cell r="Y14">
            <v>0</v>
          </cell>
          <cell r="Z14">
            <v>0</v>
          </cell>
          <cell r="AA14">
            <v>0</v>
          </cell>
          <cell r="AB14">
            <v>0.3036752012518551</v>
          </cell>
          <cell r="AC14">
            <v>3.0357456683681623E-3</v>
          </cell>
          <cell r="AD14">
            <v>2.074975604375771</v>
          </cell>
          <cell r="AE14">
            <v>1.0053176377789587E-3</v>
          </cell>
          <cell r="AF14">
            <v>0</v>
          </cell>
          <cell r="AG14">
            <v>11.089422764995644</v>
          </cell>
          <cell r="AH14">
            <v>0</v>
          </cell>
          <cell r="AI14">
            <v>0.22519115086248678</v>
          </cell>
          <cell r="AJ14">
            <v>2.5132940944473971E-2</v>
          </cell>
          <cell r="AK14">
            <v>5.3281834802284815E-2</v>
          </cell>
          <cell r="AL14">
            <v>7.037223464452712E-3</v>
          </cell>
          <cell r="AM14">
            <v>9.4157597606991245E-2</v>
          </cell>
          <cell r="AN14">
            <v>3.0159529133368763E-3</v>
          </cell>
          <cell r="AO14">
            <v>2.0106352755579174E-3</v>
          </cell>
          <cell r="AP14">
            <v>0.11360089306902235</v>
          </cell>
          <cell r="AQ14">
            <v>2.5414809031753882</v>
          </cell>
        </row>
        <row r="15">
          <cell r="A15" t="str">
            <v>BG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6.132437590451649E-2</v>
          </cell>
          <cell r="G15">
            <v>0</v>
          </cell>
          <cell r="H15">
            <v>0</v>
          </cell>
          <cell r="I15">
            <v>0</v>
          </cell>
          <cell r="J15">
            <v>0.40347874596240996</v>
          </cell>
          <cell r="K15">
            <v>0.32405865257787225</v>
          </cell>
          <cell r="L15">
            <v>0.34114905242011451</v>
          </cell>
          <cell r="M15">
            <v>0.40247342832463101</v>
          </cell>
          <cell r="N15">
            <v>0.40347874596240996</v>
          </cell>
          <cell r="O15">
            <v>0</v>
          </cell>
          <cell r="P15">
            <v>0</v>
          </cell>
          <cell r="Q15">
            <v>0</v>
          </cell>
          <cell r="R15">
            <v>0.32405865257787225</v>
          </cell>
          <cell r="S15">
            <v>0.40347874596240996</v>
          </cell>
          <cell r="T15">
            <v>0.51318702138801986</v>
          </cell>
          <cell r="U15">
            <v>0</v>
          </cell>
          <cell r="V15">
            <v>6.4340328817853357E-2</v>
          </cell>
          <cell r="W15">
            <v>0.2004045831310603</v>
          </cell>
          <cell r="X15">
            <v>2.0106352755579173E-2</v>
          </cell>
          <cell r="Y15">
            <v>0</v>
          </cell>
          <cell r="Z15">
            <v>0</v>
          </cell>
          <cell r="AA15">
            <v>0</v>
          </cell>
          <cell r="AB15">
            <v>5.7303105353400656E-2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2.0106352755579174E-3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0.10970827542560987</v>
          </cell>
          <cell r="AM15">
            <v>0</v>
          </cell>
          <cell r="AN15">
            <v>1.7090399842242299E-2</v>
          </cell>
          <cell r="AO15">
            <v>1.0053176377789587E-3</v>
          </cell>
          <cell r="AP15">
            <v>0.20206884519357074</v>
          </cell>
          <cell r="AQ15">
            <v>0</v>
          </cell>
        </row>
        <row r="16">
          <cell r="A16" t="str">
            <v>BH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0.57504168880956441</v>
          </cell>
          <cell r="K16">
            <v>0.57504168880956441</v>
          </cell>
          <cell r="L16">
            <v>0.57504168880956441</v>
          </cell>
          <cell r="M16">
            <v>0.57504168880956441</v>
          </cell>
          <cell r="N16">
            <v>0.57504168880956441</v>
          </cell>
          <cell r="O16">
            <v>0</v>
          </cell>
          <cell r="P16">
            <v>0</v>
          </cell>
          <cell r="Q16">
            <v>0</v>
          </cell>
          <cell r="R16">
            <v>0.61324375904516493</v>
          </cell>
          <cell r="S16">
            <v>0.61324375904516493</v>
          </cell>
          <cell r="T16">
            <v>0.61324375904516493</v>
          </cell>
          <cell r="U16">
            <v>6.6350964093411277E-2</v>
          </cell>
          <cell r="V16">
            <v>0.26238790346030821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0.22418583322470781</v>
          </cell>
          <cell r="AH16">
            <v>0</v>
          </cell>
          <cell r="AI16">
            <v>0</v>
          </cell>
          <cell r="AJ16">
            <v>0</v>
          </cell>
          <cell r="AK16">
            <v>2.2116988031137094E-2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2.1111670393358137E-2</v>
          </cell>
          <cell r="AQ16">
            <v>3.8202070235600433E-2</v>
          </cell>
        </row>
        <row r="17">
          <cell r="A17" t="str">
            <v>BR</v>
          </cell>
          <cell r="B17">
            <v>0</v>
          </cell>
          <cell r="C17">
            <v>0.28324471026719383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0.39146685842557494</v>
          </cell>
          <cell r="I17">
            <v>3.1164846771147722E-2</v>
          </cell>
          <cell r="J17">
            <v>3.5179706549932153</v>
          </cell>
          <cell r="K17">
            <v>3.5179706549932153</v>
          </cell>
          <cell r="L17">
            <v>3.5179706549932153</v>
          </cell>
          <cell r="M17">
            <v>3.5179706549932153</v>
          </cell>
          <cell r="N17">
            <v>3.5179706549932153</v>
          </cell>
          <cell r="O17">
            <v>0</v>
          </cell>
          <cell r="P17">
            <v>0</v>
          </cell>
          <cell r="Q17">
            <v>0.26801650003777483</v>
          </cell>
          <cell r="R17">
            <v>4.3013596052100844</v>
          </cell>
          <cell r="S17">
            <v>4.3013596052100844</v>
          </cell>
          <cell r="T17">
            <v>4.3054204612712628</v>
          </cell>
          <cell r="U17">
            <v>0</v>
          </cell>
          <cell r="V17">
            <v>7.0669125969996402E-2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3.7196752597821472E-2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1.4846495408896794</v>
          </cell>
          <cell r="AH17">
            <v>0</v>
          </cell>
          <cell r="AI17">
            <v>0</v>
          </cell>
          <cell r="AJ17">
            <v>0</v>
          </cell>
          <cell r="AK17">
            <v>0.98272716680517447</v>
          </cell>
          <cell r="AL17">
            <v>4.0608560611784068E-3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0.75222410344572166</v>
          </cell>
        </row>
        <row r="18">
          <cell r="A18" t="str">
            <v>BY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2.0106352755579174E-3</v>
          </cell>
          <cell r="H18">
            <v>2.9154211495589805E-2</v>
          </cell>
          <cell r="I18">
            <v>6.0319058266737526E-3</v>
          </cell>
          <cell r="J18">
            <v>0.38001006708044638</v>
          </cell>
          <cell r="K18">
            <v>0.31164846771147725</v>
          </cell>
          <cell r="L18">
            <v>0.31164846771147725</v>
          </cell>
          <cell r="M18">
            <v>0.31164846771147725</v>
          </cell>
          <cell r="N18">
            <v>0.38001006708044638</v>
          </cell>
          <cell r="O18">
            <v>0.18899971590244424</v>
          </cell>
          <cell r="P18">
            <v>0</v>
          </cell>
          <cell r="Q18">
            <v>1.1058494015568547E-2</v>
          </cell>
          <cell r="R18">
            <v>0.31768037353815093</v>
          </cell>
          <cell r="S18">
            <v>1.5728808790046831</v>
          </cell>
          <cell r="T18">
            <v>1.6271779278222627</v>
          </cell>
          <cell r="U18">
            <v>0.10857430488012755</v>
          </cell>
          <cell r="V18">
            <v>0.16286145732019133</v>
          </cell>
          <cell r="W18">
            <v>0</v>
          </cell>
          <cell r="X18">
            <v>0</v>
          </cell>
          <cell r="Y18">
            <v>5.8308422991179609E-2</v>
          </cell>
          <cell r="Z18">
            <v>0</v>
          </cell>
          <cell r="AA18">
            <v>0</v>
          </cell>
          <cell r="AB18">
            <v>0</v>
          </cell>
          <cell r="AC18">
            <v>0.18755317414527797</v>
          </cell>
          <cell r="AD18">
            <v>0</v>
          </cell>
          <cell r="AE18">
            <v>0.42223340786716268</v>
          </cell>
          <cell r="AF18">
            <v>0</v>
          </cell>
          <cell r="AG18">
            <v>0</v>
          </cell>
          <cell r="AH18">
            <v>0</v>
          </cell>
          <cell r="AI18">
            <v>3.5186117322263559E-2</v>
          </cell>
          <cell r="AJ18">
            <v>0.32773354991594056</v>
          </cell>
          <cell r="AK18">
            <v>0</v>
          </cell>
          <cell r="AL18">
            <v>5.4297048817579414E-2</v>
          </cell>
          <cell r="AM18">
            <v>0</v>
          </cell>
          <cell r="AN18">
            <v>0</v>
          </cell>
          <cell r="AO18">
            <v>6.8361599368969198E-2</v>
          </cell>
          <cell r="AP18">
            <v>1.6085082204463339E-2</v>
          </cell>
          <cell r="AQ18">
            <v>0</v>
          </cell>
        </row>
        <row r="19">
          <cell r="A19" t="str">
            <v>CA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8.7462634486769414E-2</v>
          </cell>
          <cell r="I19">
            <v>0</v>
          </cell>
          <cell r="J19">
            <v>0.79621156912093538</v>
          </cell>
          <cell r="K19">
            <v>0.79621156912093538</v>
          </cell>
          <cell r="L19">
            <v>0.79621156912093538</v>
          </cell>
          <cell r="M19">
            <v>0.79621156912093538</v>
          </cell>
          <cell r="N19">
            <v>0.79621156912093538</v>
          </cell>
          <cell r="O19">
            <v>0</v>
          </cell>
          <cell r="P19">
            <v>0</v>
          </cell>
          <cell r="Q19">
            <v>0.36291966723820412</v>
          </cell>
          <cell r="R19">
            <v>0.88224745460556975</v>
          </cell>
          <cell r="S19">
            <v>0.89330594862113832</v>
          </cell>
          <cell r="T19">
            <v>0.93899057930939545</v>
          </cell>
          <cell r="U19">
            <v>2.1111670393358137E-2</v>
          </cell>
          <cell r="V19">
            <v>0.16889336314686509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2.0106352755579174E-3</v>
          </cell>
          <cell r="AC19">
            <v>1.0053176377789587E-2</v>
          </cell>
          <cell r="AD19">
            <v>0</v>
          </cell>
          <cell r="AE19">
            <v>0</v>
          </cell>
          <cell r="AF19">
            <v>0</v>
          </cell>
          <cell r="AG19">
            <v>0.11862748125791714</v>
          </cell>
          <cell r="AH19">
            <v>0</v>
          </cell>
          <cell r="AI19">
            <v>6.031905826673753E-2</v>
          </cell>
          <cell r="AJ19">
            <v>1.0053176377789587E-3</v>
          </cell>
          <cell r="AK19">
            <v>3.5186117322263559E-2</v>
          </cell>
          <cell r="AL19">
            <v>4.5684630688257073E-2</v>
          </cell>
          <cell r="AM19">
            <v>2.5132940944473971E-2</v>
          </cell>
          <cell r="AN19">
            <v>0</v>
          </cell>
          <cell r="AO19">
            <v>0</v>
          </cell>
          <cell r="AP19">
            <v>5.0265881888947933E-3</v>
          </cell>
          <cell r="AQ19">
            <v>6.0902944540160459E-2</v>
          </cell>
        </row>
        <row r="20">
          <cell r="A20" t="str">
            <v>CD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</row>
        <row r="21">
          <cell r="A21" t="str">
            <v>CG</v>
          </cell>
          <cell r="B21">
            <v>0</v>
          </cell>
          <cell r="C21">
            <v>0.13705389206477123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1.6243424244713627E-2</v>
          </cell>
          <cell r="I21">
            <v>0</v>
          </cell>
          <cell r="J21">
            <v>1.8468977976349237</v>
          </cell>
          <cell r="K21">
            <v>1.8468977976349237</v>
          </cell>
          <cell r="L21">
            <v>1.8468977976349237</v>
          </cell>
          <cell r="M21">
            <v>1.8468977976349237</v>
          </cell>
          <cell r="N21">
            <v>1.8468977976349237</v>
          </cell>
          <cell r="O21">
            <v>0</v>
          </cell>
          <cell r="P21">
            <v>0</v>
          </cell>
          <cell r="Q21">
            <v>0.14212996214124424</v>
          </cell>
          <cell r="R21">
            <v>1.8946128563537699</v>
          </cell>
          <cell r="S21">
            <v>1.8946128563537699</v>
          </cell>
          <cell r="T21">
            <v>1.8946128563537699</v>
          </cell>
          <cell r="U21">
            <v>0</v>
          </cell>
          <cell r="V21">
            <v>1.4750663787129936</v>
          </cell>
          <cell r="W21">
            <v>3.2170164408926678E-2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4.4233976062274187E-2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4.7715058718846279E-2</v>
          </cell>
        </row>
        <row r="22">
          <cell r="A22" t="str">
            <v>CH</v>
          </cell>
          <cell r="B22">
            <v>1.0053176377789587E-3</v>
          </cell>
          <cell r="C22">
            <v>0.12566470472236985</v>
          </cell>
          <cell r="D22">
            <v>1.0053176377789587E-3</v>
          </cell>
          <cell r="E22">
            <v>0</v>
          </cell>
          <cell r="F22">
            <v>0</v>
          </cell>
          <cell r="G22">
            <v>2.0106352755579174E-3</v>
          </cell>
          <cell r="H22">
            <v>0.11862748125791714</v>
          </cell>
          <cell r="I22">
            <v>0</v>
          </cell>
          <cell r="J22">
            <v>0.49160032487391087</v>
          </cell>
          <cell r="K22">
            <v>0.45239293700053146</v>
          </cell>
          <cell r="L22">
            <v>0.45540888991386835</v>
          </cell>
          <cell r="M22">
            <v>0.45540888991386835</v>
          </cell>
          <cell r="N22">
            <v>0.49160032487391087</v>
          </cell>
          <cell r="O22">
            <v>0</v>
          </cell>
          <cell r="P22">
            <v>0</v>
          </cell>
          <cell r="Q22">
            <v>2.1111670393358137E-2</v>
          </cell>
          <cell r="R22">
            <v>0.45339825463831041</v>
          </cell>
          <cell r="S22">
            <v>0.50981479888411985</v>
          </cell>
          <cell r="T22">
            <v>0.51082011652189885</v>
          </cell>
          <cell r="U22">
            <v>0</v>
          </cell>
          <cell r="V22">
            <v>0.15582423385573863</v>
          </cell>
          <cell r="W22">
            <v>0</v>
          </cell>
          <cell r="X22">
            <v>2.0106352755579174E-3</v>
          </cell>
          <cell r="Y22">
            <v>0</v>
          </cell>
          <cell r="Z22">
            <v>0</v>
          </cell>
          <cell r="AA22">
            <v>0</v>
          </cell>
          <cell r="AB22">
            <v>8.0425411022316696E-3</v>
          </cell>
          <cell r="AC22">
            <v>1.2182568183535221E-2</v>
          </cell>
          <cell r="AD22">
            <v>0</v>
          </cell>
          <cell r="AE22">
            <v>2.0106352755579174E-3</v>
          </cell>
          <cell r="AF22">
            <v>0</v>
          </cell>
          <cell r="AG22">
            <v>2.2116988031137094E-2</v>
          </cell>
          <cell r="AH22">
            <v>0</v>
          </cell>
          <cell r="AI22">
            <v>0</v>
          </cell>
          <cell r="AJ22">
            <v>1.0053176377789587E-3</v>
          </cell>
          <cell r="AK22">
            <v>0</v>
          </cell>
          <cell r="AL22">
            <v>0</v>
          </cell>
          <cell r="AM22">
            <v>0</v>
          </cell>
          <cell r="AN22">
            <v>3.0159529133368763E-3</v>
          </cell>
          <cell r="AO22">
            <v>3.6191434960042512E-2</v>
          </cell>
          <cell r="AP22">
            <v>0</v>
          </cell>
          <cell r="AQ22">
            <v>1.0053176377789587E-3</v>
          </cell>
        </row>
        <row r="23">
          <cell r="A23" t="str">
            <v>CM</v>
          </cell>
          <cell r="B23">
            <v>0</v>
          </cell>
          <cell r="C23">
            <v>6.903455304003292E-2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2.2515962402606919</v>
          </cell>
          <cell r="K23">
            <v>2.2515962402606919</v>
          </cell>
          <cell r="L23">
            <v>2.2515962402606919</v>
          </cell>
          <cell r="M23">
            <v>2.2515962402606919</v>
          </cell>
          <cell r="N23">
            <v>2.2515962402606919</v>
          </cell>
          <cell r="O23">
            <v>0</v>
          </cell>
          <cell r="P23">
            <v>0</v>
          </cell>
          <cell r="Q23">
            <v>1.0426247937075559</v>
          </cell>
          <cell r="R23">
            <v>2.2515962402606919</v>
          </cell>
          <cell r="S23">
            <v>2.2515962402606919</v>
          </cell>
          <cell r="T23">
            <v>2.2515962402606919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0.91455938211770149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0.22537751139540158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</row>
        <row r="24">
          <cell r="A24" t="str">
            <v>CN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</row>
        <row r="25">
          <cell r="A25" t="str">
            <v>CO</v>
          </cell>
          <cell r="B25">
            <v>1.0152140152946017E-3</v>
          </cell>
          <cell r="C25">
            <v>1.4212996214124423E-2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0.34282732372895719</v>
          </cell>
          <cell r="K25">
            <v>0.34282732372895719</v>
          </cell>
          <cell r="L25">
            <v>0.34282732372895719</v>
          </cell>
          <cell r="M25">
            <v>0.34282732372895719</v>
          </cell>
          <cell r="N25">
            <v>0.34282732372895719</v>
          </cell>
          <cell r="O25">
            <v>0</v>
          </cell>
          <cell r="P25">
            <v>0</v>
          </cell>
          <cell r="Q25">
            <v>7.7156265162389728E-2</v>
          </cell>
          <cell r="R25">
            <v>0.34282732372895719</v>
          </cell>
          <cell r="S25">
            <v>0.34282732372895719</v>
          </cell>
          <cell r="T25">
            <v>0.34282732372895719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0.25044284833714842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</row>
        <row r="26">
          <cell r="A26" t="str">
            <v>CS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</row>
        <row r="27">
          <cell r="A27" t="str">
            <v>CZ</v>
          </cell>
          <cell r="B27">
            <v>0.1822989692735234</v>
          </cell>
          <cell r="C27">
            <v>0</v>
          </cell>
          <cell r="D27">
            <v>3.0159529133368763E-3</v>
          </cell>
          <cell r="E27">
            <v>3.0159529133368763E-3</v>
          </cell>
          <cell r="F27">
            <v>0</v>
          </cell>
          <cell r="G27">
            <v>0</v>
          </cell>
          <cell r="H27">
            <v>0.18296781007577051</v>
          </cell>
          <cell r="I27">
            <v>0</v>
          </cell>
          <cell r="J27">
            <v>0.70707477619413994</v>
          </cell>
          <cell r="K27">
            <v>0.38336249682931517</v>
          </cell>
          <cell r="L27">
            <v>0.38336249682931517</v>
          </cell>
          <cell r="M27">
            <v>0.38336249682931517</v>
          </cell>
          <cell r="N27">
            <v>0.70707477619413994</v>
          </cell>
          <cell r="O27">
            <v>0</v>
          </cell>
          <cell r="P27">
            <v>0</v>
          </cell>
          <cell r="Q27">
            <v>0</v>
          </cell>
          <cell r="R27">
            <v>0.38336249682931517</v>
          </cell>
          <cell r="S27">
            <v>0.89105780028520498</v>
          </cell>
          <cell r="T27">
            <v>0.89407375319854177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1.4074446928905424E-2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1.8095717480021256E-2</v>
          </cell>
          <cell r="AH27">
            <v>0</v>
          </cell>
          <cell r="AI27">
            <v>0</v>
          </cell>
          <cell r="AJ27">
            <v>0.16990857716215968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0.32371227936482472</v>
          </cell>
          <cell r="AP27">
            <v>0</v>
          </cell>
          <cell r="AQ27">
            <v>0</v>
          </cell>
        </row>
        <row r="28">
          <cell r="A28" t="str">
            <v>DE</v>
          </cell>
          <cell r="B28">
            <v>3.3119220503220315</v>
          </cell>
          <cell r="C28">
            <v>0.2243639680199894</v>
          </cell>
          <cell r="D28">
            <v>7.0669125969996405E-3</v>
          </cell>
          <cell r="E28">
            <v>4.312124032514455</v>
          </cell>
          <cell r="F28">
            <v>1.7090399842242299E-2</v>
          </cell>
          <cell r="G28">
            <v>0.87917212342713902</v>
          </cell>
          <cell r="H28">
            <v>0</v>
          </cell>
          <cell r="I28">
            <v>0.26138258582252927</v>
          </cell>
          <cell r="J28">
            <v>11.191471371685925</v>
          </cell>
          <cell r="K28">
            <v>11.096971513734703</v>
          </cell>
          <cell r="L28">
            <v>11.112051278301388</v>
          </cell>
          <cell r="M28">
            <v>11.129141678143629</v>
          </cell>
          <cell r="N28">
            <v>11.191471371685925</v>
          </cell>
          <cell r="O28">
            <v>0</v>
          </cell>
          <cell r="P28">
            <v>0</v>
          </cell>
          <cell r="Q28">
            <v>0.25868331698969299</v>
          </cell>
          <cell r="R28">
            <v>13.151851433321461</v>
          </cell>
          <cell r="S28">
            <v>15.862850842067083</v>
          </cell>
          <cell r="T28">
            <v>15.895129866628682</v>
          </cell>
          <cell r="U28">
            <v>0.12465938708459089</v>
          </cell>
          <cell r="V28">
            <v>1.4035520752471298</v>
          </cell>
          <cell r="W28">
            <v>3.6191434960042512E-2</v>
          </cell>
          <cell r="X28">
            <v>5.0265881888947933E-3</v>
          </cell>
          <cell r="Y28">
            <v>7.7458939996558035E-2</v>
          </cell>
          <cell r="Z28">
            <v>0</v>
          </cell>
          <cell r="AA28">
            <v>0</v>
          </cell>
          <cell r="AB28">
            <v>4.8255246613390021E-2</v>
          </cell>
          <cell r="AC28">
            <v>0</v>
          </cell>
          <cell r="AD28">
            <v>0.22116988031137091</v>
          </cell>
          <cell r="AE28">
            <v>6.0319058266737526E-3</v>
          </cell>
          <cell r="AF28">
            <v>0</v>
          </cell>
          <cell r="AG28">
            <v>5.4018231900930536</v>
          </cell>
          <cell r="AH28">
            <v>0</v>
          </cell>
          <cell r="AI28">
            <v>2.3122305668916054E-2</v>
          </cell>
          <cell r="AJ28">
            <v>1.6538365815440279</v>
          </cell>
          <cell r="AK28">
            <v>6.6350964093411277E-2</v>
          </cell>
          <cell r="AL28">
            <v>2.5212111964599111E-2</v>
          </cell>
          <cell r="AM28">
            <v>7.8503843144399565E-2</v>
          </cell>
          <cell r="AN28">
            <v>1.5079764566684382E-2</v>
          </cell>
          <cell r="AO28">
            <v>6.2329693542295443E-2</v>
          </cell>
          <cell r="AP28">
            <v>3.4180799684484599E-2</v>
          </cell>
          <cell r="AQ28">
            <v>1.7149934906198303</v>
          </cell>
        </row>
        <row r="29">
          <cell r="A29" t="str">
            <v>DK</v>
          </cell>
          <cell r="B29">
            <v>0</v>
          </cell>
          <cell r="C29">
            <v>9.7773116679965716E-2</v>
          </cell>
          <cell r="D29">
            <v>4.0212705511158348E-3</v>
          </cell>
          <cell r="E29">
            <v>0</v>
          </cell>
          <cell r="F29">
            <v>0</v>
          </cell>
          <cell r="G29">
            <v>0</v>
          </cell>
          <cell r="H29">
            <v>1.3511525612218409</v>
          </cell>
          <cell r="I29">
            <v>0</v>
          </cell>
          <cell r="J29">
            <v>3.6308392161260805</v>
          </cell>
          <cell r="K29">
            <v>3.6308392161260805</v>
          </cell>
          <cell r="L29">
            <v>3.6308392161260805</v>
          </cell>
          <cell r="M29">
            <v>3.6308392161260805</v>
          </cell>
          <cell r="N29">
            <v>3.6308392161260805</v>
          </cell>
          <cell r="O29">
            <v>4.0212705511158348E-3</v>
          </cell>
          <cell r="P29">
            <v>0</v>
          </cell>
          <cell r="Q29">
            <v>0.14960840972508424</v>
          </cell>
          <cell r="R29">
            <v>10.523016890092135</v>
          </cell>
          <cell r="S29">
            <v>10.613242284545649</v>
          </cell>
          <cell r="T29">
            <v>10.617263555096766</v>
          </cell>
          <cell r="U29">
            <v>0.31808445437640992</v>
          </cell>
          <cell r="V29">
            <v>0.51152520155444359</v>
          </cell>
          <cell r="W29">
            <v>6.6350964093411277E-2</v>
          </cell>
          <cell r="X29">
            <v>0</v>
          </cell>
          <cell r="Y29">
            <v>0</v>
          </cell>
          <cell r="Z29">
            <v>0.58882412887086899</v>
          </cell>
          <cell r="AA29">
            <v>0</v>
          </cell>
          <cell r="AB29">
            <v>3.6191434960042512E-2</v>
          </cell>
          <cell r="AC29">
            <v>5.0265881888947933E-3</v>
          </cell>
          <cell r="AD29">
            <v>0</v>
          </cell>
          <cell r="AE29">
            <v>0</v>
          </cell>
          <cell r="AF29">
            <v>0</v>
          </cell>
          <cell r="AG29">
            <v>0.50328640354178156</v>
          </cell>
          <cell r="AH29">
            <v>0</v>
          </cell>
          <cell r="AI29">
            <v>0.68160535841413405</v>
          </cell>
          <cell r="AJ29">
            <v>8.1177535713505569E-2</v>
          </cell>
          <cell r="AK29">
            <v>8.0425411022316696E-3</v>
          </cell>
          <cell r="AL29">
            <v>0</v>
          </cell>
          <cell r="AM29">
            <v>5.3826640649647057</v>
          </cell>
          <cell r="AN29">
            <v>0</v>
          </cell>
          <cell r="AO29">
            <v>0</v>
          </cell>
          <cell r="AP29">
            <v>4.0212705511158348E-3</v>
          </cell>
          <cell r="AQ29">
            <v>1.509513609001349</v>
          </cell>
        </row>
        <row r="30">
          <cell r="A30" t="str">
            <v>DZ</v>
          </cell>
          <cell r="B30">
            <v>0.16040381441654705</v>
          </cell>
          <cell r="C30">
            <v>0.69700591993013561</v>
          </cell>
          <cell r="D30">
            <v>0</v>
          </cell>
          <cell r="E30">
            <v>0.35227926330722675</v>
          </cell>
          <cell r="F30">
            <v>2.0106352755579174E-3</v>
          </cell>
          <cell r="G30">
            <v>1.5228210229419024E-2</v>
          </cell>
          <cell r="H30">
            <v>1.8370623415624783</v>
          </cell>
          <cell r="I30">
            <v>0</v>
          </cell>
          <cell r="J30">
            <v>15.442182611843874</v>
          </cell>
          <cell r="K30">
            <v>15.440171976568315</v>
          </cell>
          <cell r="L30">
            <v>15.440171976568315</v>
          </cell>
          <cell r="M30">
            <v>15.442182611843874</v>
          </cell>
          <cell r="N30">
            <v>15.442182611843874</v>
          </cell>
          <cell r="O30">
            <v>0</v>
          </cell>
          <cell r="P30">
            <v>0</v>
          </cell>
          <cell r="Q30">
            <v>3.0490449840328613</v>
          </cell>
          <cell r="R30">
            <v>16.772247408296202</v>
          </cell>
          <cell r="S30">
            <v>17.352930032289684</v>
          </cell>
          <cell r="T30">
            <v>17.436177581543841</v>
          </cell>
          <cell r="U30">
            <v>0</v>
          </cell>
          <cell r="V30">
            <v>3.1466373962268328</v>
          </cell>
          <cell r="W30">
            <v>3.9593346596489463E-2</v>
          </cell>
          <cell r="X30">
            <v>0</v>
          </cell>
          <cell r="Y30">
            <v>0</v>
          </cell>
          <cell r="Z30">
            <v>7.4110623116505916E-2</v>
          </cell>
          <cell r="AA30">
            <v>0</v>
          </cell>
          <cell r="AB30">
            <v>1.3166246167352569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4.4999968496346607</v>
          </cell>
          <cell r="AH30">
            <v>0</v>
          </cell>
          <cell r="AI30">
            <v>0</v>
          </cell>
          <cell r="AJ30">
            <v>0.56344377848850391</v>
          </cell>
          <cell r="AK30">
            <v>0.61969208431654743</v>
          </cell>
          <cell r="AL30">
            <v>8.3247549254157338E-2</v>
          </cell>
          <cell r="AM30">
            <v>0.16559452815439119</v>
          </cell>
          <cell r="AN30">
            <v>0</v>
          </cell>
          <cell r="AO30">
            <v>0</v>
          </cell>
          <cell r="AP30">
            <v>1.1430461541546761</v>
          </cell>
          <cell r="AQ30">
            <v>1.1664809035734973</v>
          </cell>
        </row>
        <row r="31">
          <cell r="A31" t="str">
            <v>EC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</row>
        <row r="32">
          <cell r="A32" t="str">
            <v>EE</v>
          </cell>
          <cell r="B32">
            <v>0</v>
          </cell>
          <cell r="C32">
            <v>9.3122590836665353E-2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0.66853622912300759</v>
          </cell>
          <cell r="I32">
            <v>0.10656366960456963</v>
          </cell>
          <cell r="J32">
            <v>4.1633262266948226</v>
          </cell>
          <cell r="K32">
            <v>4.1633262266948226</v>
          </cell>
          <cell r="L32">
            <v>4.1633262266948226</v>
          </cell>
          <cell r="M32">
            <v>4.1633262266948226</v>
          </cell>
          <cell r="N32">
            <v>4.1633262266948226</v>
          </cell>
          <cell r="O32">
            <v>0</v>
          </cell>
          <cell r="P32">
            <v>0</v>
          </cell>
          <cell r="Q32">
            <v>0.75728616427586237</v>
          </cell>
          <cell r="R32">
            <v>4.5425272330479203</v>
          </cell>
          <cell r="S32">
            <v>4.5968539709980467</v>
          </cell>
          <cell r="T32">
            <v>4.5968539709980467</v>
          </cell>
          <cell r="U32">
            <v>3.0159529133368763E-3</v>
          </cell>
          <cell r="V32">
            <v>6.6350964093411277E-2</v>
          </cell>
          <cell r="W32">
            <v>0</v>
          </cell>
          <cell r="X32">
            <v>0</v>
          </cell>
          <cell r="Y32">
            <v>2.0106352755579174E-3</v>
          </cell>
          <cell r="Z32">
            <v>0</v>
          </cell>
          <cell r="AA32">
            <v>0</v>
          </cell>
          <cell r="AB32">
            <v>3.7562918565900265E-2</v>
          </cell>
          <cell r="AC32">
            <v>1.7110192597273585E-2</v>
          </cell>
          <cell r="AD32">
            <v>0</v>
          </cell>
          <cell r="AE32">
            <v>3.3195274801736931E-2</v>
          </cell>
          <cell r="AF32">
            <v>0</v>
          </cell>
          <cell r="AG32">
            <v>2.5374514068866389</v>
          </cell>
          <cell r="AH32">
            <v>0</v>
          </cell>
          <cell r="AI32">
            <v>0</v>
          </cell>
          <cell r="AJ32">
            <v>2.0106352755579174E-3</v>
          </cell>
          <cell r="AK32">
            <v>0</v>
          </cell>
          <cell r="AL32">
            <v>0</v>
          </cell>
          <cell r="AM32">
            <v>4.0212705511158348E-3</v>
          </cell>
          <cell r="AN32">
            <v>0</v>
          </cell>
          <cell r="AO32">
            <v>0</v>
          </cell>
          <cell r="AP32">
            <v>0</v>
          </cell>
          <cell r="AQ32">
            <v>0.26861606619741241</v>
          </cell>
        </row>
        <row r="33">
          <cell r="A33" t="str">
            <v>EG</v>
          </cell>
          <cell r="B33">
            <v>7.7156265162389728E-2</v>
          </cell>
          <cell r="C33">
            <v>0.14820723698667959</v>
          </cell>
          <cell r="D33">
            <v>0</v>
          </cell>
          <cell r="E33">
            <v>0.14212996214124424</v>
          </cell>
          <cell r="F33">
            <v>0.20609011574468655</v>
          </cell>
          <cell r="G33">
            <v>0</v>
          </cell>
          <cell r="H33">
            <v>1.2055497421616577</v>
          </cell>
          <cell r="I33">
            <v>0</v>
          </cell>
          <cell r="J33">
            <v>6.1235393381671397</v>
          </cell>
          <cell r="K33">
            <v>5.9174492224224524</v>
          </cell>
          <cell r="L33">
            <v>5.9174492224224524</v>
          </cell>
          <cell r="M33">
            <v>6.1235393381671397</v>
          </cell>
          <cell r="N33">
            <v>6.1235393381671397</v>
          </cell>
          <cell r="O33">
            <v>0</v>
          </cell>
          <cell r="P33">
            <v>0</v>
          </cell>
          <cell r="Q33">
            <v>1.1623309801146782</v>
          </cell>
          <cell r="R33">
            <v>6.4981376299246332</v>
          </cell>
          <cell r="S33">
            <v>6.7042277456693204</v>
          </cell>
          <cell r="T33">
            <v>6.7042277456693204</v>
          </cell>
          <cell r="U33">
            <v>0</v>
          </cell>
          <cell r="V33">
            <v>0.48134587966604359</v>
          </cell>
          <cell r="W33">
            <v>0.1095796225179065</v>
          </cell>
          <cell r="X33">
            <v>8.0425411022316696E-3</v>
          </cell>
          <cell r="Y33">
            <v>0</v>
          </cell>
          <cell r="Z33">
            <v>0</v>
          </cell>
          <cell r="AA33">
            <v>0</v>
          </cell>
          <cell r="AB33">
            <v>2.4659004768051411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0.26737901900795707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3.3175482046705639E-2</v>
          </cell>
          <cell r="AQ33">
            <v>0.58068840750217987</v>
          </cell>
        </row>
        <row r="34">
          <cell r="A34" t="str">
            <v>ES</v>
          </cell>
          <cell r="B34">
            <v>1.0053176377789587E-3</v>
          </cell>
          <cell r="C34">
            <v>0.21413265684691823</v>
          </cell>
          <cell r="D34">
            <v>4.0212705511158348E-3</v>
          </cell>
          <cell r="E34">
            <v>0</v>
          </cell>
          <cell r="F34">
            <v>1.0053176377789587E-3</v>
          </cell>
          <cell r="G34">
            <v>0</v>
          </cell>
          <cell r="H34">
            <v>7.037223464452712E-3</v>
          </cell>
          <cell r="I34">
            <v>0</v>
          </cell>
          <cell r="J34">
            <v>3.5739042023041985</v>
          </cell>
          <cell r="K34">
            <v>3.5558084848241771</v>
          </cell>
          <cell r="L34">
            <v>3.5728988846664196</v>
          </cell>
          <cell r="M34">
            <v>3.5739042023041985</v>
          </cell>
          <cell r="N34">
            <v>3.5739042023041985</v>
          </cell>
          <cell r="O34">
            <v>0</v>
          </cell>
          <cell r="P34">
            <v>0</v>
          </cell>
          <cell r="Q34">
            <v>0</v>
          </cell>
          <cell r="R34">
            <v>3.5578389128547663</v>
          </cell>
          <cell r="S34">
            <v>3.5789505832481248</v>
          </cell>
          <cell r="T34">
            <v>3.5829718537992403</v>
          </cell>
          <cell r="U34">
            <v>0</v>
          </cell>
          <cell r="V34">
            <v>1.0294452610856537</v>
          </cell>
          <cell r="W34">
            <v>7.7409458108979826E-2</v>
          </cell>
          <cell r="X34">
            <v>1.2063811653347505E-2</v>
          </cell>
          <cell r="Y34">
            <v>2.0106352755579174E-3</v>
          </cell>
          <cell r="Z34">
            <v>0</v>
          </cell>
          <cell r="AA34">
            <v>0</v>
          </cell>
          <cell r="AB34">
            <v>0.13169661054904361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0.62530757069851239</v>
          </cell>
          <cell r="AH34">
            <v>0</v>
          </cell>
          <cell r="AI34">
            <v>0</v>
          </cell>
          <cell r="AJ34">
            <v>1.0053176377789587E-3</v>
          </cell>
          <cell r="AK34">
            <v>1.4697743864328376</v>
          </cell>
          <cell r="AL34">
            <v>0</v>
          </cell>
          <cell r="AM34">
            <v>0</v>
          </cell>
          <cell r="AN34">
            <v>1.7090399842242299E-2</v>
          </cell>
          <cell r="AO34">
            <v>0</v>
          </cell>
          <cell r="AP34">
            <v>3.8202070235600433E-2</v>
          </cell>
          <cell r="AQ34">
            <v>2.0304280305892034E-3</v>
          </cell>
        </row>
        <row r="35">
          <cell r="A35" t="str">
            <v>EX_CS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36">
          <cell r="A36" t="str">
            <v>EX_SU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37">
          <cell r="A37" t="str">
            <v>EX_YU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</row>
        <row r="38">
          <cell r="A38" t="str">
            <v>FI</v>
          </cell>
          <cell r="B38">
            <v>0</v>
          </cell>
          <cell r="C38">
            <v>8.9473269762327334E-2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4.6244611337832107E-2</v>
          </cell>
          <cell r="I38">
            <v>0.16889336314686509</v>
          </cell>
          <cell r="J38">
            <v>0.76109472644128129</v>
          </cell>
          <cell r="K38">
            <v>0.76109472644128129</v>
          </cell>
          <cell r="L38">
            <v>0.76109472644128129</v>
          </cell>
          <cell r="M38">
            <v>0.76109472644128129</v>
          </cell>
          <cell r="N38">
            <v>0.76109472644128129</v>
          </cell>
          <cell r="O38">
            <v>2.2116988031137094E-2</v>
          </cell>
          <cell r="P38">
            <v>0</v>
          </cell>
          <cell r="Q38">
            <v>0</v>
          </cell>
          <cell r="R38">
            <v>2.1867044114544543</v>
          </cell>
          <cell r="S38">
            <v>3.1962386776441289</v>
          </cell>
          <cell r="T38">
            <v>3.1962386776441289</v>
          </cell>
          <cell r="U38">
            <v>0</v>
          </cell>
          <cell r="V38">
            <v>3.1164846771147722E-2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1.0053176377789587E-3</v>
          </cell>
          <cell r="AC38">
            <v>1.0053176377789587E-3</v>
          </cell>
          <cell r="AD38">
            <v>0</v>
          </cell>
          <cell r="AE38">
            <v>1.2063811653347505E-2</v>
          </cell>
          <cell r="AF38">
            <v>0</v>
          </cell>
          <cell r="AG38">
            <v>0.59320668093219509</v>
          </cell>
          <cell r="AH38">
            <v>0</v>
          </cell>
          <cell r="AI38">
            <v>9.3494540313443175E-2</v>
          </cell>
          <cell r="AJ38">
            <v>0.97434814886741083</v>
          </cell>
          <cell r="AK38">
            <v>0</v>
          </cell>
          <cell r="AL38">
            <v>0</v>
          </cell>
          <cell r="AM38">
            <v>1.0254239905345379</v>
          </cell>
          <cell r="AN38">
            <v>0</v>
          </cell>
          <cell r="AO38">
            <v>0</v>
          </cell>
          <cell r="AP38">
            <v>1.2063811653347505E-2</v>
          </cell>
          <cell r="AQ38">
            <v>0.23129233133177002</v>
          </cell>
        </row>
        <row r="39">
          <cell r="A39" t="str">
            <v>FR</v>
          </cell>
          <cell r="B39">
            <v>1.1117872280662404E-2</v>
          </cell>
          <cell r="C39">
            <v>0.8143806741123828</v>
          </cell>
          <cell r="D39">
            <v>8.0425411022316696E-3</v>
          </cell>
          <cell r="E39">
            <v>0.79520625148315638</v>
          </cell>
          <cell r="F39">
            <v>0.11058494015568546</v>
          </cell>
          <cell r="G39">
            <v>1.0053176377789587E-2</v>
          </cell>
          <cell r="H39">
            <v>0.85854126266323083</v>
          </cell>
          <cell r="I39">
            <v>0.16989868078464404</v>
          </cell>
          <cell r="J39">
            <v>8.2558391220875098</v>
          </cell>
          <cell r="K39">
            <v>8.1422382290184885</v>
          </cell>
          <cell r="L39">
            <v>8.1432435466562669</v>
          </cell>
          <cell r="M39">
            <v>8.2538284868119511</v>
          </cell>
          <cell r="N39">
            <v>8.2558391220875098</v>
          </cell>
          <cell r="O39">
            <v>0</v>
          </cell>
          <cell r="P39">
            <v>0</v>
          </cell>
          <cell r="Q39">
            <v>1.385054719157784</v>
          </cell>
          <cell r="R39">
            <v>10.139365593394825</v>
          </cell>
          <cell r="S39">
            <v>10.322333403470596</v>
          </cell>
          <cell r="T39">
            <v>10.41661965398529</v>
          </cell>
          <cell r="U39">
            <v>6.2329693542295443E-2</v>
          </cell>
          <cell r="V39">
            <v>0</v>
          </cell>
          <cell r="W39">
            <v>7.2432351807663234E-2</v>
          </cell>
          <cell r="X39">
            <v>2.0106352755579174E-3</v>
          </cell>
          <cell r="Y39">
            <v>1.0053176377789587E-3</v>
          </cell>
          <cell r="Z39">
            <v>0</v>
          </cell>
          <cell r="AA39">
            <v>0</v>
          </cell>
          <cell r="AB39">
            <v>0.97205720120342909</v>
          </cell>
          <cell r="AC39">
            <v>0</v>
          </cell>
          <cell r="AD39">
            <v>0.19402630409133906</v>
          </cell>
          <cell r="AE39">
            <v>0</v>
          </cell>
          <cell r="AF39">
            <v>0</v>
          </cell>
          <cell r="AG39">
            <v>3.7592290208685739</v>
          </cell>
          <cell r="AH39">
            <v>0</v>
          </cell>
          <cell r="AI39">
            <v>0.11159025779346442</v>
          </cell>
          <cell r="AJ39">
            <v>5.8308422991179609E-2</v>
          </cell>
          <cell r="AK39">
            <v>1.3069129291126464E-2</v>
          </cell>
          <cell r="AL39">
            <v>8.6243709412462927E-2</v>
          </cell>
          <cell r="AM39">
            <v>1.0053176377789587E-3</v>
          </cell>
          <cell r="AN39">
            <v>1.0053176377789587E-3</v>
          </cell>
          <cell r="AO39">
            <v>2.0106352755579174E-3</v>
          </cell>
          <cell r="AP39">
            <v>0.37096220834043581</v>
          </cell>
          <cell r="AQ39">
            <v>1.8262233659539151</v>
          </cell>
        </row>
        <row r="40">
          <cell r="A40" t="str">
            <v>GA</v>
          </cell>
          <cell r="B40">
            <v>0</v>
          </cell>
          <cell r="C40">
            <v>3.8548443448647933E-2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0.62841747546735838</v>
          </cell>
          <cell r="I40">
            <v>0</v>
          </cell>
          <cell r="J40">
            <v>1.5051863223362998</v>
          </cell>
          <cell r="K40">
            <v>1.5051863223362998</v>
          </cell>
          <cell r="L40">
            <v>1.5051863223362998</v>
          </cell>
          <cell r="M40">
            <v>1.5051863223362998</v>
          </cell>
          <cell r="N40">
            <v>1.5051863223362998</v>
          </cell>
          <cell r="O40">
            <v>0</v>
          </cell>
          <cell r="P40">
            <v>0</v>
          </cell>
          <cell r="Q40">
            <v>0.45887673491316</v>
          </cell>
          <cell r="R40">
            <v>1.5051863223362998</v>
          </cell>
          <cell r="S40">
            <v>1.5051863223362998</v>
          </cell>
          <cell r="T40">
            <v>1.5051863223362998</v>
          </cell>
          <cell r="U40">
            <v>0</v>
          </cell>
          <cell r="V40">
            <v>0.34415755118486996</v>
          </cell>
          <cell r="W40">
            <v>1.1058494015568547E-2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2.412762330669501E-2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1">
          <cell r="A41" t="str">
            <v>GE</v>
          </cell>
          <cell r="B41">
            <v>0</v>
          </cell>
          <cell r="C41">
            <v>1.8095717480021256E-2</v>
          </cell>
          <cell r="D41">
            <v>0.24859878083947404</v>
          </cell>
          <cell r="E41">
            <v>0</v>
          </cell>
          <cell r="F41">
            <v>1.7090399842242299E-2</v>
          </cell>
          <cell r="G41">
            <v>0</v>
          </cell>
          <cell r="H41">
            <v>0</v>
          </cell>
          <cell r="I41">
            <v>0</v>
          </cell>
          <cell r="J41">
            <v>0.83322517500382798</v>
          </cell>
          <cell r="K41">
            <v>0.81613477516158572</v>
          </cell>
          <cell r="L41">
            <v>0.81613477516158572</v>
          </cell>
          <cell r="M41">
            <v>0.83322517500382798</v>
          </cell>
          <cell r="N41">
            <v>0.83322517500382798</v>
          </cell>
          <cell r="O41">
            <v>0</v>
          </cell>
          <cell r="P41">
            <v>0</v>
          </cell>
          <cell r="Q41">
            <v>3.1164846771147722E-2</v>
          </cell>
          <cell r="R41">
            <v>1.3830258343052984</v>
          </cell>
          <cell r="S41">
            <v>1.4001162341475406</v>
          </cell>
          <cell r="T41">
            <v>1.6487150149870144</v>
          </cell>
          <cell r="U41">
            <v>0</v>
          </cell>
          <cell r="V41">
            <v>0</v>
          </cell>
          <cell r="W41">
            <v>6.8609008806860272E-2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0.69826520210355647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0.22755805572860782</v>
          </cell>
          <cell r="AQ41">
            <v>0.56689105914371252</v>
          </cell>
        </row>
        <row r="42">
          <cell r="A42" t="str">
            <v>GR</v>
          </cell>
          <cell r="B42">
            <v>0</v>
          </cell>
          <cell r="C42">
            <v>0</v>
          </cell>
          <cell r="D42">
            <v>0.31065304645121389</v>
          </cell>
          <cell r="E42">
            <v>0</v>
          </cell>
          <cell r="F42">
            <v>0.46345143101610003</v>
          </cell>
          <cell r="G42">
            <v>0</v>
          </cell>
          <cell r="H42">
            <v>3.0159529133368763E-3</v>
          </cell>
          <cell r="I42">
            <v>0</v>
          </cell>
          <cell r="J42">
            <v>1.0844944345944221</v>
          </cell>
          <cell r="K42">
            <v>0.5315697338159947</v>
          </cell>
          <cell r="L42">
            <v>0.62104300357832209</v>
          </cell>
          <cell r="M42">
            <v>1.0844944345944221</v>
          </cell>
          <cell r="N42">
            <v>1.0844944345944221</v>
          </cell>
          <cell r="O42">
            <v>0</v>
          </cell>
          <cell r="P42">
            <v>0</v>
          </cell>
          <cell r="Q42">
            <v>5.2276517164505855E-2</v>
          </cell>
          <cell r="R42">
            <v>0.5315697338159947</v>
          </cell>
          <cell r="S42">
            <v>1.0844944345944221</v>
          </cell>
          <cell r="T42">
            <v>1.5672448282786351</v>
          </cell>
          <cell r="U42">
            <v>0</v>
          </cell>
          <cell r="V42">
            <v>6.5345646455632317E-2</v>
          </cell>
          <cell r="W42">
            <v>0</v>
          </cell>
          <cell r="X42">
            <v>3.1164846771147722E-2</v>
          </cell>
          <cell r="Y42">
            <v>0</v>
          </cell>
          <cell r="Z42">
            <v>0</v>
          </cell>
          <cell r="AA42">
            <v>0</v>
          </cell>
          <cell r="AB42">
            <v>0.38177740578692987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2.9154211495589805E-2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0.17209734723299913</v>
          </cell>
          <cell r="AM42">
            <v>0</v>
          </cell>
          <cell r="AN42">
            <v>8.9473269762327334E-2</v>
          </cell>
          <cell r="AO42">
            <v>0</v>
          </cell>
          <cell r="AP42">
            <v>0.51271199526726896</v>
          </cell>
          <cell r="AQ42">
            <v>0</v>
          </cell>
        </row>
        <row r="43">
          <cell r="A43" t="str">
            <v>HR</v>
          </cell>
          <cell r="B43">
            <v>3.0159529133368763E-3</v>
          </cell>
          <cell r="C43">
            <v>0</v>
          </cell>
          <cell r="D43">
            <v>1.6085082204463339E-2</v>
          </cell>
          <cell r="E43">
            <v>0</v>
          </cell>
          <cell r="F43">
            <v>2.1111670393358137E-2</v>
          </cell>
          <cell r="G43">
            <v>2.0106352755579174E-3</v>
          </cell>
          <cell r="H43">
            <v>0</v>
          </cell>
          <cell r="I43">
            <v>0</v>
          </cell>
          <cell r="J43">
            <v>0.3437081013278494</v>
          </cell>
          <cell r="K43">
            <v>0.27836245487221711</v>
          </cell>
          <cell r="L43">
            <v>0.3024900781789121</v>
          </cell>
          <cell r="M43">
            <v>0.32360174857227025</v>
          </cell>
          <cell r="N43">
            <v>0.3437081013278494</v>
          </cell>
          <cell r="O43">
            <v>0</v>
          </cell>
          <cell r="P43">
            <v>0</v>
          </cell>
          <cell r="Q43">
            <v>0</v>
          </cell>
          <cell r="R43">
            <v>0.27836245487221711</v>
          </cell>
          <cell r="S43">
            <v>0.41206970069681859</v>
          </cell>
          <cell r="T43">
            <v>0.42815478290128201</v>
          </cell>
          <cell r="U43">
            <v>0</v>
          </cell>
          <cell r="V43">
            <v>0</v>
          </cell>
          <cell r="W43">
            <v>8.2930865173656776E-2</v>
          </cell>
          <cell r="X43">
            <v>0</v>
          </cell>
          <cell r="Y43">
            <v>6.6350964093411277E-2</v>
          </cell>
          <cell r="Z43">
            <v>0</v>
          </cell>
          <cell r="AA43">
            <v>0</v>
          </cell>
          <cell r="AB43">
            <v>0.18738904859632866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5.0265881888947933E-3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2.412762330669501E-2</v>
          </cell>
          <cell r="AO43">
            <v>2.0106352755579173E-2</v>
          </cell>
          <cell r="AP43">
            <v>8.0425411022316696E-3</v>
          </cell>
          <cell r="AQ43">
            <v>0</v>
          </cell>
        </row>
        <row r="44">
          <cell r="A44" t="str">
            <v>HU</v>
          </cell>
          <cell r="B44">
            <v>0.43359868958571618</v>
          </cell>
          <cell r="C44">
            <v>0</v>
          </cell>
          <cell r="D44">
            <v>1.0053176377789587E-3</v>
          </cell>
          <cell r="E44">
            <v>1.0053176377789587E-3</v>
          </cell>
          <cell r="F44">
            <v>0</v>
          </cell>
          <cell r="G44">
            <v>3.3175482046705639E-2</v>
          </cell>
          <cell r="H44">
            <v>0.17995185716243361</v>
          </cell>
          <cell r="I44">
            <v>0</v>
          </cell>
          <cell r="J44">
            <v>0.96958143618463577</v>
          </cell>
          <cell r="K44">
            <v>0.63983725099313737</v>
          </cell>
          <cell r="L44">
            <v>0.76349132043994927</v>
          </cell>
          <cell r="M44">
            <v>0.76349132043994927</v>
          </cell>
          <cell r="N44">
            <v>0.96958143618463577</v>
          </cell>
          <cell r="O44">
            <v>0</v>
          </cell>
          <cell r="P44">
            <v>0</v>
          </cell>
          <cell r="Q44">
            <v>0</v>
          </cell>
          <cell r="R44">
            <v>0.63983725099313737</v>
          </cell>
          <cell r="S44">
            <v>1.0751397881514266</v>
          </cell>
          <cell r="T44">
            <v>1.2892724449983448</v>
          </cell>
          <cell r="U44">
            <v>0</v>
          </cell>
          <cell r="V44">
            <v>1.0053176377789587E-3</v>
          </cell>
          <cell r="W44">
            <v>0</v>
          </cell>
          <cell r="X44">
            <v>0.2474763773113898</v>
          </cell>
          <cell r="Y44">
            <v>0</v>
          </cell>
          <cell r="Z44">
            <v>0</v>
          </cell>
          <cell r="AA44">
            <v>0</v>
          </cell>
          <cell r="AB44">
            <v>1.5228210229419024E-2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1.0053176377789587E-2</v>
          </cell>
          <cell r="AH44">
            <v>0</v>
          </cell>
          <cell r="AI44">
            <v>0</v>
          </cell>
          <cell r="AJ44">
            <v>7.2382869920085025E-2</v>
          </cell>
          <cell r="AK44">
            <v>0</v>
          </cell>
          <cell r="AL44">
            <v>0.21312733920913926</v>
          </cell>
          <cell r="AM44">
            <v>0</v>
          </cell>
          <cell r="AN44">
            <v>0.12365406944681194</v>
          </cell>
          <cell r="AO44">
            <v>0.20609011574468655</v>
          </cell>
          <cell r="AP44">
            <v>0</v>
          </cell>
          <cell r="AQ44">
            <v>0</v>
          </cell>
        </row>
        <row r="45">
          <cell r="A45" t="str">
            <v>ID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1.0053176377789587E-3</v>
          </cell>
          <cell r="I45">
            <v>0</v>
          </cell>
          <cell r="J45">
            <v>5.7303105353400656E-2</v>
          </cell>
          <cell r="K45">
            <v>5.7303105353400656E-2</v>
          </cell>
          <cell r="L45">
            <v>5.7303105353400656E-2</v>
          </cell>
          <cell r="M45">
            <v>5.7303105353400656E-2</v>
          </cell>
          <cell r="N45">
            <v>5.7303105353400656E-2</v>
          </cell>
          <cell r="O45">
            <v>0</v>
          </cell>
          <cell r="P45">
            <v>0</v>
          </cell>
          <cell r="Q45">
            <v>0</v>
          </cell>
          <cell r="R45">
            <v>0.13975894440630657</v>
          </cell>
          <cell r="S45">
            <v>0.13975894440630657</v>
          </cell>
          <cell r="T45">
            <v>0.13975894440630657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3.5186117322263559E-2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2.1111670393358137E-2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8.2455839052905905E-2</v>
          </cell>
        </row>
        <row r="46">
          <cell r="A46" t="str">
            <v>IE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1.3069129291126464E-2</v>
          </cell>
          <cell r="I46">
            <v>0</v>
          </cell>
          <cell r="J46">
            <v>0.40715364330047826</v>
          </cell>
          <cell r="K46">
            <v>0.40715364330047826</v>
          </cell>
          <cell r="L46">
            <v>0.40715364330047826</v>
          </cell>
          <cell r="M46">
            <v>0.40715364330047826</v>
          </cell>
          <cell r="N46">
            <v>0.40715364330047826</v>
          </cell>
          <cell r="O46">
            <v>0</v>
          </cell>
          <cell r="P46">
            <v>0</v>
          </cell>
          <cell r="Q46">
            <v>0</v>
          </cell>
          <cell r="R46">
            <v>0.90610042157076098</v>
          </cell>
          <cell r="S46">
            <v>0.90610042157076098</v>
          </cell>
          <cell r="T46">
            <v>0.90610042157076098</v>
          </cell>
          <cell r="U46">
            <v>2.5132940944473971E-2</v>
          </cell>
          <cell r="V46">
            <v>0.11360089306902235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0.25535067999585553</v>
          </cell>
          <cell r="AH46">
            <v>0</v>
          </cell>
          <cell r="AI46">
            <v>0.12164343417125402</v>
          </cell>
          <cell r="AJ46">
            <v>0</v>
          </cell>
          <cell r="AK46">
            <v>0</v>
          </cell>
          <cell r="AL46">
            <v>0</v>
          </cell>
          <cell r="AM46">
            <v>3.0159529133368763E-3</v>
          </cell>
          <cell r="AN46">
            <v>0</v>
          </cell>
          <cell r="AO46">
            <v>0</v>
          </cell>
          <cell r="AP46">
            <v>0</v>
          </cell>
          <cell r="AQ46">
            <v>0.49593082535694577</v>
          </cell>
        </row>
        <row r="47">
          <cell r="A47" t="str">
            <v>IN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1.2063811653347505E-2</v>
          </cell>
          <cell r="G47">
            <v>0</v>
          </cell>
          <cell r="H47">
            <v>2.3122305668916054E-2</v>
          </cell>
          <cell r="I47">
            <v>2.9154211495589805E-2</v>
          </cell>
          <cell r="J47">
            <v>2.8928472575222415</v>
          </cell>
          <cell r="K47">
            <v>2.8807834458688939</v>
          </cell>
          <cell r="L47">
            <v>2.8807834458688939</v>
          </cell>
          <cell r="M47">
            <v>2.8928472575222415</v>
          </cell>
          <cell r="N47">
            <v>2.8928472575222415</v>
          </cell>
          <cell r="O47">
            <v>0</v>
          </cell>
          <cell r="P47">
            <v>0</v>
          </cell>
          <cell r="Q47">
            <v>9.1483905037885255E-2</v>
          </cell>
          <cell r="R47">
            <v>3.263829258617708</v>
          </cell>
          <cell r="S47">
            <v>3.275893070271056</v>
          </cell>
          <cell r="T47">
            <v>3.31312940837894</v>
          </cell>
          <cell r="U47">
            <v>9.0478587400106295E-2</v>
          </cell>
          <cell r="V47">
            <v>0.67657877022523927</v>
          </cell>
          <cell r="W47">
            <v>0.32998581112069053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0.25867342061217735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1.4104606458038791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3.7236338107884043E-2</v>
          </cell>
          <cell r="AM47">
            <v>0</v>
          </cell>
          <cell r="AN47">
            <v>0</v>
          </cell>
          <cell r="AO47">
            <v>0</v>
          </cell>
          <cell r="AP47">
            <v>8.9473269762327334E-2</v>
          </cell>
          <cell r="AQ47">
            <v>0.35389160125322472</v>
          </cell>
        </row>
        <row r="48">
          <cell r="A48" t="str">
            <v>IQ</v>
          </cell>
          <cell r="B48">
            <v>1.2426219547205923</v>
          </cell>
          <cell r="C48">
            <v>0.72283237888975638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0.28221959987438361</v>
          </cell>
          <cell r="I48">
            <v>0</v>
          </cell>
          <cell r="J48">
            <v>20.27958858906695</v>
          </cell>
          <cell r="K48">
            <v>20.27958858906695</v>
          </cell>
          <cell r="L48">
            <v>20.27958858906695</v>
          </cell>
          <cell r="M48">
            <v>20.27958858906695</v>
          </cell>
          <cell r="N48">
            <v>20.27958858906695</v>
          </cell>
          <cell r="O48">
            <v>0</v>
          </cell>
          <cell r="P48">
            <v>0</v>
          </cell>
          <cell r="Q48">
            <v>2.2842315344128536</v>
          </cell>
          <cell r="R48">
            <v>20.27958858906695</v>
          </cell>
          <cell r="S48">
            <v>20.27958858906695</v>
          </cell>
          <cell r="T48">
            <v>20.27958858906695</v>
          </cell>
          <cell r="U48">
            <v>0</v>
          </cell>
          <cell r="V48">
            <v>2.5590378484771898</v>
          </cell>
          <cell r="W48">
            <v>1.6020077161348814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9.023222167938421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2.0182454624056683</v>
          </cell>
          <cell r="AH48">
            <v>0</v>
          </cell>
          <cell r="AI48">
            <v>0</v>
          </cell>
          <cell r="AJ48">
            <v>0</v>
          </cell>
          <cell r="AK48">
            <v>0.54516992621320104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1.9481956953503408</v>
          </cell>
          <cell r="AQ48">
            <v>0</v>
          </cell>
        </row>
        <row r="49">
          <cell r="A49" t="str">
            <v>IR</v>
          </cell>
          <cell r="B49">
            <v>0.16040381441654705</v>
          </cell>
          <cell r="C49">
            <v>3.0050334852720209</v>
          </cell>
          <cell r="D49">
            <v>0</v>
          </cell>
          <cell r="E49">
            <v>0</v>
          </cell>
          <cell r="F49">
            <v>0</v>
          </cell>
          <cell r="G49">
            <v>2.9441206443543446E-2</v>
          </cell>
          <cell r="H49">
            <v>0.808110356174503</v>
          </cell>
          <cell r="I49">
            <v>0</v>
          </cell>
          <cell r="J49">
            <v>26.791058310145033</v>
          </cell>
          <cell r="K49">
            <v>26.791058310145033</v>
          </cell>
          <cell r="L49">
            <v>26.791058310145033</v>
          </cell>
          <cell r="M49">
            <v>26.791058310145033</v>
          </cell>
          <cell r="N49">
            <v>26.791058310145033</v>
          </cell>
          <cell r="O49">
            <v>0</v>
          </cell>
          <cell r="P49">
            <v>0</v>
          </cell>
          <cell r="Q49">
            <v>6.3845918747901091</v>
          </cell>
          <cell r="R49">
            <v>27.007298895402784</v>
          </cell>
          <cell r="S49">
            <v>27.036740101846323</v>
          </cell>
          <cell r="T49">
            <v>27.036740101846323</v>
          </cell>
          <cell r="U49">
            <v>0</v>
          </cell>
          <cell r="V49">
            <v>2.9898052750426021</v>
          </cell>
          <cell r="W49">
            <v>4.297400926742049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5.7440808985368559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2.8087466942382986</v>
          </cell>
          <cell r="AH49">
            <v>0</v>
          </cell>
          <cell r="AI49">
            <v>0</v>
          </cell>
          <cell r="AJ49">
            <v>0</v>
          </cell>
          <cell r="AK49">
            <v>0.59288498493204733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3.3568476188360123</v>
          </cell>
          <cell r="AQ49">
            <v>0.21624058525775017</v>
          </cell>
        </row>
        <row r="50">
          <cell r="A50" t="str">
            <v>IS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8.3441363935653587E-2</v>
          </cell>
          <cell r="K50">
            <v>8.3441363935653587E-2</v>
          </cell>
          <cell r="L50">
            <v>8.3441363935653587E-2</v>
          </cell>
          <cell r="M50">
            <v>8.3441363935653587E-2</v>
          </cell>
          <cell r="N50">
            <v>8.3441363935653587E-2</v>
          </cell>
          <cell r="O50">
            <v>0</v>
          </cell>
          <cell r="P50">
            <v>0</v>
          </cell>
          <cell r="Q50">
            <v>0</v>
          </cell>
          <cell r="R50">
            <v>8.3441363935653587E-2</v>
          </cell>
          <cell r="S50">
            <v>8.3441363935653587E-2</v>
          </cell>
          <cell r="T50">
            <v>8.3441363935653587E-2</v>
          </cell>
          <cell r="U50">
            <v>0</v>
          </cell>
          <cell r="V50">
            <v>0</v>
          </cell>
          <cell r="W50">
            <v>4.1218023148937313E-2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4.2223340786716274E-2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</row>
        <row r="51">
          <cell r="A51" t="str">
            <v>IT</v>
          </cell>
          <cell r="B51">
            <v>0.60124922203442677</v>
          </cell>
          <cell r="C51">
            <v>8.0603545817598279E-2</v>
          </cell>
          <cell r="D51">
            <v>1.2063811653347505E-2</v>
          </cell>
          <cell r="E51">
            <v>1.0374878021878855</v>
          </cell>
          <cell r="F51">
            <v>0.2895314796803401</v>
          </cell>
          <cell r="G51">
            <v>4.0212705511158348E-3</v>
          </cell>
          <cell r="H51">
            <v>0.16421726103983439</v>
          </cell>
          <cell r="I51">
            <v>0</v>
          </cell>
          <cell r="J51">
            <v>9.3988184438285121</v>
          </cell>
          <cell r="K51">
            <v>8.5171548754963649</v>
          </cell>
          <cell r="L51">
            <v>9.0620370351725601</v>
          </cell>
          <cell r="M51">
            <v>9.3515685148529002</v>
          </cell>
          <cell r="N51">
            <v>9.3988184438285121</v>
          </cell>
          <cell r="O51">
            <v>0</v>
          </cell>
          <cell r="P51">
            <v>0</v>
          </cell>
          <cell r="Q51">
            <v>3.593658398338031</v>
          </cell>
          <cell r="R51">
            <v>8.7741046557809366</v>
          </cell>
          <cell r="S51">
            <v>9.7050287883642525</v>
          </cell>
          <cell r="T51">
            <v>9.8779434220622342</v>
          </cell>
          <cell r="U51">
            <v>1.0053176377789587E-3</v>
          </cell>
          <cell r="V51">
            <v>1.9171407352444745</v>
          </cell>
          <cell r="W51">
            <v>1.4664557586853326</v>
          </cell>
          <cell r="X51">
            <v>0.4276558511566832</v>
          </cell>
          <cell r="Y51">
            <v>2.2116988031137094E-2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0.68980868378555016</v>
          </cell>
          <cell r="AH51">
            <v>0</v>
          </cell>
          <cell r="AI51">
            <v>0</v>
          </cell>
          <cell r="AJ51">
            <v>2.3122305668916054E-2</v>
          </cell>
          <cell r="AK51">
            <v>3.0159529133368763E-3</v>
          </cell>
          <cell r="AL51">
            <v>0.16085082204463338</v>
          </cell>
          <cell r="AM51">
            <v>1.0053176377789587E-3</v>
          </cell>
          <cell r="AN51">
            <v>0.54488215967619569</v>
          </cell>
          <cell r="AO51">
            <v>4.7249928975611061E-2</v>
          </cell>
          <cell r="AP51">
            <v>0.820891718928624</v>
          </cell>
          <cell r="AQ51">
            <v>0.2559444626467941</v>
          </cell>
        </row>
        <row r="52">
          <cell r="A52" t="str">
            <v>JP</v>
          </cell>
          <cell r="B52">
            <v>4.0212705511158348E-3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9.0478587400106281E-3</v>
          </cell>
          <cell r="I52">
            <v>0</v>
          </cell>
          <cell r="J52">
            <v>0.35487712613597244</v>
          </cell>
          <cell r="K52">
            <v>0.35487712613597244</v>
          </cell>
          <cell r="L52">
            <v>0.35487712613597244</v>
          </cell>
          <cell r="M52">
            <v>0.35487712613597244</v>
          </cell>
          <cell r="N52">
            <v>0.35487712613597244</v>
          </cell>
          <cell r="O52">
            <v>0</v>
          </cell>
          <cell r="P52">
            <v>0</v>
          </cell>
          <cell r="Q52">
            <v>1.9101035117800216E-2</v>
          </cell>
          <cell r="R52">
            <v>0.43731317243384704</v>
          </cell>
          <cell r="S52">
            <v>0.43731317243384704</v>
          </cell>
          <cell r="T52">
            <v>0.47048865448055271</v>
          </cell>
          <cell r="U52">
            <v>0</v>
          </cell>
          <cell r="V52">
            <v>0.17995185716243361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9.4499857951222122E-2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1.0053176377789587E-3</v>
          </cell>
          <cell r="AH52">
            <v>0</v>
          </cell>
          <cell r="AI52">
            <v>0</v>
          </cell>
          <cell r="AJ52">
            <v>0</v>
          </cell>
          <cell r="AK52">
            <v>4.7249928975611061E-2</v>
          </cell>
          <cell r="AL52">
            <v>3.3175482046705639E-2</v>
          </cell>
          <cell r="AM52">
            <v>0</v>
          </cell>
          <cell r="AN52">
            <v>0</v>
          </cell>
          <cell r="AO52">
            <v>0</v>
          </cell>
          <cell r="AP52">
            <v>1.7090399842242299E-2</v>
          </cell>
          <cell r="AQ52">
            <v>8.2436046297874627E-2</v>
          </cell>
        </row>
        <row r="53">
          <cell r="A53" t="str">
            <v>KR</v>
          </cell>
          <cell r="B53">
            <v>8.1217121223568136E-3</v>
          </cell>
          <cell r="C53">
            <v>3.0159529133368763E-3</v>
          </cell>
          <cell r="D53">
            <v>2.0106352755579174E-3</v>
          </cell>
          <cell r="E53">
            <v>0</v>
          </cell>
          <cell r="F53">
            <v>0</v>
          </cell>
          <cell r="G53">
            <v>0</v>
          </cell>
          <cell r="H53">
            <v>8.0425411022316692E-2</v>
          </cell>
          <cell r="I53">
            <v>0</v>
          </cell>
          <cell r="J53">
            <v>2.2328896445271926</v>
          </cell>
          <cell r="K53">
            <v>2.2328896445271926</v>
          </cell>
          <cell r="L53">
            <v>2.2328896445271926</v>
          </cell>
          <cell r="M53">
            <v>2.2328896445271926</v>
          </cell>
          <cell r="N53">
            <v>2.2328896445271926</v>
          </cell>
          <cell r="O53">
            <v>0</v>
          </cell>
          <cell r="P53">
            <v>0</v>
          </cell>
          <cell r="Q53">
            <v>5.1271199526726895E-2</v>
          </cell>
          <cell r="R53">
            <v>2.4972881832630587</v>
          </cell>
          <cell r="S53">
            <v>2.4972881832630587</v>
          </cell>
          <cell r="T53">
            <v>2.4992988185386165</v>
          </cell>
          <cell r="U53">
            <v>7.1377552282306064E-2</v>
          </cell>
          <cell r="V53">
            <v>6.333501118007441E-2</v>
          </cell>
          <cell r="W53">
            <v>8.7462634486769414E-2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7.8414775746758786E-2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1.6296198908396922</v>
          </cell>
          <cell r="AH53">
            <v>0</v>
          </cell>
          <cell r="AI53">
            <v>0</v>
          </cell>
          <cell r="AJ53">
            <v>0</v>
          </cell>
          <cell r="AK53">
            <v>0.15984550440685444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9.0478587400106281E-3</v>
          </cell>
          <cell r="AQ53">
            <v>0.26439853873586616</v>
          </cell>
        </row>
        <row r="54">
          <cell r="A54" t="str">
            <v>KW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4.3228658424495234E-2</v>
          </cell>
          <cell r="G54">
            <v>0</v>
          </cell>
          <cell r="H54">
            <v>0.27512299814483704</v>
          </cell>
          <cell r="I54">
            <v>7.0372234644527118E-2</v>
          </cell>
          <cell r="J54">
            <v>5.4944431255200179</v>
          </cell>
          <cell r="K54">
            <v>5.4502091494577432</v>
          </cell>
          <cell r="L54">
            <v>5.4512144670955225</v>
          </cell>
          <cell r="M54">
            <v>5.4944431255200179</v>
          </cell>
          <cell r="N54">
            <v>5.4944431255200179</v>
          </cell>
          <cell r="O54">
            <v>0</v>
          </cell>
          <cell r="P54">
            <v>0</v>
          </cell>
          <cell r="Q54">
            <v>0.36794625542709891</v>
          </cell>
          <cell r="R54">
            <v>6.8817814656549823</v>
          </cell>
          <cell r="S54">
            <v>6.9260154417172552</v>
          </cell>
          <cell r="T54">
            <v>6.9260154417172552</v>
          </cell>
          <cell r="U54">
            <v>0</v>
          </cell>
          <cell r="V54">
            <v>0.76002013416089276</v>
          </cell>
          <cell r="W54">
            <v>0.12566470472236985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3.9003433866091872</v>
          </cell>
          <cell r="AH54">
            <v>0</v>
          </cell>
          <cell r="AI54">
            <v>2.0106352755579174E-3</v>
          </cell>
          <cell r="AJ54">
            <v>0</v>
          </cell>
          <cell r="AK54">
            <v>2.1111670393358137E-2</v>
          </cell>
          <cell r="AL54">
            <v>0</v>
          </cell>
          <cell r="AM54">
            <v>0</v>
          </cell>
          <cell r="AN54">
            <v>1.0053176377789587E-3</v>
          </cell>
          <cell r="AO54">
            <v>0</v>
          </cell>
          <cell r="AP54">
            <v>0.14275510456461213</v>
          </cell>
          <cell r="AQ54">
            <v>1.3612000815527101</v>
          </cell>
        </row>
        <row r="55">
          <cell r="A55" t="str">
            <v>KZ</v>
          </cell>
          <cell r="B55">
            <v>2.8242660122844878</v>
          </cell>
          <cell r="C55">
            <v>7.3095409101211317E-2</v>
          </cell>
          <cell r="D55">
            <v>0.19387618778872201</v>
          </cell>
          <cell r="E55">
            <v>1.2497284528276547</v>
          </cell>
          <cell r="F55">
            <v>0</v>
          </cell>
          <cell r="G55">
            <v>0.54077259331649075</v>
          </cell>
          <cell r="H55">
            <v>6.956226640043579</v>
          </cell>
          <cell r="I55">
            <v>0</v>
          </cell>
          <cell r="J55">
            <v>24.387658334990665</v>
          </cell>
          <cell r="K55">
            <v>24.368557299872865</v>
          </cell>
          <cell r="L55">
            <v>24.374589205699536</v>
          </cell>
          <cell r="M55">
            <v>24.374589205699536</v>
          </cell>
          <cell r="N55">
            <v>24.387658334990665</v>
          </cell>
          <cell r="O55">
            <v>0</v>
          </cell>
          <cell r="P55">
            <v>0</v>
          </cell>
          <cell r="Q55">
            <v>0</v>
          </cell>
          <cell r="R55">
            <v>24.443594069607027</v>
          </cell>
          <cell r="S55">
            <v>25.575121484460769</v>
          </cell>
          <cell r="T55">
            <v>30.068939525784121</v>
          </cell>
          <cell r="U55">
            <v>0.78864649636838879</v>
          </cell>
          <cell r="V55">
            <v>9.6383231046767612</v>
          </cell>
          <cell r="W55">
            <v>1.2812000873017875</v>
          </cell>
          <cell r="X55">
            <v>0</v>
          </cell>
          <cell r="Y55">
            <v>0.12723411587854044</v>
          </cell>
          <cell r="Z55">
            <v>0</v>
          </cell>
          <cell r="AA55">
            <v>0</v>
          </cell>
          <cell r="AB55">
            <v>1.5918258868493884</v>
          </cell>
          <cell r="AC55">
            <v>6.0319058266737526E-3</v>
          </cell>
          <cell r="AD55">
            <v>0</v>
          </cell>
          <cell r="AE55">
            <v>1.8095717480021256E-2</v>
          </cell>
          <cell r="AF55">
            <v>0</v>
          </cell>
          <cell r="AG55">
            <v>0.37539167259862716</v>
          </cell>
          <cell r="AH55">
            <v>0</v>
          </cell>
          <cell r="AI55">
            <v>0</v>
          </cell>
          <cell r="AJ55">
            <v>0.42029204723421432</v>
          </cell>
          <cell r="AK55">
            <v>0.83958199064863559</v>
          </cell>
          <cell r="AL55">
            <v>4.2999418535346354</v>
          </cell>
          <cell r="AM55">
            <v>9.0478587400106281E-3</v>
          </cell>
          <cell r="AN55">
            <v>6.0319058266737526E-3</v>
          </cell>
          <cell r="AO55">
            <v>1.3069129291126464E-2</v>
          </cell>
          <cell r="AP55">
            <v>0.86506464608592182</v>
          </cell>
          <cell r="AQ55">
            <v>6.5988910994149108E-2</v>
          </cell>
        </row>
        <row r="56">
          <cell r="A56" t="str">
            <v>LT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0.20308817207768193</v>
          </cell>
          <cell r="I56">
            <v>2.6138258582252927E-2</v>
          </cell>
          <cell r="J56">
            <v>1.8318313981872985</v>
          </cell>
          <cell r="K56">
            <v>1.8318313981872985</v>
          </cell>
          <cell r="L56">
            <v>1.8318313981872985</v>
          </cell>
          <cell r="M56">
            <v>1.8318313981872985</v>
          </cell>
          <cell r="N56">
            <v>1.8318313981872985</v>
          </cell>
          <cell r="O56">
            <v>0.51070135999171107</v>
          </cell>
          <cell r="P56">
            <v>0</v>
          </cell>
          <cell r="Q56">
            <v>0.35198982613033897</v>
          </cell>
          <cell r="R56">
            <v>2.0233959465061768</v>
          </cell>
          <cell r="S56">
            <v>4.0063276651944868</v>
          </cell>
          <cell r="T56">
            <v>4.0063276651944868</v>
          </cell>
          <cell r="U56">
            <v>0</v>
          </cell>
          <cell r="V56">
            <v>0.47249928975611061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0.74494036959420851</v>
          </cell>
          <cell r="AF56">
            <v>0</v>
          </cell>
          <cell r="AG56">
            <v>0.80425411022316706</v>
          </cell>
          <cell r="AH56">
            <v>0</v>
          </cell>
          <cell r="AI56">
            <v>0</v>
          </cell>
          <cell r="AJ56">
            <v>0.72728998910239107</v>
          </cell>
          <cell r="AK56">
            <v>0</v>
          </cell>
          <cell r="AL56">
            <v>0</v>
          </cell>
          <cell r="AM56">
            <v>2.0205316530735602E-2</v>
          </cell>
          <cell r="AN56">
            <v>0</v>
          </cell>
          <cell r="AO56">
            <v>0</v>
          </cell>
          <cell r="AP56">
            <v>2.7143576220031888E-2</v>
          </cell>
          <cell r="AQ56">
            <v>0.14522097320588964</v>
          </cell>
        </row>
        <row r="57">
          <cell r="A57" t="str">
            <v>LU</v>
          </cell>
          <cell r="B57">
            <v>0</v>
          </cell>
          <cell r="C57">
            <v>6.0319058266737526E-3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8.0425411022316696E-3</v>
          </cell>
          <cell r="I57">
            <v>0</v>
          </cell>
          <cell r="J57">
            <v>1.6085082204463339E-2</v>
          </cell>
          <cell r="K57">
            <v>1.6085082204463339E-2</v>
          </cell>
          <cell r="L57">
            <v>1.6085082204463339E-2</v>
          </cell>
          <cell r="M57">
            <v>1.6085082204463339E-2</v>
          </cell>
          <cell r="N57">
            <v>1.6085082204463339E-2</v>
          </cell>
          <cell r="O57">
            <v>0</v>
          </cell>
          <cell r="P57">
            <v>0</v>
          </cell>
          <cell r="Q57">
            <v>0</v>
          </cell>
          <cell r="R57">
            <v>1.6085082204463339E-2</v>
          </cell>
          <cell r="S57">
            <v>1.6085082204463339E-2</v>
          </cell>
          <cell r="T57">
            <v>1.6085082204463339E-2</v>
          </cell>
          <cell r="U57">
            <v>0</v>
          </cell>
          <cell r="V57">
            <v>2.0106352755579174E-3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A58" t="str">
            <v>LV</v>
          </cell>
          <cell r="B58">
            <v>0</v>
          </cell>
          <cell r="C58">
            <v>5.6297787715621696E-2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0.82737641589208311</v>
          </cell>
          <cell r="I58">
            <v>8.9473269762327334E-2</v>
          </cell>
          <cell r="J58">
            <v>4.9678088526516797</v>
          </cell>
          <cell r="K58">
            <v>4.9336280529671948</v>
          </cell>
          <cell r="L58">
            <v>4.9668035350139013</v>
          </cell>
          <cell r="M58">
            <v>4.9668035350139013</v>
          </cell>
          <cell r="N58">
            <v>4.9678088526516797</v>
          </cell>
          <cell r="O58">
            <v>4.0212705511158348E-3</v>
          </cell>
          <cell r="P58">
            <v>0</v>
          </cell>
          <cell r="Q58">
            <v>0.40461271650789232</v>
          </cell>
          <cell r="R58">
            <v>5.7223809672593218</v>
          </cell>
          <cell r="S58">
            <v>5.8621498080431449</v>
          </cell>
          <cell r="T58">
            <v>5.8621498080431449</v>
          </cell>
          <cell r="U58">
            <v>6.0912840917676106E-3</v>
          </cell>
          <cell r="V58">
            <v>2.8148893857810848E-2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5.9343429761505501E-2</v>
          </cell>
          <cell r="AD58">
            <v>0</v>
          </cell>
          <cell r="AE58">
            <v>0</v>
          </cell>
          <cell r="AF58">
            <v>0</v>
          </cell>
          <cell r="AG58">
            <v>3.6111009549020201</v>
          </cell>
          <cell r="AH58">
            <v>0</v>
          </cell>
          <cell r="AI58">
            <v>8.0425411022316692E-2</v>
          </cell>
          <cell r="AJ58">
            <v>4.2223340786716274E-2</v>
          </cell>
          <cell r="AK58">
            <v>0</v>
          </cell>
          <cell r="AL58">
            <v>0</v>
          </cell>
          <cell r="AM58">
            <v>0.31969100881370888</v>
          </cell>
          <cell r="AN58">
            <v>3.3175482046705639E-2</v>
          </cell>
          <cell r="AO58">
            <v>1.0053176377789587E-3</v>
          </cell>
          <cell r="AP58">
            <v>3.2170164408926678E-2</v>
          </cell>
          <cell r="AQ58">
            <v>0.37958863571609036</v>
          </cell>
        </row>
        <row r="59">
          <cell r="A59" t="str">
            <v>LY</v>
          </cell>
          <cell r="B59">
            <v>1.1238419149311241</v>
          </cell>
          <cell r="C59">
            <v>0.21812835113430373</v>
          </cell>
          <cell r="D59">
            <v>0</v>
          </cell>
          <cell r="E59">
            <v>1.4202844073971479</v>
          </cell>
          <cell r="F59">
            <v>1.0053176377789587E-2</v>
          </cell>
          <cell r="G59">
            <v>1.725863826000823E-2</v>
          </cell>
          <cell r="H59">
            <v>8.6242546269450404</v>
          </cell>
          <cell r="I59">
            <v>0</v>
          </cell>
          <cell r="J59">
            <v>50.740676407608902</v>
          </cell>
          <cell r="K59">
            <v>50.719564737215542</v>
          </cell>
          <cell r="L59">
            <v>50.730623231231114</v>
          </cell>
          <cell r="M59">
            <v>50.740676407608902</v>
          </cell>
          <cell r="N59">
            <v>50.740676407608902</v>
          </cell>
          <cell r="O59">
            <v>0</v>
          </cell>
          <cell r="P59">
            <v>0</v>
          </cell>
          <cell r="Q59">
            <v>5.4253705301480268</v>
          </cell>
          <cell r="R59">
            <v>54.852823461069065</v>
          </cell>
          <cell r="S59">
            <v>54.891193769722435</v>
          </cell>
          <cell r="T59">
            <v>54.891193769722435</v>
          </cell>
          <cell r="U59">
            <v>0</v>
          </cell>
          <cell r="V59">
            <v>6.7676121112751932</v>
          </cell>
          <cell r="W59">
            <v>2.4925244294747118</v>
          </cell>
          <cell r="X59">
            <v>0</v>
          </cell>
          <cell r="Y59">
            <v>0</v>
          </cell>
          <cell r="Z59">
            <v>0.52283521787671983</v>
          </cell>
          <cell r="AA59">
            <v>0</v>
          </cell>
          <cell r="AB59">
            <v>23.601209089354306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1.0060078145143407</v>
          </cell>
          <cell r="AH59">
            <v>0</v>
          </cell>
          <cell r="AI59">
            <v>4.3228658424495234E-2</v>
          </cell>
          <cell r="AJ59">
            <v>0</v>
          </cell>
          <cell r="AK59">
            <v>0.93778065156177404</v>
          </cell>
          <cell r="AL59">
            <v>0</v>
          </cell>
          <cell r="AM59">
            <v>0.15260456988338986</v>
          </cell>
          <cell r="AN59">
            <v>1.1058494015568547E-2</v>
          </cell>
          <cell r="AO59">
            <v>0</v>
          </cell>
          <cell r="AP59">
            <v>0.58647046166202832</v>
          </cell>
          <cell r="AQ59">
            <v>3.980654153970133</v>
          </cell>
        </row>
        <row r="60">
          <cell r="A60" t="str">
            <v>MK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</row>
        <row r="61">
          <cell r="A61" t="str">
            <v>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0.26640917401142405</v>
          </cell>
          <cell r="G61">
            <v>0</v>
          </cell>
          <cell r="H61">
            <v>0</v>
          </cell>
          <cell r="I61">
            <v>0</v>
          </cell>
          <cell r="J61">
            <v>1.3761792117043559</v>
          </cell>
          <cell r="K61">
            <v>1.0796105085595629</v>
          </cell>
          <cell r="L61">
            <v>1.1097700376929316</v>
          </cell>
          <cell r="M61">
            <v>1.3761792117043559</v>
          </cell>
          <cell r="N61">
            <v>1.3761792117043559</v>
          </cell>
          <cell r="O61">
            <v>0</v>
          </cell>
          <cell r="P61">
            <v>0</v>
          </cell>
          <cell r="Q61">
            <v>0</v>
          </cell>
          <cell r="R61">
            <v>1.0796105085595629</v>
          </cell>
          <cell r="S61">
            <v>1.3761792117043559</v>
          </cell>
          <cell r="T61">
            <v>1.4035207154747005</v>
          </cell>
          <cell r="U61">
            <v>0</v>
          </cell>
          <cell r="V61">
            <v>0.25736131527141343</v>
          </cell>
          <cell r="W61">
            <v>0.37598879652933054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0.29543306195942814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0.15082733479939076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2.7341503770344746E-2</v>
          </cell>
          <cell r="AM61">
            <v>0</v>
          </cell>
          <cell r="AN61">
            <v>3.0159529133368765E-2</v>
          </cell>
          <cell r="AO61">
            <v>0</v>
          </cell>
          <cell r="AP61">
            <v>0.87965293305658898</v>
          </cell>
          <cell r="AQ61">
            <v>0</v>
          </cell>
        </row>
        <row r="62">
          <cell r="A62" t="str">
            <v>MX</v>
          </cell>
          <cell r="B62">
            <v>0</v>
          </cell>
          <cell r="C62">
            <v>0.14416039017183344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3.5186117322263559E-2</v>
          </cell>
          <cell r="I62">
            <v>0</v>
          </cell>
          <cell r="J62">
            <v>6.1224093530286945</v>
          </cell>
          <cell r="K62">
            <v>6.1224093530286945</v>
          </cell>
          <cell r="L62">
            <v>6.1224093530286945</v>
          </cell>
          <cell r="M62">
            <v>6.1224093530286945</v>
          </cell>
          <cell r="N62">
            <v>6.1224093530286945</v>
          </cell>
          <cell r="O62">
            <v>0</v>
          </cell>
          <cell r="P62">
            <v>0</v>
          </cell>
          <cell r="Q62">
            <v>5.7430656845215617</v>
          </cell>
          <cell r="R62">
            <v>6.1224093530286945</v>
          </cell>
          <cell r="S62">
            <v>6.1224093530286945</v>
          </cell>
          <cell r="T62">
            <v>6.1224093530286945</v>
          </cell>
          <cell r="U62">
            <v>0</v>
          </cell>
          <cell r="V62">
            <v>0</v>
          </cell>
          <cell r="W62">
            <v>0</v>
          </cell>
          <cell r="X62">
            <v>3.0159529133368763E-3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0.19999716101303652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3.3175482046705639E-2</v>
          </cell>
          <cell r="AQ62">
            <v>0</v>
          </cell>
        </row>
        <row r="63">
          <cell r="A63" t="str">
            <v>MY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2.1111670393358137E-2</v>
          </cell>
          <cell r="I63">
            <v>1.6085082204463339E-2</v>
          </cell>
          <cell r="J63">
            <v>0.36500947353388724</v>
          </cell>
          <cell r="K63">
            <v>0.36500947353388724</v>
          </cell>
          <cell r="L63">
            <v>0.36500947353388724</v>
          </cell>
          <cell r="M63">
            <v>0.36500947353388724</v>
          </cell>
          <cell r="N63">
            <v>0.36500947353388724</v>
          </cell>
          <cell r="O63">
            <v>0</v>
          </cell>
          <cell r="P63">
            <v>0</v>
          </cell>
          <cell r="Q63">
            <v>0.10865347590025269</v>
          </cell>
          <cell r="R63">
            <v>0.41545349021811673</v>
          </cell>
          <cell r="S63">
            <v>0.41545349021811673</v>
          </cell>
          <cell r="T63">
            <v>0.41545349021811673</v>
          </cell>
          <cell r="U63">
            <v>0</v>
          </cell>
          <cell r="V63">
            <v>0.17291463369798094</v>
          </cell>
          <cell r="W63">
            <v>3.3175482046705639E-2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2.9154211495589805E-2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3.1164846771147722E-2</v>
          </cell>
          <cell r="AQ63">
            <v>3.4358934479766172E-2</v>
          </cell>
        </row>
        <row r="64">
          <cell r="A64" t="str">
            <v>NG</v>
          </cell>
          <cell r="B64">
            <v>0.47207451711198978</v>
          </cell>
          <cell r="C64">
            <v>0.4426333106684463</v>
          </cell>
          <cell r="D64">
            <v>0</v>
          </cell>
          <cell r="E64">
            <v>0.47715058718846282</v>
          </cell>
          <cell r="F64">
            <v>0</v>
          </cell>
          <cell r="G64">
            <v>0</v>
          </cell>
          <cell r="H64">
            <v>3.7478732531422003</v>
          </cell>
          <cell r="I64">
            <v>0</v>
          </cell>
          <cell r="J64">
            <v>20.795781666990788</v>
          </cell>
          <cell r="K64">
            <v>20.795781666990788</v>
          </cell>
          <cell r="L64">
            <v>20.795781666990788</v>
          </cell>
          <cell r="M64">
            <v>20.795781666990788</v>
          </cell>
          <cell r="N64">
            <v>20.795781666990788</v>
          </cell>
          <cell r="O64">
            <v>0</v>
          </cell>
          <cell r="P64">
            <v>0</v>
          </cell>
          <cell r="Q64">
            <v>5.6661090175493669</v>
          </cell>
          <cell r="R64">
            <v>24.436339125837229</v>
          </cell>
          <cell r="S64">
            <v>24.436339125837229</v>
          </cell>
          <cell r="T64">
            <v>24.436339125837229</v>
          </cell>
          <cell r="U64">
            <v>0</v>
          </cell>
          <cell r="V64">
            <v>3.4602567862420259</v>
          </cell>
          <cell r="W64">
            <v>9.2384475391808746E-2</v>
          </cell>
          <cell r="X64">
            <v>0</v>
          </cell>
          <cell r="Y64">
            <v>0</v>
          </cell>
          <cell r="Z64">
            <v>2.4365136367070443E-2</v>
          </cell>
          <cell r="AA64">
            <v>0</v>
          </cell>
          <cell r="AB64">
            <v>2.1197668639351281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2.5014535316845348</v>
          </cell>
          <cell r="AH64">
            <v>0</v>
          </cell>
          <cell r="AI64">
            <v>0</v>
          </cell>
          <cell r="AJ64">
            <v>0</v>
          </cell>
          <cell r="AK64">
            <v>2.2688647748982151</v>
          </cell>
          <cell r="AL64">
            <v>0</v>
          </cell>
          <cell r="AM64">
            <v>1.2152111763076383</v>
          </cell>
          <cell r="AN64">
            <v>0</v>
          </cell>
          <cell r="AO64">
            <v>0</v>
          </cell>
          <cell r="AP64">
            <v>0.36580529660395528</v>
          </cell>
          <cell r="AQ64">
            <v>2.4253462825388032</v>
          </cell>
        </row>
        <row r="65">
          <cell r="A65" t="str">
            <v>NL</v>
          </cell>
          <cell r="B65">
            <v>3.3343720464471573E-2</v>
          </cell>
          <cell r="C65">
            <v>13.218716109994858</v>
          </cell>
          <cell r="D65">
            <v>0</v>
          </cell>
          <cell r="E65">
            <v>1.3507551629431116</v>
          </cell>
          <cell r="F65">
            <v>7.6404140471200865E-2</v>
          </cell>
          <cell r="G65">
            <v>5.0265881888947933E-3</v>
          </cell>
          <cell r="H65">
            <v>19.363483171114673</v>
          </cell>
          <cell r="I65">
            <v>0.15884018676907546</v>
          </cell>
          <cell r="J65">
            <v>40.559692399800078</v>
          </cell>
          <cell r="K65">
            <v>40.465192541848864</v>
          </cell>
          <cell r="L65">
            <v>40.482282941691103</v>
          </cell>
          <cell r="M65">
            <v>40.558687082162301</v>
          </cell>
          <cell r="N65">
            <v>40.559692399800078</v>
          </cell>
          <cell r="O65">
            <v>0</v>
          </cell>
          <cell r="P65">
            <v>0</v>
          </cell>
          <cell r="Q65">
            <v>2.443217080488457</v>
          </cell>
          <cell r="R65">
            <v>44.912837299502215</v>
          </cell>
          <cell r="S65">
            <v>45.050724157918189</v>
          </cell>
          <cell r="T65">
            <v>45.077966697913368</v>
          </cell>
          <cell r="U65">
            <v>0.22634491416300037</v>
          </cell>
          <cell r="V65">
            <v>3.7652411339402172</v>
          </cell>
          <cell r="W65">
            <v>0.2745308861337809</v>
          </cell>
          <cell r="X65">
            <v>4.0212705511158348E-3</v>
          </cell>
          <cell r="Y65">
            <v>1.0053176377789587E-3</v>
          </cell>
          <cell r="Z65">
            <v>0.16344945646243086</v>
          </cell>
          <cell r="AA65">
            <v>0</v>
          </cell>
          <cell r="AB65">
            <v>0.29325007539728765</v>
          </cell>
          <cell r="AC65">
            <v>1.6243424244713627E-2</v>
          </cell>
          <cell r="AD65">
            <v>0.21011138629580239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0.15682955149351757</v>
          </cell>
          <cell r="AJ65">
            <v>2.1111670393358137E-2</v>
          </cell>
          <cell r="AK65">
            <v>0.47350460739388955</v>
          </cell>
          <cell r="AL65">
            <v>2.7242539995188317E-2</v>
          </cell>
          <cell r="AM65">
            <v>0.27031991376998543</v>
          </cell>
          <cell r="AN65">
            <v>1.7090399842242299E-2</v>
          </cell>
          <cell r="AO65">
            <v>1.0053176377789587E-3</v>
          </cell>
          <cell r="AP65">
            <v>0.56800446534511173</v>
          </cell>
          <cell r="AQ65">
            <v>4.0184846571142918</v>
          </cell>
        </row>
        <row r="66">
          <cell r="A66" t="str">
            <v>NO</v>
          </cell>
          <cell r="B66">
            <v>0</v>
          </cell>
          <cell r="C66">
            <v>6.08587488613537</v>
          </cell>
          <cell r="D66">
            <v>0</v>
          </cell>
          <cell r="E66">
            <v>0</v>
          </cell>
          <cell r="F66">
            <v>1.9101035117800216E-2</v>
          </cell>
          <cell r="G66">
            <v>0</v>
          </cell>
          <cell r="H66">
            <v>14.18743939958666</v>
          </cell>
          <cell r="I66">
            <v>3.7093595107457462</v>
          </cell>
          <cell r="J66">
            <v>45.744136183723931</v>
          </cell>
          <cell r="K66">
            <v>45.725035148606125</v>
          </cell>
          <cell r="L66">
            <v>45.725035148606125</v>
          </cell>
          <cell r="M66">
            <v>45.744136183723931</v>
          </cell>
          <cell r="N66">
            <v>45.744136183723931</v>
          </cell>
          <cell r="O66">
            <v>0.13772851637571737</v>
          </cell>
          <cell r="P66">
            <v>0</v>
          </cell>
          <cell r="Q66">
            <v>1.1048926667558232</v>
          </cell>
          <cell r="R66">
            <v>89.560834515129244</v>
          </cell>
          <cell r="S66">
            <v>90.145644827597593</v>
          </cell>
          <cell r="T66">
            <v>90.145644827597593</v>
          </cell>
          <cell r="U66">
            <v>1.0038347243297159</v>
          </cell>
          <cell r="V66">
            <v>10.44731680814087</v>
          </cell>
          <cell r="W66">
            <v>0.20810075102024447</v>
          </cell>
          <cell r="X66">
            <v>0</v>
          </cell>
          <cell r="Y66">
            <v>0</v>
          </cell>
          <cell r="Z66">
            <v>1.0923702804569915</v>
          </cell>
          <cell r="AA66">
            <v>0</v>
          </cell>
          <cell r="AB66">
            <v>2.788792900014271</v>
          </cell>
          <cell r="AC66">
            <v>0</v>
          </cell>
          <cell r="AD66">
            <v>0</v>
          </cell>
          <cell r="AE66">
            <v>0.12365406944681194</v>
          </cell>
          <cell r="AF66">
            <v>0</v>
          </cell>
          <cell r="AG66">
            <v>7.8060846667567754</v>
          </cell>
          <cell r="AH66">
            <v>0</v>
          </cell>
          <cell r="AI66">
            <v>0</v>
          </cell>
          <cell r="AJ66">
            <v>0.30432669152800501</v>
          </cell>
          <cell r="AK66">
            <v>1.0003280654094135</v>
          </cell>
          <cell r="AL66">
            <v>0</v>
          </cell>
          <cell r="AM66">
            <v>7.842678639376973</v>
          </cell>
          <cell r="AN66">
            <v>0</v>
          </cell>
          <cell r="AO66">
            <v>0</v>
          </cell>
          <cell r="AP66">
            <v>0.66049368802077602</v>
          </cell>
          <cell r="AQ66">
            <v>32.2837612164004</v>
          </cell>
        </row>
        <row r="67">
          <cell r="A67" t="str">
            <v>NZ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A68" t="str">
            <v>OM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0.11862748125791714</v>
          </cell>
          <cell r="K68">
            <v>0.11862748125791714</v>
          </cell>
          <cell r="L68">
            <v>0.11862748125791714</v>
          </cell>
          <cell r="M68">
            <v>0.11862748125791714</v>
          </cell>
          <cell r="N68">
            <v>0.11862748125791714</v>
          </cell>
          <cell r="O68">
            <v>0</v>
          </cell>
          <cell r="P68">
            <v>0</v>
          </cell>
          <cell r="Q68">
            <v>0</v>
          </cell>
          <cell r="R68">
            <v>0.11862748125791714</v>
          </cell>
          <cell r="S68">
            <v>0.11862748125791714</v>
          </cell>
          <cell r="T68">
            <v>0.16185613968241236</v>
          </cell>
          <cell r="U68">
            <v>0</v>
          </cell>
          <cell r="V68">
            <v>3.1164846771147722E-2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8.7462634486769414E-2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4.3228658424495234E-2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A69" t="str">
            <v>OPEC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A70" t="str">
            <v>PL</v>
          </cell>
          <cell r="B70">
            <v>1.3088922046157751E-2</v>
          </cell>
          <cell r="C70">
            <v>1.0053176377789587E-3</v>
          </cell>
          <cell r="D70">
            <v>0</v>
          </cell>
          <cell r="E70">
            <v>7.037223464452712E-3</v>
          </cell>
          <cell r="F70">
            <v>0</v>
          </cell>
          <cell r="G70">
            <v>0.27445171511365574</v>
          </cell>
          <cell r="H70">
            <v>0.39215137911403669</v>
          </cell>
          <cell r="I70">
            <v>0.23524432724027636</v>
          </cell>
          <cell r="J70">
            <v>0.68270796918718701</v>
          </cell>
          <cell r="K70">
            <v>0.61937295800711267</v>
          </cell>
          <cell r="L70">
            <v>0.62540486383378646</v>
          </cell>
          <cell r="M70">
            <v>0.62540486383378646</v>
          </cell>
          <cell r="N70">
            <v>0.68270796918718701</v>
          </cell>
          <cell r="O70">
            <v>3.0159529133368763E-3</v>
          </cell>
          <cell r="P70">
            <v>0</v>
          </cell>
          <cell r="Q70">
            <v>1.7090399842242299E-2</v>
          </cell>
          <cell r="R70">
            <v>0.92599483752969503</v>
          </cell>
          <cell r="S70">
            <v>1.4620707643950723</v>
          </cell>
          <cell r="T70">
            <v>1.533448316677378</v>
          </cell>
          <cell r="U70">
            <v>8.9473269762327334E-2</v>
          </cell>
          <cell r="V70">
            <v>2.412762330669501E-2</v>
          </cell>
          <cell r="W70">
            <v>0</v>
          </cell>
          <cell r="X70">
            <v>1.0053176377789587E-3</v>
          </cell>
          <cell r="Y70">
            <v>1.0053176377789587E-2</v>
          </cell>
          <cell r="Z70">
            <v>0</v>
          </cell>
          <cell r="AA70">
            <v>0</v>
          </cell>
          <cell r="AB70">
            <v>2.0106352755579174E-3</v>
          </cell>
          <cell r="AC70">
            <v>0.1550605421471517</v>
          </cell>
          <cell r="AD70">
            <v>0</v>
          </cell>
          <cell r="AE70">
            <v>3.0159529133368765E-2</v>
          </cell>
          <cell r="AF70">
            <v>0</v>
          </cell>
          <cell r="AG70">
            <v>7.8414775746758786E-2</v>
          </cell>
          <cell r="AH70">
            <v>0</v>
          </cell>
          <cell r="AI70">
            <v>8.7462634486769414E-2</v>
          </cell>
          <cell r="AJ70">
            <v>0</v>
          </cell>
          <cell r="AK70">
            <v>2.0106352755579174E-3</v>
          </cell>
          <cell r="AL70">
            <v>7.1377552282306064E-2</v>
          </cell>
          <cell r="AM70">
            <v>5.9313740628958569E-2</v>
          </cell>
          <cell r="AN70">
            <v>6.0319058266737526E-3</v>
          </cell>
          <cell r="AO70">
            <v>5.7303105353400656E-2</v>
          </cell>
          <cell r="AP70">
            <v>1.9101035117800216E-2</v>
          </cell>
          <cell r="AQ70">
            <v>1.2063811653347505E-2</v>
          </cell>
        </row>
        <row r="71">
          <cell r="A71" t="str">
            <v>PT</v>
          </cell>
          <cell r="B71">
            <v>0</v>
          </cell>
          <cell r="C71">
            <v>1.6085082204463339E-2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6.0319058266737526E-3</v>
          </cell>
          <cell r="J71">
            <v>1.0395677121060529</v>
          </cell>
          <cell r="K71">
            <v>1.0395677121060529</v>
          </cell>
          <cell r="L71">
            <v>1.0395677121060529</v>
          </cell>
          <cell r="M71">
            <v>1.0395677121060529</v>
          </cell>
          <cell r="N71">
            <v>1.0395677121060529</v>
          </cell>
          <cell r="O71">
            <v>0</v>
          </cell>
          <cell r="P71">
            <v>0</v>
          </cell>
          <cell r="Q71">
            <v>0.44140371762757241</v>
          </cell>
          <cell r="R71">
            <v>1.352065597643993</v>
          </cell>
          <cell r="S71">
            <v>1.3530808116592876</v>
          </cell>
          <cell r="T71">
            <v>1.3530808116592876</v>
          </cell>
          <cell r="U71">
            <v>0</v>
          </cell>
          <cell r="V71">
            <v>4.8255246613390021E-2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1.0053176377789587E-3</v>
          </cell>
          <cell r="AC71">
            <v>1.0152140152946017E-3</v>
          </cell>
          <cell r="AD71">
            <v>0</v>
          </cell>
          <cell r="AE71">
            <v>0</v>
          </cell>
          <cell r="AF71">
            <v>0</v>
          </cell>
          <cell r="AG71">
            <v>0.53281834802284811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2.2116988031137094E-2</v>
          </cell>
          <cell r="AQ71">
            <v>0.30646597971126632</v>
          </cell>
        </row>
        <row r="72">
          <cell r="A72" t="str">
            <v>QA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0.72514568899948273</v>
          </cell>
          <cell r="K72">
            <v>0.72514568899948273</v>
          </cell>
          <cell r="L72">
            <v>0.72514568899948273</v>
          </cell>
          <cell r="M72">
            <v>0.72514568899948273</v>
          </cell>
          <cell r="N72">
            <v>0.72514568899948273</v>
          </cell>
          <cell r="O72">
            <v>0</v>
          </cell>
          <cell r="P72">
            <v>0</v>
          </cell>
          <cell r="Q72">
            <v>3.4180799684484599E-2</v>
          </cell>
          <cell r="R72">
            <v>1.2247885549756252</v>
          </cell>
          <cell r="S72">
            <v>1.2247885549756252</v>
          </cell>
          <cell r="T72">
            <v>1.2247885549756252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0.690964889314998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8.2436046297874627E-2</v>
          </cell>
          <cell r="AQ72">
            <v>0.49964286597614249</v>
          </cell>
        </row>
        <row r="73">
          <cell r="A73" t="str">
            <v>RO</v>
          </cell>
          <cell r="B73">
            <v>1.0053176377789587E-3</v>
          </cell>
          <cell r="C73">
            <v>0</v>
          </cell>
          <cell r="D73">
            <v>0.66563903273985847</v>
          </cell>
          <cell r="E73">
            <v>0</v>
          </cell>
          <cell r="F73">
            <v>1.9101035117800216E-2</v>
          </cell>
          <cell r="G73">
            <v>1.0053176377789587E-3</v>
          </cell>
          <cell r="H73">
            <v>0</v>
          </cell>
          <cell r="I73">
            <v>0</v>
          </cell>
          <cell r="J73">
            <v>0.74813278666294447</v>
          </cell>
          <cell r="K73">
            <v>0.70792008115178617</v>
          </cell>
          <cell r="L73">
            <v>0.71294666934068096</v>
          </cell>
          <cell r="M73">
            <v>0.73204770445848111</v>
          </cell>
          <cell r="N73">
            <v>0.74813278666294447</v>
          </cell>
          <cell r="O73">
            <v>0</v>
          </cell>
          <cell r="P73">
            <v>0</v>
          </cell>
          <cell r="Q73">
            <v>0.19688224432454324</v>
          </cell>
          <cell r="R73">
            <v>0.72111786335061601</v>
          </cell>
          <cell r="S73">
            <v>0.99556957846427174</v>
          </cell>
          <cell r="T73">
            <v>1.66120861120413</v>
          </cell>
          <cell r="U73">
            <v>0</v>
          </cell>
          <cell r="V73">
            <v>0</v>
          </cell>
          <cell r="W73">
            <v>0.18097696755524387</v>
          </cell>
          <cell r="X73">
            <v>1.3069129291126464E-2</v>
          </cell>
          <cell r="Y73">
            <v>0.23021773905138157</v>
          </cell>
          <cell r="Z73">
            <v>0</v>
          </cell>
          <cell r="AA73">
            <v>0</v>
          </cell>
          <cell r="AB73">
            <v>3.2486848489427254E-2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0.29656870314479283</v>
          </cell>
          <cell r="AH73">
            <v>0</v>
          </cell>
          <cell r="AI73">
            <v>0</v>
          </cell>
          <cell r="AJ73">
            <v>3.0159529133368763E-3</v>
          </cell>
          <cell r="AK73">
            <v>0</v>
          </cell>
          <cell r="AL73">
            <v>0</v>
          </cell>
          <cell r="AM73">
            <v>0</v>
          </cell>
          <cell r="AN73">
            <v>5.0265881888947933E-3</v>
          </cell>
          <cell r="AO73">
            <v>1.6085082204463339E-2</v>
          </cell>
          <cell r="AP73">
            <v>0.37096220834043581</v>
          </cell>
          <cell r="AQ73">
            <v>1.3197782198829822E-2</v>
          </cell>
        </row>
        <row r="74">
          <cell r="A74" t="str">
            <v>RU</v>
          </cell>
          <cell r="B74">
            <v>0.30552993671609685</v>
          </cell>
          <cell r="C74">
            <v>14.509537925289161</v>
          </cell>
          <cell r="D74">
            <v>4.6473627670707334</v>
          </cell>
          <cell r="E74">
            <v>3.9593346596489463E-2</v>
          </cell>
          <cell r="F74">
            <v>0</v>
          </cell>
          <cell r="G74">
            <v>5.1916362357988275</v>
          </cell>
          <cell r="H74">
            <v>37.117418774493828</v>
          </cell>
          <cell r="I74">
            <v>0.30058997369590867</v>
          </cell>
          <cell r="J74">
            <v>159.61903274697949</v>
          </cell>
          <cell r="K74">
            <v>153.79608183933016</v>
          </cell>
          <cell r="L74">
            <v>153.80915096862125</v>
          </cell>
          <cell r="M74">
            <v>153.80915096862125</v>
          </cell>
          <cell r="N74">
            <v>159.61903274697949</v>
          </cell>
          <cell r="O74">
            <v>0.2865155267670032</v>
          </cell>
          <cell r="P74">
            <v>0</v>
          </cell>
          <cell r="Q74">
            <v>12.310214089324157</v>
          </cell>
          <cell r="R74">
            <v>169.14603639225902</v>
          </cell>
          <cell r="S74">
            <v>216.04892004092434</v>
          </cell>
          <cell r="T74">
            <v>223.25109156199332</v>
          </cell>
          <cell r="U74">
            <v>13.108084908587957</v>
          </cell>
          <cell r="V74">
            <v>20.933598599818492</v>
          </cell>
          <cell r="W74">
            <v>8.4195105460042594</v>
          </cell>
          <cell r="X74">
            <v>3.6050051755560992</v>
          </cell>
          <cell r="Y74">
            <v>6.2167599937281315</v>
          </cell>
          <cell r="Z74">
            <v>0</v>
          </cell>
          <cell r="AA74">
            <v>0</v>
          </cell>
          <cell r="AB74">
            <v>17.871116656704924</v>
          </cell>
          <cell r="AC74">
            <v>8.7490665725611816</v>
          </cell>
          <cell r="AD74">
            <v>0</v>
          </cell>
          <cell r="AE74">
            <v>0.28450489149144537</v>
          </cell>
          <cell r="AF74">
            <v>0</v>
          </cell>
          <cell r="AG74">
            <v>29.015985604284349</v>
          </cell>
          <cell r="AH74">
            <v>0</v>
          </cell>
          <cell r="AI74">
            <v>0.48793365327347576</v>
          </cell>
          <cell r="AJ74">
            <v>20.351449520669416</v>
          </cell>
          <cell r="AK74">
            <v>0.20508479810690758</v>
          </cell>
          <cell r="AL74">
            <v>2.5548087539982456</v>
          </cell>
          <cell r="AM74">
            <v>7.8836704615593742</v>
          </cell>
          <cell r="AN74">
            <v>1.3069129291126464E-2</v>
          </cell>
          <cell r="AO74">
            <v>5.809881778358208</v>
          </cell>
          <cell r="AP74">
            <v>12.890482346898148</v>
          </cell>
          <cell r="AQ74">
            <v>7.1656941176735929</v>
          </cell>
        </row>
        <row r="75">
          <cell r="A75" t="str">
            <v>SA</v>
          </cell>
          <cell r="B75">
            <v>0.28730556632837229</v>
          </cell>
          <cell r="C75">
            <v>4.5633869987492348</v>
          </cell>
          <cell r="D75">
            <v>0</v>
          </cell>
          <cell r="E75">
            <v>0</v>
          </cell>
          <cell r="F75">
            <v>1.0053176377789587E-3</v>
          </cell>
          <cell r="G75">
            <v>0</v>
          </cell>
          <cell r="H75">
            <v>1.4466106971521977</v>
          </cell>
          <cell r="I75">
            <v>1.0053176377789587E-2</v>
          </cell>
          <cell r="J75">
            <v>33.205456141630442</v>
          </cell>
          <cell r="K75">
            <v>33.204450823992659</v>
          </cell>
          <cell r="L75">
            <v>33.204450823992659</v>
          </cell>
          <cell r="M75">
            <v>33.205456141630442</v>
          </cell>
          <cell r="N75">
            <v>33.205456141630442</v>
          </cell>
          <cell r="O75">
            <v>0</v>
          </cell>
          <cell r="P75">
            <v>0</v>
          </cell>
          <cell r="Q75">
            <v>6.9044038130666889</v>
          </cell>
          <cell r="R75">
            <v>33.837800935793403</v>
          </cell>
          <cell r="S75">
            <v>33.843882323507657</v>
          </cell>
          <cell r="T75">
            <v>33.885506098134734</v>
          </cell>
          <cell r="U75">
            <v>0</v>
          </cell>
          <cell r="V75">
            <v>6.3508672075221746</v>
          </cell>
          <cell r="W75">
            <v>2.724845984068109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4.9448914188345423</v>
          </cell>
          <cell r="AC75">
            <v>5.0760700764730078E-3</v>
          </cell>
          <cell r="AD75">
            <v>0</v>
          </cell>
          <cell r="AE75">
            <v>0</v>
          </cell>
          <cell r="AF75">
            <v>0</v>
          </cell>
          <cell r="AG75">
            <v>4.7612523257275914</v>
          </cell>
          <cell r="AH75">
            <v>0</v>
          </cell>
          <cell r="AI75">
            <v>0</v>
          </cell>
          <cell r="AJ75">
            <v>0</v>
          </cell>
          <cell r="AK75">
            <v>1.2208868125437489</v>
          </cell>
          <cell r="AL75">
            <v>4.1623774627078669E-2</v>
          </cell>
          <cell r="AM75">
            <v>0</v>
          </cell>
          <cell r="AN75">
            <v>0</v>
          </cell>
          <cell r="AO75">
            <v>0</v>
          </cell>
          <cell r="AP75">
            <v>2.274759802079553</v>
          </cell>
          <cell r="AQ75">
            <v>0.6232969354229545</v>
          </cell>
        </row>
        <row r="76">
          <cell r="A76" t="str">
            <v>SE</v>
          </cell>
          <cell r="B76">
            <v>0</v>
          </cell>
          <cell r="C76">
            <v>0.21244860202937654</v>
          </cell>
          <cell r="D76">
            <v>0</v>
          </cell>
          <cell r="E76">
            <v>2.0106352755579174E-3</v>
          </cell>
          <cell r="F76">
            <v>4.3228658424495234E-2</v>
          </cell>
          <cell r="G76">
            <v>1.0053176377789587E-3</v>
          </cell>
          <cell r="H76">
            <v>0.50567477180281628</v>
          </cell>
          <cell r="I76">
            <v>1.1551396549405706</v>
          </cell>
          <cell r="J76">
            <v>4.2854991807940523</v>
          </cell>
          <cell r="K76">
            <v>4.2422705223695578</v>
          </cell>
          <cell r="L76">
            <v>4.2422705223695578</v>
          </cell>
          <cell r="M76">
            <v>4.2854991807940523</v>
          </cell>
          <cell r="N76">
            <v>4.2854991807940523</v>
          </cell>
          <cell r="O76">
            <v>1.0053176377789587E-3</v>
          </cell>
          <cell r="P76">
            <v>0</v>
          </cell>
          <cell r="Q76">
            <v>0.60141167694349373</v>
          </cell>
          <cell r="R76">
            <v>7.2913642167009458</v>
          </cell>
          <cell r="S76">
            <v>7.6377616904841155</v>
          </cell>
          <cell r="T76">
            <v>7.6377616904841155</v>
          </cell>
          <cell r="U76">
            <v>0.40815896093825726</v>
          </cell>
          <cell r="V76">
            <v>1.0166532303649654</v>
          </cell>
          <cell r="W76">
            <v>0.15984550440685444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0.19704225700467592</v>
          </cell>
          <cell r="AC76">
            <v>1.0053176377789587E-2</v>
          </cell>
          <cell r="AD76">
            <v>0</v>
          </cell>
          <cell r="AE76">
            <v>3.0159529133368763E-3</v>
          </cell>
          <cell r="AF76">
            <v>0</v>
          </cell>
          <cell r="AG76">
            <v>1.0837324135257174</v>
          </cell>
          <cell r="AH76">
            <v>0</v>
          </cell>
          <cell r="AI76">
            <v>1.778406901230978</v>
          </cell>
          <cell r="AJ76">
            <v>0.28808905079199049</v>
          </cell>
          <cell r="AK76">
            <v>5.7303105353400656E-2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6.8361599368969198E-2</v>
          </cell>
          <cell r="AQ76">
            <v>1.8939540393908174</v>
          </cell>
        </row>
        <row r="77">
          <cell r="A77" t="str">
            <v>SG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2.0106352755579174E-3</v>
          </cell>
          <cell r="I77">
            <v>0</v>
          </cell>
          <cell r="J77">
            <v>1.1641578245480344</v>
          </cell>
          <cell r="K77">
            <v>1.1641578245480344</v>
          </cell>
          <cell r="L77">
            <v>1.1641578245480344</v>
          </cell>
          <cell r="M77">
            <v>1.1641578245480344</v>
          </cell>
          <cell r="N77">
            <v>1.1641578245480344</v>
          </cell>
          <cell r="O77">
            <v>0</v>
          </cell>
          <cell r="P77">
            <v>0</v>
          </cell>
          <cell r="Q77">
            <v>4.3228658424495234E-2</v>
          </cell>
          <cell r="R77">
            <v>2.5776344232652506</v>
          </cell>
          <cell r="S77">
            <v>2.5776344232652506</v>
          </cell>
          <cell r="T77">
            <v>2.5776344232652506</v>
          </cell>
          <cell r="U77">
            <v>4.7249928975611061E-2</v>
          </cell>
          <cell r="V77">
            <v>0.80727006313650396</v>
          </cell>
          <cell r="W77">
            <v>3.4180799684484599E-2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0.23021773905138157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1.0053176377789587E-3</v>
          </cell>
          <cell r="AQ77">
            <v>1.4134765987172162</v>
          </cell>
        </row>
        <row r="78">
          <cell r="A78" t="str">
            <v>SI</v>
          </cell>
          <cell r="B78">
            <v>0.35321286407346203</v>
          </cell>
          <cell r="C78">
            <v>0</v>
          </cell>
          <cell r="D78">
            <v>1.0053176377789587E-3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0.35622881698679892</v>
          </cell>
          <cell r="K78">
            <v>0.35622881698679892</v>
          </cell>
          <cell r="L78">
            <v>0.35622881698679892</v>
          </cell>
          <cell r="M78">
            <v>0.35622881698679892</v>
          </cell>
          <cell r="N78">
            <v>0.35622881698679892</v>
          </cell>
          <cell r="O78">
            <v>0</v>
          </cell>
          <cell r="P78">
            <v>0</v>
          </cell>
          <cell r="Q78">
            <v>0</v>
          </cell>
          <cell r="R78">
            <v>0.35622881698679892</v>
          </cell>
          <cell r="S78">
            <v>0.35622881698679892</v>
          </cell>
          <cell r="T78">
            <v>0.35723413462457787</v>
          </cell>
          <cell r="U78">
            <v>0</v>
          </cell>
          <cell r="V78">
            <v>0</v>
          </cell>
          <cell r="W78">
            <v>0</v>
          </cell>
          <cell r="X78">
            <v>0.16889336314686509</v>
          </cell>
          <cell r="Y78">
            <v>0</v>
          </cell>
          <cell r="Z78">
            <v>0</v>
          </cell>
          <cell r="AA78">
            <v>0</v>
          </cell>
          <cell r="AB78">
            <v>3.0159529133368763E-3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A79" t="str">
            <v>SK</v>
          </cell>
          <cell r="B79">
            <v>1.0758284217087049</v>
          </cell>
          <cell r="C79">
            <v>0</v>
          </cell>
          <cell r="D79">
            <v>2.0106352755579174E-3</v>
          </cell>
          <cell r="E79">
            <v>0</v>
          </cell>
          <cell r="F79">
            <v>0</v>
          </cell>
          <cell r="G79">
            <v>1.2888172116326253</v>
          </cell>
          <cell r="H79">
            <v>0.14174978692683321</v>
          </cell>
          <cell r="I79">
            <v>0</v>
          </cell>
          <cell r="J79">
            <v>1.2185934226508328</v>
          </cell>
          <cell r="K79">
            <v>1.2185934226508328</v>
          </cell>
          <cell r="L79">
            <v>1.2185934226508328</v>
          </cell>
          <cell r="M79">
            <v>1.2185934226508328</v>
          </cell>
          <cell r="N79">
            <v>1.2185934226508328</v>
          </cell>
          <cell r="O79">
            <v>0</v>
          </cell>
          <cell r="P79">
            <v>0</v>
          </cell>
          <cell r="Q79">
            <v>0</v>
          </cell>
          <cell r="R79">
            <v>1.2185934226508328</v>
          </cell>
          <cell r="S79">
            <v>3.5383106628639114</v>
          </cell>
          <cell r="T79">
            <v>3.5403212981394692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0.53628375079320556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1.0152140152946017E-3</v>
          </cell>
          <cell r="AH79">
            <v>0</v>
          </cell>
          <cell r="AI79">
            <v>0</v>
          </cell>
          <cell r="AJ79">
            <v>0.49461627778724776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A80" t="str">
            <v>SY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A81" t="str">
            <v>TN</v>
          </cell>
          <cell r="B81">
            <v>9.4414903422397958E-2</v>
          </cell>
          <cell r="C81">
            <v>4.4233976062274187E-2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0.61797422749764208</v>
          </cell>
          <cell r="I81">
            <v>0</v>
          </cell>
          <cell r="J81">
            <v>2.1998079868742169</v>
          </cell>
          <cell r="K81">
            <v>2.1998079868742169</v>
          </cell>
          <cell r="L81">
            <v>2.1998079868742169</v>
          </cell>
          <cell r="M81">
            <v>2.1998079868742169</v>
          </cell>
          <cell r="N81">
            <v>2.1998079868742169</v>
          </cell>
          <cell r="O81">
            <v>0</v>
          </cell>
          <cell r="P81">
            <v>0</v>
          </cell>
          <cell r="Q81">
            <v>0.54821556825908491</v>
          </cell>
          <cell r="R81">
            <v>3.0371517255644354</v>
          </cell>
          <cell r="S81">
            <v>3.0371517255644354</v>
          </cell>
          <cell r="T81">
            <v>3.0371517255644354</v>
          </cell>
          <cell r="U81">
            <v>0</v>
          </cell>
          <cell r="V81">
            <v>0.45990762881466923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0.31831207105926967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0.11674961175887918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2.3122305668916054E-2</v>
          </cell>
          <cell r="AQ81">
            <v>0.83734373869021794</v>
          </cell>
        </row>
        <row r="82">
          <cell r="A82" t="str">
            <v>TR</v>
          </cell>
          <cell r="B82">
            <v>1.0053176377789587E-3</v>
          </cell>
          <cell r="C82">
            <v>0</v>
          </cell>
          <cell r="D82">
            <v>4.6244611337832107E-2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0.26500221776432042</v>
          </cell>
          <cell r="K82">
            <v>0.26500221776432042</v>
          </cell>
          <cell r="L82">
            <v>0.26500221776432042</v>
          </cell>
          <cell r="M82">
            <v>0.26500221776432042</v>
          </cell>
          <cell r="N82">
            <v>0.26500221776432042</v>
          </cell>
          <cell r="O82">
            <v>0</v>
          </cell>
          <cell r="P82">
            <v>0</v>
          </cell>
          <cell r="Q82">
            <v>1.0053176377789587E-2</v>
          </cell>
          <cell r="R82">
            <v>1.055853935678815</v>
          </cell>
          <cell r="S82">
            <v>1.055853935678815</v>
          </cell>
          <cell r="T82">
            <v>1.1141920478025416</v>
          </cell>
          <cell r="U82">
            <v>2.0106352755579174E-3</v>
          </cell>
          <cell r="V82">
            <v>0</v>
          </cell>
          <cell r="W82">
            <v>3.5186117322263559E-2</v>
          </cell>
          <cell r="X82">
            <v>2.0106352755579174E-3</v>
          </cell>
          <cell r="Y82">
            <v>0</v>
          </cell>
          <cell r="Z82">
            <v>0</v>
          </cell>
          <cell r="AA82">
            <v>0</v>
          </cell>
          <cell r="AB82">
            <v>0.20367784185980389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1.3069129291126464E-2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1.2093500785894435E-2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0.79085171791449471</v>
          </cell>
        </row>
        <row r="83">
          <cell r="A83" t="str">
            <v>TT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8.8323619330630335E-2</v>
          </cell>
          <cell r="I83">
            <v>0</v>
          </cell>
          <cell r="J83">
            <v>1.1996754067861826</v>
          </cell>
          <cell r="K83">
            <v>1.1996754067861826</v>
          </cell>
          <cell r="L83">
            <v>1.1996754067861826</v>
          </cell>
          <cell r="M83">
            <v>1.1996754067861826</v>
          </cell>
          <cell r="N83">
            <v>1.1996754067861826</v>
          </cell>
          <cell r="O83">
            <v>0</v>
          </cell>
          <cell r="P83">
            <v>0</v>
          </cell>
          <cell r="Q83">
            <v>6.0516985817050378E-3</v>
          </cell>
          <cell r="R83">
            <v>1.2641443885117392</v>
          </cell>
          <cell r="S83">
            <v>1.2641443885117392</v>
          </cell>
          <cell r="T83">
            <v>1.2641443885117392</v>
          </cell>
          <cell r="U83">
            <v>0</v>
          </cell>
          <cell r="V83">
            <v>0.1538135985801807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0.95148649029366639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6.446898172555672E-2</v>
          </cell>
        </row>
        <row r="84">
          <cell r="A84" t="str">
            <v>UA</v>
          </cell>
          <cell r="B84">
            <v>1.0053176377789587E-3</v>
          </cell>
          <cell r="C84">
            <v>0</v>
          </cell>
          <cell r="D84">
            <v>1.3212841399052422</v>
          </cell>
          <cell r="E84">
            <v>0</v>
          </cell>
          <cell r="F84">
            <v>0</v>
          </cell>
          <cell r="G84">
            <v>2.0106352755579174E-3</v>
          </cell>
          <cell r="H84">
            <v>2.5132940944473971E-2</v>
          </cell>
          <cell r="I84">
            <v>0</v>
          </cell>
          <cell r="J84">
            <v>2.6442399960215761</v>
          </cell>
          <cell r="K84">
            <v>2.6432346783837977</v>
          </cell>
          <cell r="L84">
            <v>2.6432346783837977</v>
          </cell>
          <cell r="M84">
            <v>2.6432346783837977</v>
          </cell>
          <cell r="N84">
            <v>2.6442399960215761</v>
          </cell>
          <cell r="O84">
            <v>0</v>
          </cell>
          <cell r="P84">
            <v>0</v>
          </cell>
          <cell r="Q84">
            <v>0.48932904250318143</v>
          </cell>
          <cell r="R84">
            <v>2.8340949132591828</v>
          </cell>
          <cell r="S84">
            <v>2.8764073214435393</v>
          </cell>
          <cell r="T84">
            <v>4.2328775786710455</v>
          </cell>
          <cell r="U84">
            <v>2.1111670393358137E-2</v>
          </cell>
          <cell r="V84">
            <v>9.7515810864559002E-2</v>
          </cell>
          <cell r="W84">
            <v>7.5834263444110192E-2</v>
          </cell>
          <cell r="X84">
            <v>0</v>
          </cell>
          <cell r="Y84">
            <v>3.0159529133368763E-3</v>
          </cell>
          <cell r="Z84">
            <v>0</v>
          </cell>
          <cell r="AA84">
            <v>0</v>
          </cell>
          <cell r="AB84">
            <v>1.9322904185810412</v>
          </cell>
          <cell r="AC84">
            <v>4.0410633061471217E-3</v>
          </cell>
          <cell r="AD84">
            <v>0</v>
          </cell>
          <cell r="AE84">
            <v>0</v>
          </cell>
          <cell r="AF84">
            <v>0</v>
          </cell>
          <cell r="AG84">
            <v>1.0152140152946017E-3</v>
          </cell>
          <cell r="AH84">
            <v>0</v>
          </cell>
          <cell r="AI84">
            <v>0</v>
          </cell>
          <cell r="AJ84">
            <v>3.223943905153618E-2</v>
          </cell>
          <cell r="AK84">
            <v>0</v>
          </cell>
          <cell r="AL84">
            <v>3.5186117322263559E-2</v>
          </cell>
          <cell r="AM84">
            <v>0</v>
          </cell>
          <cell r="AN84">
            <v>0</v>
          </cell>
          <cell r="AO84">
            <v>1.0053176377789587E-3</v>
          </cell>
          <cell r="AP84">
            <v>0.32974418519149851</v>
          </cell>
          <cell r="AQ84">
            <v>0.19086023487538512</v>
          </cell>
        </row>
        <row r="85">
          <cell r="A85" t="str">
            <v>UK</v>
          </cell>
          <cell r="B85">
            <v>4.0212705511158348E-3</v>
          </cell>
          <cell r="C85">
            <v>3.4864825690438166</v>
          </cell>
          <cell r="D85">
            <v>1.0053176377789587E-2</v>
          </cell>
          <cell r="E85">
            <v>3.0258492908525189E-3</v>
          </cell>
          <cell r="F85">
            <v>0.26037726818475032</v>
          </cell>
          <cell r="G85">
            <v>4.0212705511158348E-3</v>
          </cell>
          <cell r="H85">
            <v>11.797038507491758</v>
          </cell>
          <cell r="I85">
            <v>1.1388673131523619</v>
          </cell>
          <cell r="J85">
            <v>47.808692559578859</v>
          </cell>
          <cell r="K85">
            <v>47.519161079898524</v>
          </cell>
          <cell r="L85">
            <v>47.548315291394104</v>
          </cell>
          <cell r="M85">
            <v>47.808692559578859</v>
          </cell>
          <cell r="N85">
            <v>47.808692559578859</v>
          </cell>
          <cell r="O85">
            <v>0</v>
          </cell>
          <cell r="P85">
            <v>0</v>
          </cell>
          <cell r="Q85">
            <v>4.5536277548024859</v>
          </cell>
          <cell r="R85">
            <v>49.641902768058813</v>
          </cell>
          <cell r="S85">
            <v>50.351366684103034</v>
          </cell>
          <cell r="T85">
            <v>50.364435813394174</v>
          </cell>
          <cell r="U85">
            <v>9.3494540313443175E-2</v>
          </cell>
          <cell r="V85">
            <v>5.8878704932063002</v>
          </cell>
          <cell r="W85">
            <v>6.333501118007441E-2</v>
          </cell>
          <cell r="X85">
            <v>6.1334272282032136E-2</v>
          </cell>
          <cell r="Y85">
            <v>0</v>
          </cell>
          <cell r="Z85">
            <v>6.1852963232496947</v>
          </cell>
          <cell r="AA85">
            <v>0</v>
          </cell>
          <cell r="AB85">
            <v>0.36309201852478667</v>
          </cell>
          <cell r="AC85">
            <v>1.2182568183535221E-2</v>
          </cell>
          <cell r="AD85">
            <v>0</v>
          </cell>
          <cell r="AE85">
            <v>2.0106352755579174E-3</v>
          </cell>
          <cell r="AF85">
            <v>0</v>
          </cell>
          <cell r="AG85">
            <v>14.635525607447846</v>
          </cell>
          <cell r="AH85">
            <v>0</v>
          </cell>
          <cell r="AI85">
            <v>1.0510146070736657</v>
          </cell>
          <cell r="AJ85">
            <v>0.40171796235367729</v>
          </cell>
          <cell r="AK85">
            <v>0.44937698408719456</v>
          </cell>
          <cell r="AL85">
            <v>3.0159529133368763E-3</v>
          </cell>
          <cell r="AM85">
            <v>0.98387437500793717</v>
          </cell>
          <cell r="AN85">
            <v>2.9154211495589805E-2</v>
          </cell>
          <cell r="AO85">
            <v>0</v>
          </cell>
          <cell r="AP85">
            <v>0.14275510456461213</v>
          </cell>
          <cell r="AQ85">
            <v>0</v>
          </cell>
        </row>
        <row r="86">
          <cell r="A86" t="str">
            <v>US</v>
          </cell>
          <cell r="B86">
            <v>7.037223464452712E-3</v>
          </cell>
          <cell r="C86">
            <v>0.20005820991801282</v>
          </cell>
          <cell r="D86">
            <v>0.22921242141360262</v>
          </cell>
          <cell r="E86">
            <v>0</v>
          </cell>
          <cell r="F86">
            <v>0</v>
          </cell>
          <cell r="G86">
            <v>1.0053176377789587E-3</v>
          </cell>
          <cell r="H86">
            <v>0.3317548204670564</v>
          </cell>
          <cell r="I86">
            <v>0.27746766802699263</v>
          </cell>
          <cell r="J86">
            <v>16.325956798920966</v>
          </cell>
          <cell r="K86">
            <v>16.191244235458587</v>
          </cell>
          <cell r="L86">
            <v>16.317914257818735</v>
          </cell>
          <cell r="M86">
            <v>16.317914257818735</v>
          </cell>
          <cell r="N86">
            <v>16.325956798920966</v>
          </cell>
          <cell r="O86">
            <v>0</v>
          </cell>
          <cell r="P86">
            <v>0</v>
          </cell>
          <cell r="Q86">
            <v>3.0159529133368763</v>
          </cell>
          <cell r="R86">
            <v>17.931449066453961</v>
          </cell>
          <cell r="S86">
            <v>18.216959275583189</v>
          </cell>
          <cell r="T86">
            <v>18.555751319514698</v>
          </cell>
          <cell r="U86">
            <v>0.12968597527348569</v>
          </cell>
          <cell r="V86">
            <v>3.1305591240436774</v>
          </cell>
          <cell r="W86">
            <v>0.30159529133368762</v>
          </cell>
          <cell r="X86">
            <v>0.11762216362013818</v>
          </cell>
          <cell r="Y86">
            <v>0</v>
          </cell>
          <cell r="Z86">
            <v>0</v>
          </cell>
          <cell r="AA86">
            <v>0</v>
          </cell>
          <cell r="AB86">
            <v>2.9687029843612653</v>
          </cell>
          <cell r="AC86">
            <v>0</v>
          </cell>
          <cell r="AD86">
            <v>0</v>
          </cell>
          <cell r="AE86">
            <v>2.9154211495589805E-2</v>
          </cell>
          <cell r="AF86">
            <v>0</v>
          </cell>
          <cell r="AG86">
            <v>5.5841378392527918</v>
          </cell>
          <cell r="AH86">
            <v>0</v>
          </cell>
          <cell r="AI86">
            <v>0.41218023148937311</v>
          </cell>
          <cell r="AJ86">
            <v>0.12063811653347506</v>
          </cell>
          <cell r="AK86">
            <v>0.52175985400727964</v>
          </cell>
          <cell r="AL86">
            <v>0.1095796225179065</v>
          </cell>
          <cell r="AM86">
            <v>0</v>
          </cell>
          <cell r="AN86">
            <v>0.12667002236014882</v>
          </cell>
          <cell r="AO86">
            <v>8.0425411022316696E-3</v>
          </cell>
          <cell r="AP86">
            <v>0.40815896093825726</v>
          </cell>
          <cell r="AQ86">
            <v>1.4627371629683852</v>
          </cell>
        </row>
        <row r="87">
          <cell r="A87" t="str">
            <v>VE</v>
          </cell>
          <cell r="B87">
            <v>0.16954074055419846</v>
          </cell>
          <cell r="C87">
            <v>0.83653634860275183</v>
          </cell>
          <cell r="D87">
            <v>0</v>
          </cell>
          <cell r="E87">
            <v>0</v>
          </cell>
          <cell r="F87">
            <v>1.3069129291126464E-2</v>
          </cell>
          <cell r="G87">
            <v>0</v>
          </cell>
          <cell r="H87">
            <v>2.1291825592831</v>
          </cell>
          <cell r="I87">
            <v>0.15481891621795965</v>
          </cell>
          <cell r="J87">
            <v>10.618491604959535</v>
          </cell>
          <cell r="K87">
            <v>10.594363981652842</v>
          </cell>
          <cell r="L87">
            <v>10.605422475668409</v>
          </cell>
          <cell r="M87">
            <v>10.618491604959535</v>
          </cell>
          <cell r="N87">
            <v>10.618491604959535</v>
          </cell>
          <cell r="O87">
            <v>0</v>
          </cell>
          <cell r="P87">
            <v>0</v>
          </cell>
          <cell r="Q87">
            <v>4.4901326034804994</v>
          </cell>
          <cell r="R87">
            <v>14.37269545335554</v>
          </cell>
          <cell r="S87">
            <v>14.396823076662237</v>
          </cell>
          <cell r="T87">
            <v>14.396823076662237</v>
          </cell>
          <cell r="U87">
            <v>0</v>
          </cell>
          <cell r="V87">
            <v>0.38302601999378327</v>
          </cell>
          <cell r="W87">
            <v>0.49562159542502671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0.60551790202343381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1.0528338698966615</v>
          </cell>
          <cell r="AH87">
            <v>0</v>
          </cell>
          <cell r="AI87">
            <v>0</v>
          </cell>
          <cell r="AJ87">
            <v>0</v>
          </cell>
          <cell r="AK87">
            <v>0.43197234239338594</v>
          </cell>
          <cell r="AL87">
            <v>0</v>
          </cell>
          <cell r="AM87">
            <v>1.0933063234521609</v>
          </cell>
          <cell r="AN87">
            <v>1.1058494015568547E-2</v>
          </cell>
          <cell r="AO87">
            <v>0</v>
          </cell>
          <cell r="AP87">
            <v>9.1483905037885255E-2</v>
          </cell>
          <cell r="AQ87">
            <v>2.5302062320325787</v>
          </cell>
        </row>
        <row r="88">
          <cell r="A88" t="str">
            <v>VN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1.2063811653347505E-2</v>
          </cell>
          <cell r="K88">
            <v>1.2063811653347505E-2</v>
          </cell>
          <cell r="L88">
            <v>1.2063811653347505E-2</v>
          </cell>
          <cell r="M88">
            <v>1.2063811653347505E-2</v>
          </cell>
          <cell r="N88">
            <v>1.2063811653347505E-2</v>
          </cell>
          <cell r="O88">
            <v>0</v>
          </cell>
          <cell r="P88">
            <v>0</v>
          </cell>
          <cell r="Q88">
            <v>0</v>
          </cell>
          <cell r="R88">
            <v>1.2063811653347505E-2</v>
          </cell>
          <cell r="S88">
            <v>1.2063811653347505E-2</v>
          </cell>
          <cell r="T88">
            <v>1.2063811653347505E-2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1.2063811653347505E-2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A89" t="str">
            <v>WORLD</v>
          </cell>
          <cell r="B89">
            <v>13.716347703386546</v>
          </cell>
          <cell r="C89">
            <v>54.325870564920031</v>
          </cell>
          <cell r="D89">
            <v>7.8639642042350166</v>
          </cell>
          <cell r="E89">
            <v>13.23252053011657</v>
          </cell>
          <cell r="F89">
            <v>2.9435700434167913</v>
          </cell>
          <cell r="G89">
            <v>10.357054525329783</v>
          </cell>
          <cell r="H89">
            <v>132.4194245052534</v>
          </cell>
          <cell r="I89">
            <v>8.9750854161132807</v>
          </cell>
          <cell r="J89">
            <v>717.25247815253203</v>
          </cell>
          <cell r="K89">
            <v>702.14036258267265</v>
          </cell>
          <cell r="L89">
            <v>705.17843248404063</v>
          </cell>
          <cell r="M89">
            <v>710.16882923797527</v>
          </cell>
          <cell r="N89">
            <v>717.25247815253203</v>
          </cell>
          <cell r="O89">
            <v>1.1681790950991502</v>
          </cell>
          <cell r="P89">
            <v>0</v>
          </cell>
          <cell r="Q89">
            <v>83.098392199397566</v>
          </cell>
          <cell r="R89">
            <v>815.78544278374409</v>
          </cell>
          <cell r="S89">
            <v>888.70129419179852</v>
          </cell>
          <cell r="T89">
            <v>905.48099999999999</v>
          </cell>
          <cell r="U89">
            <v>16.856421875757068</v>
          </cell>
          <cell r="V89">
            <v>112.10754351968744</v>
          </cell>
          <cell r="W89">
            <v>28.079748277767901</v>
          </cell>
          <cell r="X89">
            <v>5.3678126886699324</v>
          </cell>
          <cell r="Y89">
            <v>7.919825779750898</v>
          </cell>
          <cell r="Z89">
            <v>8.6512511664002822</v>
          </cell>
          <cell r="AA89">
            <v>0</v>
          </cell>
          <cell r="AB89">
            <v>95.958052235247507</v>
          </cell>
          <cell r="AC89">
            <v>9.2835219357429271</v>
          </cell>
          <cell r="AD89">
            <v>2.7002831750742837</v>
          </cell>
          <cell r="AE89">
            <v>1.8166287642216099</v>
          </cell>
          <cell r="AF89">
            <v>2.0468267105179598</v>
          </cell>
          <cell r="AG89">
            <v>138.98212708769245</v>
          </cell>
          <cell r="AH89">
            <v>0</v>
          </cell>
          <cell r="AI89">
            <v>5.7844210961629505</v>
          </cell>
          <cell r="AJ89">
            <v>27.258525738050668</v>
          </cell>
          <cell r="AK89">
            <v>15.24490027208811</v>
          </cell>
          <cell r="AL89">
            <v>8.9157416039664383</v>
          </cell>
          <cell r="AM89">
            <v>26.91671465484961</v>
          </cell>
          <cell r="AN89">
            <v>3.0380699013680132</v>
          </cell>
          <cell r="AO89">
            <v>7.0836489145566954</v>
          </cell>
          <cell r="AP89">
            <v>32.647662409477562</v>
          </cell>
          <cell r="AQ89">
            <v>77.753280130108649</v>
          </cell>
        </row>
        <row r="90">
          <cell r="A90" t="str">
            <v>YE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A91" t="str">
            <v>Intra EU</v>
          </cell>
          <cell r="B91">
            <v>6.1303659062711136</v>
          </cell>
          <cell r="C91">
            <v>18.610917196528437</v>
          </cell>
          <cell r="D91">
            <v>1.0577524969837149</v>
          </cell>
          <cell r="E91">
            <v>8.445826033512585</v>
          </cell>
          <cell r="F91">
            <v>1.7110506194997877</v>
          </cell>
          <cell r="G91">
            <v>3.0003923391407423</v>
          </cell>
          <cell r="H91">
            <v>41.852522408141013</v>
          </cell>
          <cell r="I91">
            <v>3.5727710033477686</v>
          </cell>
          <cell r="J91">
            <v>172.59283029277572</v>
          </cell>
          <cell r="K91">
            <v>168.20461880387057</v>
          </cell>
          <cell r="L91">
            <v>169.80005789502576</v>
          </cell>
          <cell r="M91">
            <v>171.51110851452555</v>
          </cell>
          <cell r="N91">
            <v>172.59283029277572</v>
          </cell>
          <cell r="O91">
            <v>0.55493533605398526</v>
          </cell>
          <cell r="P91">
            <v>0</v>
          </cell>
          <cell r="Q91">
            <v>15.624336342454271</v>
          </cell>
          <cell r="R91">
            <v>195.63659819590259</v>
          </cell>
          <cell r="S91">
            <v>211.19327815148228</v>
          </cell>
          <cell r="T91">
            <v>213.23577513310624</v>
          </cell>
          <cell r="U91">
            <v>1.4110725505699668</v>
          </cell>
          <cell r="V91">
            <v>19.463225411996692</v>
          </cell>
          <cell r="W91">
            <v>2.993022751709574</v>
          </cell>
          <cell r="X91">
            <v>1.082295768146067</v>
          </cell>
          <cell r="Y91">
            <v>1.434081883217394</v>
          </cell>
          <cell r="Z91">
            <v>6.9375699085829945</v>
          </cell>
          <cell r="AA91">
            <v>0</v>
          </cell>
          <cell r="AB91">
            <v>3.1761100899045838</v>
          </cell>
          <cell r="AC91">
            <v>0.29225876700584097</v>
          </cell>
          <cell r="AD91">
            <v>2.7002831750742837</v>
          </cell>
          <cell r="AE91">
            <v>0.83242279683600917</v>
          </cell>
          <cell r="AF91">
            <v>0</v>
          </cell>
          <cell r="AG91">
            <v>46.709462921892381</v>
          </cell>
          <cell r="AH91">
            <v>0</v>
          </cell>
          <cell r="AI91">
            <v>4.410786152530946</v>
          </cell>
          <cell r="AJ91">
            <v>5.054377344420498</v>
          </cell>
          <cell r="AK91">
            <v>2.5957301407452715</v>
          </cell>
          <cell r="AL91">
            <v>0.98474448464026187</v>
          </cell>
          <cell r="AM91">
            <v>8.243201709741971</v>
          </cell>
          <cell r="AN91">
            <v>1.5954390911552074</v>
          </cell>
          <cell r="AO91">
            <v>1.0817217782501594</v>
          </cell>
          <cell r="AP91">
            <v>4.2389716873770835</v>
          </cell>
          <cell r="AQ91">
            <v>15.616006678942304</v>
          </cell>
        </row>
      </sheetData>
      <sheetData sheetId="17">
        <row r="4">
          <cell r="A4" t="str">
            <v>partner</v>
          </cell>
          <cell r="B4" t="str">
            <v>AT</v>
          </cell>
          <cell r="C4" t="str">
            <v>BE</v>
          </cell>
          <cell r="D4" t="str">
            <v>BG</v>
          </cell>
          <cell r="E4" t="str">
            <v>CH</v>
          </cell>
          <cell r="F4" t="str">
            <v>CY</v>
          </cell>
          <cell r="G4" t="str">
            <v>CZ</v>
          </cell>
          <cell r="H4" t="str">
            <v>DE</v>
          </cell>
          <cell r="I4" t="str">
            <v>DK</v>
          </cell>
          <cell r="J4" t="str">
            <v>EA</v>
          </cell>
          <cell r="K4" t="str">
            <v>EA12</v>
          </cell>
          <cell r="L4" t="str">
            <v>EA13</v>
          </cell>
          <cell r="M4" t="str">
            <v>EA15</v>
          </cell>
          <cell r="N4" t="str">
            <v>EA16</v>
          </cell>
          <cell r="O4" t="str">
            <v>EE</v>
          </cell>
          <cell r="P4" t="str">
            <v>EEA18</v>
          </cell>
          <cell r="Q4" t="str">
            <v>ES</v>
          </cell>
          <cell r="R4" t="str">
            <v>EU15</v>
          </cell>
          <cell r="S4" t="str">
            <v>EU25</v>
          </cell>
          <cell r="T4" t="str">
            <v>EU27</v>
          </cell>
          <cell r="U4" t="str">
            <v>FI</v>
          </cell>
          <cell r="V4" t="str">
            <v>FR</v>
          </cell>
          <cell r="W4" t="str">
            <v>GR</v>
          </cell>
          <cell r="X4" t="str">
            <v>HR</v>
          </cell>
          <cell r="Y4" t="str">
            <v>HU</v>
          </cell>
          <cell r="Z4" t="str">
            <v>IE</v>
          </cell>
          <cell r="AA4" t="str">
            <v>IS</v>
          </cell>
          <cell r="AB4" t="str">
            <v>IT</v>
          </cell>
          <cell r="AC4" t="str">
            <v>LT</v>
          </cell>
          <cell r="AD4" t="str">
            <v>LU</v>
          </cell>
          <cell r="AE4" t="str">
            <v>LV</v>
          </cell>
          <cell r="AF4" t="str">
            <v>MT</v>
          </cell>
          <cell r="AG4" t="str">
            <v>NL</v>
          </cell>
          <cell r="AH4" t="str">
            <v>NMS10</v>
          </cell>
          <cell r="AI4" t="str">
            <v>NO</v>
          </cell>
          <cell r="AJ4" t="str">
            <v>PL</v>
          </cell>
          <cell r="AK4" t="str">
            <v>PT</v>
          </cell>
          <cell r="AL4" t="str">
            <v>RO</v>
          </cell>
          <cell r="AM4" t="str">
            <v>SE</v>
          </cell>
          <cell r="AN4" t="str">
            <v>SI</v>
          </cell>
          <cell r="AO4" t="str">
            <v>SK</v>
          </cell>
          <cell r="AP4" t="str">
            <v>TR</v>
          </cell>
          <cell r="AQ4" t="str">
            <v>UK</v>
          </cell>
        </row>
        <row r="5">
          <cell r="A5" t="str">
            <v>AE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</row>
        <row r="6">
          <cell r="A6" t="str">
            <v>AFR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7">
          <cell r="A7" t="str">
            <v>AN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</row>
        <row r="8">
          <cell r="A8" t="str">
            <v>AO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</row>
        <row r="9">
          <cell r="A9" t="str">
            <v>AR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5.0265881888947933E-3</v>
          </cell>
          <cell r="I9">
            <v>0</v>
          </cell>
          <cell r="J9">
            <v>0.23423900960249738</v>
          </cell>
          <cell r="K9">
            <v>0.23423900960249738</v>
          </cell>
          <cell r="L9">
            <v>0.23423900960249738</v>
          </cell>
          <cell r="M9">
            <v>0.23423900960249738</v>
          </cell>
          <cell r="N9">
            <v>0.23423900960249738</v>
          </cell>
          <cell r="O9">
            <v>0</v>
          </cell>
          <cell r="P9">
            <v>0</v>
          </cell>
          <cell r="Q9">
            <v>0</v>
          </cell>
          <cell r="R9">
            <v>0.23423900960249738</v>
          </cell>
          <cell r="S9">
            <v>0.23423900960249738</v>
          </cell>
          <cell r="T9">
            <v>0.23423900960249738</v>
          </cell>
          <cell r="U9">
            <v>0</v>
          </cell>
          <cell r="V9">
            <v>3.8202070235600433E-2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0.19101035117800216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</row>
        <row r="10">
          <cell r="A10" t="str">
            <v>AT</v>
          </cell>
          <cell r="B10">
            <v>0</v>
          </cell>
          <cell r="C10">
            <v>0.10555835196679067</v>
          </cell>
          <cell r="D10">
            <v>0</v>
          </cell>
          <cell r="E10">
            <v>4.0212705511158348E-3</v>
          </cell>
          <cell r="F10">
            <v>0</v>
          </cell>
          <cell r="G10">
            <v>0.25354786864812612</v>
          </cell>
          <cell r="H10">
            <v>3.590994602146441</v>
          </cell>
          <cell r="I10">
            <v>0</v>
          </cell>
          <cell r="J10">
            <v>5.576645382422619</v>
          </cell>
          <cell r="K10">
            <v>4.3811742654407029</v>
          </cell>
          <cell r="L10">
            <v>4.3831849007162598</v>
          </cell>
          <cell r="M10">
            <v>4.3831849007162598</v>
          </cell>
          <cell r="N10">
            <v>5.576645382422619</v>
          </cell>
          <cell r="O10">
            <v>0</v>
          </cell>
          <cell r="P10">
            <v>0</v>
          </cell>
          <cell r="Q10">
            <v>0</v>
          </cell>
          <cell r="R10">
            <v>4.3942433947318289</v>
          </cell>
          <cell r="S10">
            <v>6.3107647710616339</v>
          </cell>
          <cell r="T10">
            <v>6.3178019945260866</v>
          </cell>
          <cell r="U10">
            <v>0</v>
          </cell>
          <cell r="V10">
            <v>1.7090399842242299E-2</v>
          </cell>
          <cell r="W10">
            <v>0</v>
          </cell>
          <cell r="X10">
            <v>4.0212705511158348E-3</v>
          </cell>
          <cell r="Y10">
            <v>0.44035881447973091</v>
          </cell>
          <cell r="Z10">
            <v>0</v>
          </cell>
          <cell r="AA10">
            <v>0</v>
          </cell>
          <cell r="AB10">
            <v>0.58811081810069088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7.9420093384537732E-2</v>
          </cell>
          <cell r="AH10">
            <v>0</v>
          </cell>
          <cell r="AI10">
            <v>0</v>
          </cell>
          <cell r="AJ10">
            <v>2.7143576220031888E-2</v>
          </cell>
          <cell r="AK10">
            <v>0</v>
          </cell>
          <cell r="AL10">
            <v>7.037223464452712E-3</v>
          </cell>
          <cell r="AM10">
            <v>0</v>
          </cell>
          <cell r="AN10">
            <v>2.0106352755579174E-3</v>
          </cell>
          <cell r="AO10">
            <v>1.193460481706359</v>
          </cell>
          <cell r="AP10">
            <v>5.0265881888947933E-3</v>
          </cell>
          <cell r="AQ10">
            <v>1.3069129291126464E-2</v>
          </cell>
        </row>
        <row r="11">
          <cell r="A11" t="str">
            <v>AU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2.0106352755579174E-3</v>
          </cell>
          <cell r="I11">
            <v>0</v>
          </cell>
          <cell r="J11">
            <v>7.0471198419683545E-3</v>
          </cell>
          <cell r="K11">
            <v>7.0471198419683545E-3</v>
          </cell>
          <cell r="L11">
            <v>7.0471198419683545E-3</v>
          </cell>
          <cell r="M11">
            <v>7.0471198419683545E-3</v>
          </cell>
          <cell r="N11">
            <v>7.0471198419683545E-3</v>
          </cell>
          <cell r="O11">
            <v>0</v>
          </cell>
          <cell r="P11">
            <v>0</v>
          </cell>
          <cell r="Q11">
            <v>0</v>
          </cell>
          <cell r="R11">
            <v>4.2381682826966555E-2</v>
          </cell>
          <cell r="S11">
            <v>4.2381682826966555E-2</v>
          </cell>
          <cell r="T11">
            <v>4.2381682826966555E-2</v>
          </cell>
          <cell r="U11">
            <v>0</v>
          </cell>
          <cell r="V11">
            <v>4.0212705511158348E-3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1.0152140152946017E-3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3.5334562984998201E-2</v>
          </cell>
        </row>
        <row r="12">
          <cell r="A12" t="str">
            <v>AZ</v>
          </cell>
          <cell r="B12">
            <v>0</v>
          </cell>
          <cell r="C12">
            <v>1.0053176377789587E-3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1.0053176377789587E-3</v>
          </cell>
          <cell r="I12">
            <v>0</v>
          </cell>
          <cell r="J12">
            <v>6.0319058266737526E-3</v>
          </cell>
          <cell r="K12">
            <v>6.0319058266737526E-3</v>
          </cell>
          <cell r="L12">
            <v>6.0319058266737526E-3</v>
          </cell>
          <cell r="M12">
            <v>6.0319058266737526E-3</v>
          </cell>
          <cell r="N12">
            <v>6.0319058266737526E-3</v>
          </cell>
          <cell r="O12">
            <v>0</v>
          </cell>
          <cell r="P12">
            <v>0</v>
          </cell>
          <cell r="Q12">
            <v>0</v>
          </cell>
          <cell r="R12">
            <v>6.0319058266737526E-3</v>
          </cell>
          <cell r="S12">
            <v>9.0478587400106281E-3</v>
          </cell>
          <cell r="T12">
            <v>9.0478587400106281E-3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3.0159529133368763E-3</v>
          </cell>
          <cell r="AC12">
            <v>1.0053176377789587E-3</v>
          </cell>
          <cell r="AD12">
            <v>0</v>
          </cell>
          <cell r="AE12">
            <v>1.0053176377789587E-3</v>
          </cell>
          <cell r="AF12">
            <v>0</v>
          </cell>
          <cell r="AG12">
            <v>1.0053176377789587E-3</v>
          </cell>
          <cell r="AH12">
            <v>0</v>
          </cell>
          <cell r="AI12">
            <v>0</v>
          </cell>
          <cell r="AJ12">
            <v>1.0053176377789587E-3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1.3069129291126464E-2</v>
          </cell>
          <cell r="AQ12">
            <v>0</v>
          </cell>
        </row>
        <row r="13">
          <cell r="A13" t="str">
            <v>BA</v>
          </cell>
          <cell r="B13">
            <v>2.0106352755579174E-3</v>
          </cell>
          <cell r="C13">
            <v>1.0053176377789587E-3</v>
          </cell>
          <cell r="D13">
            <v>3.2170164408926678E-2</v>
          </cell>
          <cell r="E13">
            <v>0</v>
          </cell>
          <cell r="F13">
            <v>0</v>
          </cell>
          <cell r="G13">
            <v>1.0053176377789587E-3</v>
          </cell>
          <cell r="H13">
            <v>2.0106352755579174E-3</v>
          </cell>
          <cell r="I13">
            <v>0</v>
          </cell>
          <cell r="J13">
            <v>0.61023770250934362</v>
          </cell>
          <cell r="K13">
            <v>0.18900961227995988</v>
          </cell>
          <cell r="L13">
            <v>0.61023770250934362</v>
          </cell>
          <cell r="M13">
            <v>0.61023770250934362</v>
          </cell>
          <cell r="N13">
            <v>0.61023770250934362</v>
          </cell>
          <cell r="O13">
            <v>0</v>
          </cell>
          <cell r="P13">
            <v>0</v>
          </cell>
          <cell r="Q13">
            <v>0</v>
          </cell>
          <cell r="R13">
            <v>0.18900961227995988</v>
          </cell>
          <cell r="S13">
            <v>0.70775351337390269</v>
          </cell>
          <cell r="T13">
            <v>0.7429396306961662</v>
          </cell>
          <cell r="U13">
            <v>0</v>
          </cell>
          <cell r="V13">
            <v>0</v>
          </cell>
          <cell r="W13">
            <v>8.0425411022316696E-3</v>
          </cell>
          <cell r="X13">
            <v>0.51070135999171107</v>
          </cell>
          <cell r="Y13">
            <v>9.5505175589001082E-2</v>
          </cell>
          <cell r="Z13">
            <v>0</v>
          </cell>
          <cell r="AA13">
            <v>0</v>
          </cell>
          <cell r="AB13">
            <v>0.17492526897353883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1.0152140152946017E-3</v>
          </cell>
          <cell r="AH13">
            <v>0</v>
          </cell>
          <cell r="AI13">
            <v>0</v>
          </cell>
          <cell r="AJ13">
            <v>1.0053176377789587E-3</v>
          </cell>
          <cell r="AK13">
            <v>0</v>
          </cell>
          <cell r="AL13">
            <v>3.0159529133368763E-3</v>
          </cell>
          <cell r="AM13">
            <v>0</v>
          </cell>
          <cell r="AN13">
            <v>0.42122809022938373</v>
          </cell>
          <cell r="AO13">
            <v>0</v>
          </cell>
          <cell r="AP13">
            <v>1.0053176377789587E-3</v>
          </cell>
          <cell r="AQ13">
            <v>0</v>
          </cell>
        </row>
        <row r="14">
          <cell r="A14" t="str">
            <v>BE</v>
          </cell>
          <cell r="B14">
            <v>4.0212705511158348E-3</v>
          </cell>
          <cell r="C14">
            <v>0</v>
          </cell>
          <cell r="D14">
            <v>0</v>
          </cell>
          <cell r="E14">
            <v>0.20810075102024447</v>
          </cell>
          <cell r="F14">
            <v>0</v>
          </cell>
          <cell r="G14">
            <v>0</v>
          </cell>
          <cell r="H14">
            <v>1.1028334486435178</v>
          </cell>
          <cell r="I14">
            <v>0.40307132384438621</v>
          </cell>
          <cell r="J14">
            <v>23.430317925748696</v>
          </cell>
          <cell r="K14">
            <v>23.430317925748696</v>
          </cell>
          <cell r="L14">
            <v>23.430317925748696</v>
          </cell>
          <cell r="M14">
            <v>23.430317925748696</v>
          </cell>
          <cell r="N14">
            <v>23.430317925748696</v>
          </cell>
          <cell r="O14">
            <v>3.451727652001646E-2</v>
          </cell>
          <cell r="P14">
            <v>0</v>
          </cell>
          <cell r="Q14">
            <v>0.72986060502752415</v>
          </cell>
          <cell r="R14">
            <v>27.047755004489659</v>
          </cell>
          <cell r="S14">
            <v>27.109415857229706</v>
          </cell>
          <cell r="T14">
            <v>27.109415857229706</v>
          </cell>
          <cell r="U14">
            <v>0.40011641983602564</v>
          </cell>
          <cell r="V14">
            <v>1.3461203169860259</v>
          </cell>
          <cell r="W14">
            <v>2.0106352755579174E-3</v>
          </cell>
          <cell r="X14">
            <v>0</v>
          </cell>
          <cell r="Y14">
            <v>2.0106352755579174E-3</v>
          </cell>
          <cell r="Z14">
            <v>0</v>
          </cell>
          <cell r="AA14">
            <v>0</v>
          </cell>
          <cell r="AB14">
            <v>2.823816817351025</v>
          </cell>
          <cell r="AC14">
            <v>0</v>
          </cell>
          <cell r="AD14">
            <v>1.0053176377789587E-3</v>
          </cell>
          <cell r="AE14">
            <v>0</v>
          </cell>
          <cell r="AF14">
            <v>0</v>
          </cell>
          <cell r="AG14">
            <v>16.990373565306754</v>
          </cell>
          <cell r="AH14">
            <v>0</v>
          </cell>
          <cell r="AI14">
            <v>0.88882777406442048</v>
          </cell>
          <cell r="AJ14">
            <v>2.5132940944473971E-2</v>
          </cell>
          <cell r="AK14">
            <v>3.0159529133368765E-2</v>
          </cell>
          <cell r="AL14">
            <v>0</v>
          </cell>
          <cell r="AM14">
            <v>0.34990001983465585</v>
          </cell>
          <cell r="AN14">
            <v>0</v>
          </cell>
          <cell r="AO14">
            <v>0</v>
          </cell>
          <cell r="AP14">
            <v>4.0212705511158348E-3</v>
          </cell>
          <cell r="AQ14">
            <v>2.8644657350619238</v>
          </cell>
        </row>
        <row r="15">
          <cell r="A15" t="str">
            <v>BG</v>
          </cell>
          <cell r="B15">
            <v>2.3122305668916054E-2</v>
          </cell>
          <cell r="C15">
            <v>3.0159529133368763E-3</v>
          </cell>
          <cell r="D15">
            <v>0</v>
          </cell>
          <cell r="E15">
            <v>3.0159529133368763E-3</v>
          </cell>
          <cell r="F15">
            <v>0</v>
          </cell>
          <cell r="G15">
            <v>6.0319058266737526E-3</v>
          </cell>
          <cell r="H15">
            <v>3.0159529133368763E-3</v>
          </cell>
          <cell r="I15">
            <v>0</v>
          </cell>
          <cell r="J15">
            <v>0.38101538471822538</v>
          </cell>
          <cell r="K15">
            <v>0.37498347889155165</v>
          </cell>
          <cell r="L15">
            <v>0.37498347889155165</v>
          </cell>
          <cell r="M15">
            <v>0.37498347889155165</v>
          </cell>
          <cell r="N15">
            <v>0.38101538471822538</v>
          </cell>
          <cell r="O15">
            <v>0</v>
          </cell>
          <cell r="P15">
            <v>0</v>
          </cell>
          <cell r="Q15">
            <v>0</v>
          </cell>
          <cell r="R15">
            <v>0.37498347889155165</v>
          </cell>
          <cell r="S15">
            <v>0.3960951492849098</v>
          </cell>
          <cell r="T15">
            <v>1.0937855899035072</v>
          </cell>
          <cell r="U15">
            <v>0</v>
          </cell>
          <cell r="V15">
            <v>2.0106352755579174E-3</v>
          </cell>
          <cell r="W15">
            <v>0.33477077338039329</v>
          </cell>
          <cell r="X15">
            <v>2.1111670393358137E-2</v>
          </cell>
          <cell r="Y15">
            <v>9.0478587400106281E-3</v>
          </cell>
          <cell r="Z15">
            <v>0</v>
          </cell>
          <cell r="AA15">
            <v>0</v>
          </cell>
          <cell r="AB15">
            <v>6.0319058266737526E-3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3.0159529133368763E-3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0.69769044061859731</v>
          </cell>
          <cell r="AM15">
            <v>0</v>
          </cell>
          <cell r="AN15">
            <v>0</v>
          </cell>
          <cell r="AO15">
            <v>6.0319058266737526E-3</v>
          </cell>
          <cell r="AP15">
            <v>4.2223340786716274E-2</v>
          </cell>
          <cell r="AQ15">
            <v>0</v>
          </cell>
        </row>
        <row r="16">
          <cell r="A16" t="str">
            <v>BH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</row>
        <row r="17">
          <cell r="A17" t="str">
            <v>BR</v>
          </cell>
          <cell r="B17">
            <v>0</v>
          </cell>
          <cell r="C17">
            <v>5.0265881888947933E-3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1.7090399842242299E-2</v>
          </cell>
          <cell r="I17">
            <v>0</v>
          </cell>
          <cell r="J17">
            <v>0.51272189164478466</v>
          </cell>
          <cell r="K17">
            <v>0.51272189164478466</v>
          </cell>
          <cell r="L17">
            <v>0.51272189164478466</v>
          </cell>
          <cell r="M17">
            <v>0.51272189164478466</v>
          </cell>
          <cell r="N17">
            <v>0.51272189164478466</v>
          </cell>
          <cell r="O17">
            <v>0</v>
          </cell>
          <cell r="P17">
            <v>0</v>
          </cell>
          <cell r="Q17">
            <v>0</v>
          </cell>
          <cell r="R17">
            <v>0.60052100296708577</v>
          </cell>
          <cell r="S17">
            <v>0.60052100296708577</v>
          </cell>
          <cell r="T17">
            <v>0.60052100296708577</v>
          </cell>
          <cell r="U17">
            <v>0</v>
          </cell>
          <cell r="V17">
            <v>3.8202070235600433E-2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5.1271199526726895E-2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0.39711036330020438</v>
          </cell>
          <cell r="AH17">
            <v>0</v>
          </cell>
          <cell r="AI17">
            <v>7.6404140471200865E-2</v>
          </cell>
          <cell r="AJ17">
            <v>0</v>
          </cell>
          <cell r="AK17">
            <v>4.0212705511158348E-3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8.7799111322301268E-2</v>
          </cell>
        </row>
        <row r="18">
          <cell r="A18" t="str">
            <v>BY</v>
          </cell>
          <cell r="B18">
            <v>0</v>
          </cell>
          <cell r="C18">
            <v>1.0053176377789587E-3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3.0159529133368763E-3</v>
          </cell>
          <cell r="I18">
            <v>0</v>
          </cell>
          <cell r="J18">
            <v>8.0425411022316696E-3</v>
          </cell>
          <cell r="K18">
            <v>8.0425411022316696E-3</v>
          </cell>
          <cell r="L18">
            <v>8.0425411022316696E-3</v>
          </cell>
          <cell r="M18">
            <v>8.0425411022316696E-3</v>
          </cell>
          <cell r="N18">
            <v>8.0425411022316696E-3</v>
          </cell>
          <cell r="O18">
            <v>0</v>
          </cell>
          <cell r="P18">
            <v>0</v>
          </cell>
          <cell r="Q18">
            <v>0</v>
          </cell>
          <cell r="R18">
            <v>8.0425411022316696E-3</v>
          </cell>
          <cell r="S18">
            <v>2.5132940944473971E-2</v>
          </cell>
          <cell r="T18">
            <v>2.5132940944473971E-2</v>
          </cell>
          <cell r="U18">
            <v>3.0159529133368763E-3</v>
          </cell>
          <cell r="V18">
            <v>0</v>
          </cell>
          <cell r="W18">
            <v>0</v>
          </cell>
          <cell r="X18">
            <v>0</v>
          </cell>
          <cell r="Y18">
            <v>2.0106352755579174E-3</v>
          </cell>
          <cell r="Z18">
            <v>0</v>
          </cell>
          <cell r="AA18">
            <v>0</v>
          </cell>
          <cell r="AB18">
            <v>0</v>
          </cell>
          <cell r="AC18">
            <v>1.3069129291126464E-2</v>
          </cell>
          <cell r="AD18">
            <v>0</v>
          </cell>
          <cell r="AE18">
            <v>1.0053176377789587E-3</v>
          </cell>
          <cell r="AF18">
            <v>0</v>
          </cell>
          <cell r="AG18">
            <v>1.0053176377789587E-3</v>
          </cell>
          <cell r="AH18">
            <v>0</v>
          </cell>
          <cell r="AI18">
            <v>0</v>
          </cell>
          <cell r="AJ18">
            <v>1.0053176377789587E-3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</row>
        <row r="19">
          <cell r="A19" t="str">
            <v>CA</v>
          </cell>
          <cell r="B19">
            <v>0</v>
          </cell>
          <cell r="C19">
            <v>0.32471759700260366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1.0053176377789587E-3</v>
          </cell>
          <cell r="I19">
            <v>0.56750463454968236</v>
          </cell>
          <cell r="J19">
            <v>1.2486341952540139</v>
          </cell>
          <cell r="K19">
            <v>1.2486341952540139</v>
          </cell>
          <cell r="L19">
            <v>1.2486341952540139</v>
          </cell>
          <cell r="M19">
            <v>1.2486341952540139</v>
          </cell>
          <cell r="N19">
            <v>1.2486341952540139</v>
          </cell>
          <cell r="O19">
            <v>0</v>
          </cell>
          <cell r="P19">
            <v>0</v>
          </cell>
          <cell r="Q19">
            <v>9.2489222675664215E-2</v>
          </cell>
          <cell r="R19">
            <v>2.9504982792667933</v>
          </cell>
          <cell r="S19">
            <v>3.0892321132802891</v>
          </cell>
          <cell r="T19">
            <v>3.0892321132802891</v>
          </cell>
          <cell r="U19">
            <v>0.4342972195205102</v>
          </cell>
          <cell r="V19">
            <v>0.12465938708459089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9.7545499997105933E-2</v>
          </cell>
          <cell r="AC19">
            <v>0.13873383401349632</v>
          </cell>
          <cell r="AD19">
            <v>0</v>
          </cell>
          <cell r="AE19">
            <v>0</v>
          </cell>
          <cell r="AF19">
            <v>0</v>
          </cell>
          <cell r="AG19">
            <v>0.17391995133575985</v>
          </cell>
          <cell r="AH19">
            <v>0</v>
          </cell>
          <cell r="AI19">
            <v>5.1268010881051911</v>
          </cell>
          <cell r="AJ19">
            <v>0</v>
          </cell>
          <cell r="AK19">
            <v>0</v>
          </cell>
          <cell r="AL19">
            <v>0</v>
          </cell>
          <cell r="AM19">
            <v>3.5186117322263559E-2</v>
          </cell>
          <cell r="AN19">
            <v>0</v>
          </cell>
          <cell r="AO19">
            <v>0</v>
          </cell>
          <cell r="AP19">
            <v>0</v>
          </cell>
          <cell r="AQ19">
            <v>1.0991733321408335</v>
          </cell>
        </row>
        <row r="20">
          <cell r="A20" t="str">
            <v>CD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</row>
        <row r="21">
          <cell r="A21" t="str">
            <v>CG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</row>
        <row r="22">
          <cell r="A22" t="str">
            <v>CH</v>
          </cell>
          <cell r="B22">
            <v>1.5079764566684382E-2</v>
          </cell>
          <cell r="C22">
            <v>0.82436046297874621</v>
          </cell>
          <cell r="D22">
            <v>0</v>
          </cell>
          <cell r="E22">
            <v>0</v>
          </cell>
          <cell r="F22">
            <v>0</v>
          </cell>
          <cell r="G22">
            <v>3.0159529133368763E-3</v>
          </cell>
          <cell r="H22">
            <v>3.4160693331729024</v>
          </cell>
          <cell r="I22">
            <v>0</v>
          </cell>
          <cell r="J22">
            <v>7.4547312883252657</v>
          </cell>
          <cell r="K22">
            <v>7.4547312883252657</v>
          </cell>
          <cell r="L22">
            <v>7.4547312883252657</v>
          </cell>
          <cell r="M22">
            <v>7.4547312883252657</v>
          </cell>
          <cell r="N22">
            <v>7.4547312883252657</v>
          </cell>
          <cell r="O22">
            <v>0</v>
          </cell>
          <cell r="P22">
            <v>0</v>
          </cell>
          <cell r="Q22">
            <v>0</v>
          </cell>
          <cell r="R22">
            <v>8.0770229061104413</v>
          </cell>
          <cell r="S22">
            <v>8.1282941056371669</v>
          </cell>
          <cell r="T22">
            <v>8.1323153761882825</v>
          </cell>
          <cell r="U22">
            <v>0</v>
          </cell>
          <cell r="V22">
            <v>0.80727006313650396</v>
          </cell>
          <cell r="W22">
            <v>1.0053176377789587E-2</v>
          </cell>
          <cell r="X22">
            <v>0</v>
          </cell>
          <cell r="Y22">
            <v>1.0053176377789587E-3</v>
          </cell>
          <cell r="Z22">
            <v>0</v>
          </cell>
          <cell r="AA22">
            <v>0</v>
          </cell>
          <cell r="AB22">
            <v>1.024418672896759</v>
          </cell>
          <cell r="AC22">
            <v>4.0212705511158346E-2</v>
          </cell>
          <cell r="AD22">
            <v>0</v>
          </cell>
          <cell r="AE22">
            <v>0</v>
          </cell>
          <cell r="AF22">
            <v>0</v>
          </cell>
          <cell r="AG22">
            <v>1.3564744975581011</v>
          </cell>
          <cell r="AH22">
            <v>0</v>
          </cell>
          <cell r="AI22">
            <v>0.46305968878429093</v>
          </cell>
          <cell r="AJ22">
            <v>7.037223464452712E-3</v>
          </cell>
          <cell r="AK22">
            <v>1.0053176377789587E-3</v>
          </cell>
          <cell r="AL22">
            <v>4.0212705511158348E-3</v>
          </cell>
          <cell r="AM22">
            <v>5.0265881888947933E-3</v>
          </cell>
          <cell r="AN22">
            <v>0</v>
          </cell>
          <cell r="AO22">
            <v>0</v>
          </cell>
          <cell r="AP22">
            <v>2.2116988031137094E-2</v>
          </cell>
          <cell r="AQ22">
            <v>0.61726502959628071</v>
          </cell>
        </row>
        <row r="23">
          <cell r="A23" t="str">
            <v>CM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</row>
        <row r="24">
          <cell r="A24" t="str">
            <v>CN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</row>
        <row r="25">
          <cell r="A25" t="str">
            <v>CO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1.0053176377789587E-3</v>
          </cell>
          <cell r="I25">
            <v>0</v>
          </cell>
          <cell r="J25">
            <v>2.0106352755579174E-3</v>
          </cell>
          <cell r="K25">
            <v>2.0106352755579174E-3</v>
          </cell>
          <cell r="L25">
            <v>2.0106352755579174E-3</v>
          </cell>
          <cell r="M25">
            <v>2.0106352755579174E-3</v>
          </cell>
          <cell r="N25">
            <v>2.0106352755579174E-3</v>
          </cell>
          <cell r="O25">
            <v>0</v>
          </cell>
          <cell r="P25">
            <v>0</v>
          </cell>
          <cell r="Q25">
            <v>0</v>
          </cell>
          <cell r="R25">
            <v>2.0106352755579174E-3</v>
          </cell>
          <cell r="S25">
            <v>2.0106352755579174E-3</v>
          </cell>
          <cell r="T25">
            <v>2.0106352755579174E-3</v>
          </cell>
          <cell r="U25">
            <v>0</v>
          </cell>
          <cell r="V25">
            <v>1.0053176377789587E-3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</row>
        <row r="26">
          <cell r="A26" t="str">
            <v>CS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</row>
        <row r="27">
          <cell r="A27" t="str">
            <v>CZ</v>
          </cell>
          <cell r="B27">
            <v>0.49461627778724776</v>
          </cell>
          <cell r="C27">
            <v>1.4074446928905424E-2</v>
          </cell>
          <cell r="D27">
            <v>0</v>
          </cell>
          <cell r="E27">
            <v>2.0106352755579174E-3</v>
          </cell>
          <cell r="F27">
            <v>0</v>
          </cell>
          <cell r="G27">
            <v>0</v>
          </cell>
          <cell r="H27">
            <v>0.86859443904102041</v>
          </cell>
          <cell r="I27">
            <v>0</v>
          </cell>
          <cell r="J27">
            <v>2.6409793308228404</v>
          </cell>
          <cell r="K27">
            <v>1.404438636354721</v>
          </cell>
          <cell r="L27">
            <v>1.404438636354721</v>
          </cell>
          <cell r="M27">
            <v>1.404438636354721</v>
          </cell>
          <cell r="N27">
            <v>2.6409793308228404</v>
          </cell>
          <cell r="O27">
            <v>0</v>
          </cell>
          <cell r="P27">
            <v>0</v>
          </cell>
          <cell r="Q27">
            <v>0</v>
          </cell>
          <cell r="R27">
            <v>1.404438636354721</v>
          </cell>
          <cell r="S27">
            <v>2.9677372522335492</v>
          </cell>
          <cell r="T27">
            <v>2.9717585227846648</v>
          </cell>
          <cell r="U27">
            <v>5.0265881888947933E-3</v>
          </cell>
          <cell r="V27">
            <v>1.0053176377789587E-2</v>
          </cell>
          <cell r="W27">
            <v>0</v>
          </cell>
          <cell r="X27">
            <v>2.0106352755579174E-3</v>
          </cell>
          <cell r="Y27">
            <v>6.4370017950400302E-2</v>
          </cell>
          <cell r="Z27">
            <v>0</v>
          </cell>
          <cell r="AA27">
            <v>0</v>
          </cell>
          <cell r="AB27">
            <v>2.0106352755579174E-3</v>
          </cell>
          <cell r="AC27">
            <v>2.0106352755579174E-3</v>
          </cell>
          <cell r="AD27">
            <v>0</v>
          </cell>
          <cell r="AE27">
            <v>0</v>
          </cell>
          <cell r="AF27">
            <v>0</v>
          </cell>
          <cell r="AG27">
            <v>1.0063072755305231E-2</v>
          </cell>
          <cell r="AH27">
            <v>0</v>
          </cell>
          <cell r="AI27">
            <v>0</v>
          </cell>
          <cell r="AJ27">
            <v>0.26037726818475032</v>
          </cell>
          <cell r="AK27">
            <v>0</v>
          </cell>
          <cell r="AL27">
            <v>4.0212705511158348E-3</v>
          </cell>
          <cell r="AM27">
            <v>0</v>
          </cell>
          <cell r="AN27">
            <v>0</v>
          </cell>
          <cell r="AO27">
            <v>1.2365406944681192</v>
          </cell>
          <cell r="AP27">
            <v>0</v>
          </cell>
          <cell r="AQ27">
            <v>0</v>
          </cell>
        </row>
        <row r="28">
          <cell r="A28" t="str">
            <v>DE</v>
          </cell>
          <cell r="B28">
            <v>0.31164846771147725</v>
          </cell>
          <cell r="C28">
            <v>3.9222256861942197</v>
          </cell>
          <cell r="D28">
            <v>1.0053176377789587E-3</v>
          </cell>
          <cell r="E28">
            <v>5.9313740628958569E-2</v>
          </cell>
          <cell r="F28">
            <v>0</v>
          </cell>
          <cell r="G28">
            <v>0.29656870314479283</v>
          </cell>
          <cell r="H28">
            <v>0</v>
          </cell>
          <cell r="I28">
            <v>0.97725279939914156</v>
          </cell>
          <cell r="J28">
            <v>24.901876873952332</v>
          </cell>
          <cell r="K28">
            <v>24.764148357576616</v>
          </cell>
          <cell r="L28">
            <v>24.764148357576616</v>
          </cell>
          <cell r="M28">
            <v>24.764148357576616</v>
          </cell>
          <cell r="N28">
            <v>24.901876873952332</v>
          </cell>
          <cell r="O28">
            <v>8.1217121223568136E-3</v>
          </cell>
          <cell r="P28">
            <v>0</v>
          </cell>
          <cell r="Q28">
            <v>0.38604197290712017</v>
          </cell>
          <cell r="R28">
            <v>33.694918573582278</v>
          </cell>
          <cell r="S28">
            <v>35.028185810942638</v>
          </cell>
          <cell r="T28">
            <v>35.053318751887112</v>
          </cell>
          <cell r="U28">
            <v>9.3741949751334236E-2</v>
          </cell>
          <cell r="V28">
            <v>1.4004074694260897</v>
          </cell>
          <cell r="W28">
            <v>0</v>
          </cell>
          <cell r="X28">
            <v>0</v>
          </cell>
          <cell r="Y28">
            <v>0.25138878770983358</v>
          </cell>
          <cell r="Z28">
            <v>0</v>
          </cell>
          <cell r="AA28">
            <v>0</v>
          </cell>
          <cell r="AB28">
            <v>0.13842126280181236</v>
          </cell>
          <cell r="AC28">
            <v>0.1196327988956961</v>
          </cell>
          <cell r="AD28">
            <v>7.037223464452712E-3</v>
          </cell>
          <cell r="AE28">
            <v>0</v>
          </cell>
          <cell r="AF28">
            <v>0</v>
          </cell>
          <cell r="AG28">
            <v>18.503619007682332</v>
          </cell>
          <cell r="AH28">
            <v>0</v>
          </cell>
          <cell r="AI28">
            <v>6.7528490307890099</v>
          </cell>
          <cell r="AJ28">
            <v>0.51982671911196443</v>
          </cell>
          <cell r="AK28">
            <v>1.0053176377789587E-3</v>
          </cell>
          <cell r="AL28">
            <v>2.412762330669501E-2</v>
          </cell>
          <cell r="AM28">
            <v>0.47163252140355066</v>
          </cell>
          <cell r="AN28">
            <v>0</v>
          </cell>
          <cell r="AO28">
            <v>0.13772851637571737</v>
          </cell>
          <cell r="AP28">
            <v>0.11762216362013818</v>
          </cell>
          <cell r="AQ28">
            <v>7.4818848952029704</v>
          </cell>
        </row>
        <row r="29">
          <cell r="A29" t="str">
            <v>DK</v>
          </cell>
          <cell r="B29">
            <v>0</v>
          </cell>
          <cell r="C29">
            <v>3.6191434960042512E-2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0.37900474944266743</v>
          </cell>
          <cell r="I29">
            <v>0</v>
          </cell>
          <cell r="J29">
            <v>1.3743087963538991</v>
          </cell>
          <cell r="K29">
            <v>1.3743087963538991</v>
          </cell>
          <cell r="L29">
            <v>1.3743087963538991</v>
          </cell>
          <cell r="M29">
            <v>1.3743087963538991</v>
          </cell>
          <cell r="N29">
            <v>1.3743087963538991</v>
          </cell>
          <cell r="O29">
            <v>4.3654202657667875E-2</v>
          </cell>
          <cell r="P29">
            <v>0</v>
          </cell>
          <cell r="Q29">
            <v>0</v>
          </cell>
          <cell r="R29">
            <v>4.0806147524663929</v>
          </cell>
          <cell r="S29">
            <v>4.6580926207846867</v>
          </cell>
          <cell r="T29">
            <v>4.6580926207846867</v>
          </cell>
          <cell r="U29">
            <v>0.16688272787130717</v>
          </cell>
          <cell r="V29">
            <v>0.33074950282927745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2.0106352755579174E-3</v>
          </cell>
          <cell r="AC29">
            <v>2.412762330669501E-2</v>
          </cell>
          <cell r="AD29">
            <v>0</v>
          </cell>
          <cell r="AE29">
            <v>0</v>
          </cell>
          <cell r="AF29">
            <v>0</v>
          </cell>
          <cell r="AG29">
            <v>0.45946974597504675</v>
          </cell>
          <cell r="AH29">
            <v>0</v>
          </cell>
          <cell r="AI29">
            <v>3.5623349546030751</v>
          </cell>
          <cell r="AJ29">
            <v>0.50969604235393218</v>
          </cell>
          <cell r="AK29">
            <v>0</v>
          </cell>
          <cell r="AL29">
            <v>0</v>
          </cell>
          <cell r="AM29">
            <v>1.6547825209167131</v>
          </cell>
          <cell r="AN29">
            <v>0</v>
          </cell>
          <cell r="AO29">
            <v>0</v>
          </cell>
          <cell r="AP29">
            <v>4.0212705511158348E-3</v>
          </cell>
          <cell r="AQ29">
            <v>1.0515234351957803</v>
          </cell>
        </row>
        <row r="30">
          <cell r="A30" t="str">
            <v>DZ</v>
          </cell>
          <cell r="B30">
            <v>0</v>
          </cell>
          <cell r="C30">
            <v>3.0159529133368763E-3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1.29384379982152</v>
          </cell>
          <cell r="K30">
            <v>1.29384379982152</v>
          </cell>
          <cell r="L30">
            <v>1.29384379982152</v>
          </cell>
          <cell r="M30">
            <v>1.29384379982152</v>
          </cell>
          <cell r="N30">
            <v>1.29384379982152</v>
          </cell>
          <cell r="O30">
            <v>0</v>
          </cell>
          <cell r="P30">
            <v>0</v>
          </cell>
          <cell r="Q30">
            <v>0.13571788110015945</v>
          </cell>
          <cell r="R30">
            <v>1.2958544350970778</v>
          </cell>
          <cell r="S30">
            <v>1.3008810232859727</v>
          </cell>
          <cell r="T30">
            <v>1.3008810232859727</v>
          </cell>
          <cell r="U30">
            <v>0</v>
          </cell>
          <cell r="V30">
            <v>0.44937698408719456</v>
          </cell>
          <cell r="W30">
            <v>7.0372234644527118E-2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0.60218526502959624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2.3122305668916054E-2</v>
          </cell>
          <cell r="AH30">
            <v>0</v>
          </cell>
          <cell r="AI30">
            <v>0</v>
          </cell>
          <cell r="AJ30">
            <v>5.0265881888947933E-3</v>
          </cell>
          <cell r="AK30">
            <v>1.0053176377789587E-2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1.0053176377789587E-3</v>
          </cell>
          <cell r="AQ30">
            <v>2.0106352755579174E-3</v>
          </cell>
        </row>
        <row r="31">
          <cell r="A31" t="str">
            <v>EC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</row>
        <row r="32">
          <cell r="A32" t="str">
            <v>EE</v>
          </cell>
          <cell r="B32">
            <v>0</v>
          </cell>
          <cell r="C32">
            <v>3.0298078418587764E-2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3.6191434960042512E-2</v>
          </cell>
          <cell r="I32">
            <v>1.0053176377789587E-2</v>
          </cell>
          <cell r="J32">
            <v>0.2500214169727924</v>
          </cell>
          <cell r="K32">
            <v>0.2500214169727924</v>
          </cell>
          <cell r="L32">
            <v>0.2500214169727924</v>
          </cell>
          <cell r="M32">
            <v>0.2500214169727924</v>
          </cell>
          <cell r="N32">
            <v>0.2500214169727924</v>
          </cell>
          <cell r="O32">
            <v>0</v>
          </cell>
          <cell r="P32">
            <v>0</v>
          </cell>
          <cell r="Q32">
            <v>0</v>
          </cell>
          <cell r="R32">
            <v>0.36992141806141088</v>
          </cell>
          <cell r="S32">
            <v>1.5592121835539192</v>
          </cell>
          <cell r="T32">
            <v>1.5592121835539192</v>
          </cell>
          <cell r="U32">
            <v>9.3494540313443175E-2</v>
          </cell>
          <cell r="V32">
            <v>3.1164846771147722E-2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0.98521128502337962</v>
          </cell>
          <cell r="AD32">
            <v>0</v>
          </cell>
          <cell r="AE32">
            <v>0.14979232802906486</v>
          </cell>
          <cell r="AF32">
            <v>0</v>
          </cell>
          <cell r="AG32">
            <v>5.887251650957126E-2</v>
          </cell>
          <cell r="AH32">
            <v>0</v>
          </cell>
          <cell r="AI32">
            <v>0.11058494015568546</v>
          </cell>
          <cell r="AJ32">
            <v>5.4287152440063775E-2</v>
          </cell>
          <cell r="AK32">
            <v>0</v>
          </cell>
          <cell r="AL32">
            <v>0</v>
          </cell>
          <cell r="AM32">
            <v>7.6562482511451146E-2</v>
          </cell>
          <cell r="AN32">
            <v>0</v>
          </cell>
          <cell r="AO32">
            <v>0</v>
          </cell>
          <cell r="AP32">
            <v>0</v>
          </cell>
          <cell r="AQ32">
            <v>3.328434219937771E-2</v>
          </cell>
        </row>
        <row r="33">
          <cell r="A33" t="str">
            <v>EG</v>
          </cell>
          <cell r="B33">
            <v>0</v>
          </cell>
          <cell r="C33">
            <v>3.3175482046705639E-2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2.0106352755579174E-3</v>
          </cell>
          <cell r="I33">
            <v>0</v>
          </cell>
          <cell r="J33">
            <v>1.17293681045524</v>
          </cell>
          <cell r="K33">
            <v>1.17293681045524</v>
          </cell>
          <cell r="L33">
            <v>1.17293681045524</v>
          </cell>
          <cell r="M33">
            <v>1.17293681045524</v>
          </cell>
          <cell r="N33">
            <v>1.17293681045524</v>
          </cell>
          <cell r="O33">
            <v>0</v>
          </cell>
          <cell r="P33">
            <v>0</v>
          </cell>
          <cell r="Q33">
            <v>2.5132940944473971E-2</v>
          </cell>
          <cell r="R33">
            <v>1.2402930921864304</v>
          </cell>
          <cell r="S33">
            <v>1.2402930921864304</v>
          </cell>
          <cell r="T33">
            <v>1.3066440562798416</v>
          </cell>
          <cell r="U33">
            <v>0</v>
          </cell>
          <cell r="V33">
            <v>0.15481891621795965</v>
          </cell>
          <cell r="W33">
            <v>0.17995185716243361</v>
          </cell>
          <cell r="X33">
            <v>2.412762330669501E-2</v>
          </cell>
          <cell r="Y33">
            <v>0</v>
          </cell>
          <cell r="Z33">
            <v>0</v>
          </cell>
          <cell r="AA33">
            <v>0</v>
          </cell>
          <cell r="AB33">
            <v>0.5677157997572756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0.21013117905083367</v>
          </cell>
          <cell r="AH33">
            <v>0</v>
          </cell>
          <cell r="AI33">
            <v>1.0053176377789587E-2</v>
          </cell>
          <cell r="AJ33">
            <v>0</v>
          </cell>
          <cell r="AK33">
            <v>0</v>
          </cell>
          <cell r="AL33">
            <v>6.6350964093411277E-2</v>
          </cell>
          <cell r="AM33">
            <v>2.7143576220031888E-2</v>
          </cell>
          <cell r="AN33">
            <v>0</v>
          </cell>
          <cell r="AO33">
            <v>0</v>
          </cell>
          <cell r="AP33">
            <v>0.31365910298703514</v>
          </cell>
          <cell r="AQ33">
            <v>4.0212705511158346E-2</v>
          </cell>
        </row>
        <row r="34">
          <cell r="A34" t="str">
            <v>ES</v>
          </cell>
          <cell r="B34">
            <v>0</v>
          </cell>
          <cell r="C34">
            <v>0.14577105747794902</v>
          </cell>
          <cell r="D34">
            <v>0</v>
          </cell>
          <cell r="E34">
            <v>0</v>
          </cell>
          <cell r="F34">
            <v>0</v>
          </cell>
          <cell r="G34">
            <v>2.0106352755579174E-3</v>
          </cell>
          <cell r="H34">
            <v>0.27746766802699263</v>
          </cell>
          <cell r="I34">
            <v>6.333501118007441E-2</v>
          </cell>
          <cell r="J34">
            <v>7.4263250886520478</v>
          </cell>
          <cell r="K34">
            <v>7.4263250886520478</v>
          </cell>
          <cell r="L34">
            <v>7.4263250886520478</v>
          </cell>
          <cell r="M34">
            <v>7.4263250886520478</v>
          </cell>
          <cell r="N34">
            <v>7.4263250886520478</v>
          </cell>
          <cell r="O34">
            <v>0</v>
          </cell>
          <cell r="P34">
            <v>0</v>
          </cell>
          <cell r="Q34">
            <v>0</v>
          </cell>
          <cell r="R34">
            <v>9.1665603803690239</v>
          </cell>
          <cell r="S34">
            <v>9.3002676261936248</v>
          </cell>
          <cell r="T34">
            <v>9.3625973197359205</v>
          </cell>
          <cell r="U34">
            <v>0</v>
          </cell>
          <cell r="V34">
            <v>0.82234982770318821</v>
          </cell>
          <cell r="W34">
            <v>3.0159529133368765E-2</v>
          </cell>
          <cell r="X34">
            <v>2.5132940944473971E-2</v>
          </cell>
          <cell r="Y34">
            <v>1.0053176377789587E-3</v>
          </cell>
          <cell r="Z34">
            <v>0</v>
          </cell>
          <cell r="AA34">
            <v>0</v>
          </cell>
          <cell r="AB34">
            <v>3.9365211947082344</v>
          </cell>
          <cell r="AC34">
            <v>0.13069129291126463</v>
          </cell>
          <cell r="AD34">
            <v>0</v>
          </cell>
          <cell r="AE34">
            <v>0</v>
          </cell>
          <cell r="AF34">
            <v>0</v>
          </cell>
          <cell r="AG34">
            <v>1.8953701204263849</v>
          </cell>
          <cell r="AH34">
            <v>0</v>
          </cell>
          <cell r="AI34">
            <v>1.1886845167733409</v>
          </cell>
          <cell r="AJ34">
            <v>0</v>
          </cell>
          <cell r="AK34">
            <v>0.31868569117592993</v>
          </cell>
          <cell r="AL34">
            <v>6.2329693542295443E-2</v>
          </cell>
          <cell r="AM34">
            <v>0.24429218598028699</v>
          </cell>
          <cell r="AN34">
            <v>0</v>
          </cell>
          <cell r="AO34">
            <v>0</v>
          </cell>
          <cell r="AP34">
            <v>1.0053176377789587E-3</v>
          </cell>
          <cell r="AQ34">
            <v>1.4326080945566151</v>
          </cell>
        </row>
        <row r="35">
          <cell r="A35" t="str">
            <v>EX_CS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36">
          <cell r="A36" t="str">
            <v>EX_SU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37">
          <cell r="A37" t="str">
            <v>EX_YU</v>
          </cell>
          <cell r="B37">
            <v>0</v>
          </cell>
          <cell r="C37">
            <v>1.0053176377789587E-3</v>
          </cell>
          <cell r="D37">
            <v>4.8255246613390021E-2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1.2625023614331943</v>
          </cell>
          <cell r="K37">
            <v>1.2625023614331943</v>
          </cell>
          <cell r="L37">
            <v>1.2625023614331943</v>
          </cell>
          <cell r="M37">
            <v>1.2625023614331943</v>
          </cell>
          <cell r="N37">
            <v>1.2625023614331943</v>
          </cell>
          <cell r="O37">
            <v>0</v>
          </cell>
          <cell r="P37">
            <v>0</v>
          </cell>
          <cell r="Q37">
            <v>0</v>
          </cell>
          <cell r="R37">
            <v>1.2625023614331943</v>
          </cell>
          <cell r="S37">
            <v>1.2625023614331943</v>
          </cell>
          <cell r="T37">
            <v>1.3107576080465841</v>
          </cell>
          <cell r="U37">
            <v>0</v>
          </cell>
          <cell r="V37">
            <v>0</v>
          </cell>
          <cell r="W37">
            <v>1.2614970437954154</v>
          </cell>
          <cell r="X37">
            <v>1.0053176377789587E-3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2.0106352755579174E-3</v>
          </cell>
          <cell r="AQ37">
            <v>0</v>
          </cell>
        </row>
        <row r="38">
          <cell r="A38" t="str">
            <v>FI</v>
          </cell>
          <cell r="B38">
            <v>0</v>
          </cell>
          <cell r="C38">
            <v>4.0212705511158348E-3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0.10656366960456963</v>
          </cell>
          <cell r="I38">
            <v>0.30602064272306245</v>
          </cell>
          <cell r="J38">
            <v>0.29356264660897158</v>
          </cell>
          <cell r="K38">
            <v>0.29356264660897158</v>
          </cell>
          <cell r="L38">
            <v>0.29356264660897158</v>
          </cell>
          <cell r="M38">
            <v>0.29356264660897158</v>
          </cell>
          <cell r="N38">
            <v>0.29356264660897158</v>
          </cell>
          <cell r="O38">
            <v>2.2334708336481237E-2</v>
          </cell>
          <cell r="P38">
            <v>0</v>
          </cell>
          <cell r="Q38">
            <v>0</v>
          </cell>
          <cell r="R38">
            <v>0.99731712441572395</v>
          </cell>
          <cell r="S38">
            <v>1.1101304201523114</v>
          </cell>
          <cell r="T38">
            <v>1.1101304201523114</v>
          </cell>
          <cell r="U38">
            <v>0</v>
          </cell>
          <cell r="V38">
            <v>6.5345646455632317E-2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1.0053176377789587E-3</v>
          </cell>
          <cell r="AF38">
            <v>0</v>
          </cell>
          <cell r="AG38">
            <v>0.11763205999765383</v>
          </cell>
          <cell r="AH38">
            <v>0</v>
          </cell>
          <cell r="AI38">
            <v>0.98259440102865436</v>
          </cell>
          <cell r="AJ38">
            <v>8.9473269762327334E-2</v>
          </cell>
          <cell r="AK38">
            <v>0</v>
          </cell>
          <cell r="AL38">
            <v>0</v>
          </cell>
          <cell r="AM38">
            <v>0.25452349715335815</v>
          </cell>
          <cell r="AN38">
            <v>0</v>
          </cell>
          <cell r="AO38">
            <v>0</v>
          </cell>
          <cell r="AP38">
            <v>2.0106352755579174E-3</v>
          </cell>
          <cell r="AQ38">
            <v>0.14321033793033172</v>
          </cell>
        </row>
        <row r="39">
          <cell r="A39" t="str">
            <v>FR</v>
          </cell>
          <cell r="B39">
            <v>2.8148893857810848E-2</v>
          </cell>
          <cell r="C39">
            <v>1.5464993238533558</v>
          </cell>
          <cell r="D39">
            <v>8.1430728660095666E-2</v>
          </cell>
          <cell r="E39">
            <v>0.16085082204463338</v>
          </cell>
          <cell r="F39">
            <v>0</v>
          </cell>
          <cell r="G39">
            <v>0</v>
          </cell>
          <cell r="H39">
            <v>1.3231266642248132</v>
          </cell>
          <cell r="I39">
            <v>0.34649065404962742</v>
          </cell>
          <cell r="J39">
            <v>8.6721733899045184</v>
          </cell>
          <cell r="K39">
            <v>8.6711680722667381</v>
          </cell>
          <cell r="L39">
            <v>8.6721733899045184</v>
          </cell>
          <cell r="M39">
            <v>8.6721733899045184</v>
          </cell>
          <cell r="N39">
            <v>8.6721733899045184</v>
          </cell>
          <cell r="O39">
            <v>0</v>
          </cell>
          <cell r="P39">
            <v>0</v>
          </cell>
          <cell r="Q39">
            <v>0.9530411206144529</v>
          </cell>
          <cell r="R39">
            <v>14.053354668881759</v>
          </cell>
          <cell r="S39">
            <v>14.396167983364386</v>
          </cell>
          <cell r="T39">
            <v>14.486646570764492</v>
          </cell>
          <cell r="U39">
            <v>3.9207387873379393E-2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1.3332689080002436</v>
          </cell>
          <cell r="AC39">
            <v>0.30762719716036141</v>
          </cell>
          <cell r="AD39">
            <v>1.0053176377789587E-3</v>
          </cell>
          <cell r="AE39">
            <v>0</v>
          </cell>
          <cell r="AF39">
            <v>0</v>
          </cell>
          <cell r="AG39">
            <v>3.400625844867073</v>
          </cell>
          <cell r="AH39">
            <v>0</v>
          </cell>
          <cell r="AI39">
            <v>9.2962159017392896</v>
          </cell>
          <cell r="AJ39">
            <v>3.4180799684484599E-2</v>
          </cell>
          <cell r="AK39">
            <v>4.6244611337832107E-2</v>
          </cell>
          <cell r="AL39">
            <v>9.0478587400106281E-3</v>
          </cell>
          <cell r="AM39">
            <v>0.48556841904723713</v>
          </cell>
          <cell r="AN39">
            <v>1.0053176377789587E-3</v>
          </cell>
          <cell r="AO39">
            <v>0</v>
          </cell>
          <cell r="AP39">
            <v>2.0106352755579173E-2</v>
          </cell>
          <cell r="AQ39">
            <v>4.5501275235181557</v>
          </cell>
        </row>
        <row r="40">
          <cell r="A40" t="str">
            <v>GA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1">
          <cell r="A41" t="str">
            <v>GE</v>
          </cell>
          <cell r="B41">
            <v>0</v>
          </cell>
          <cell r="C41">
            <v>0</v>
          </cell>
          <cell r="D41">
            <v>0.15884018676907546</v>
          </cell>
          <cell r="E41">
            <v>0</v>
          </cell>
          <cell r="F41">
            <v>0</v>
          </cell>
          <cell r="G41">
            <v>0</v>
          </cell>
          <cell r="H41">
            <v>1.0053176377789587E-3</v>
          </cell>
          <cell r="I41">
            <v>0</v>
          </cell>
          <cell r="J41">
            <v>0.17693590424909675</v>
          </cell>
          <cell r="K41">
            <v>0.17693590424909675</v>
          </cell>
          <cell r="L41">
            <v>0.17693590424909675</v>
          </cell>
          <cell r="M41">
            <v>0.17693590424909675</v>
          </cell>
          <cell r="N41">
            <v>0.17693590424909675</v>
          </cell>
          <cell r="O41">
            <v>0</v>
          </cell>
          <cell r="P41">
            <v>0</v>
          </cell>
          <cell r="Q41">
            <v>0</v>
          </cell>
          <cell r="R41">
            <v>0.17693590424909675</v>
          </cell>
          <cell r="S41">
            <v>0.17693590424909675</v>
          </cell>
          <cell r="T41">
            <v>0.61424907668294382</v>
          </cell>
          <cell r="U41">
            <v>0</v>
          </cell>
          <cell r="V41">
            <v>0</v>
          </cell>
          <cell r="W41">
            <v>0.14577105747794902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3.0159529133368765E-2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0.27847298566477158</v>
          </cell>
          <cell r="AM41">
            <v>0</v>
          </cell>
          <cell r="AN41">
            <v>0</v>
          </cell>
          <cell r="AO41">
            <v>0</v>
          </cell>
          <cell r="AP41">
            <v>3.1164846771147722E-2</v>
          </cell>
          <cell r="AQ41">
            <v>0</v>
          </cell>
        </row>
        <row r="42">
          <cell r="A42" t="str">
            <v>GR</v>
          </cell>
          <cell r="B42">
            <v>0</v>
          </cell>
          <cell r="C42">
            <v>3.1164846771147722E-2</v>
          </cell>
          <cell r="D42">
            <v>0.19402630409133906</v>
          </cell>
          <cell r="E42">
            <v>0</v>
          </cell>
          <cell r="F42">
            <v>0</v>
          </cell>
          <cell r="G42">
            <v>0</v>
          </cell>
          <cell r="H42">
            <v>7.9420093384537732E-2</v>
          </cell>
          <cell r="I42">
            <v>0</v>
          </cell>
          <cell r="J42">
            <v>2.238852275711257</v>
          </cell>
          <cell r="K42">
            <v>2.238852275711257</v>
          </cell>
          <cell r="L42">
            <v>2.238852275711257</v>
          </cell>
          <cell r="M42">
            <v>2.238852275711257</v>
          </cell>
          <cell r="N42">
            <v>2.238852275711257</v>
          </cell>
          <cell r="O42">
            <v>0</v>
          </cell>
          <cell r="P42">
            <v>0</v>
          </cell>
          <cell r="Q42">
            <v>0.15079764566684381</v>
          </cell>
          <cell r="R42">
            <v>2.3735648391736373</v>
          </cell>
          <cell r="S42">
            <v>2.3755853708267112</v>
          </cell>
          <cell r="T42">
            <v>2.7907815552294206</v>
          </cell>
          <cell r="U42">
            <v>0</v>
          </cell>
          <cell r="V42">
            <v>9.6510493226780042E-2</v>
          </cell>
          <cell r="W42">
            <v>0</v>
          </cell>
          <cell r="X42">
            <v>4.8255246613390021E-2</v>
          </cell>
          <cell r="Y42">
            <v>2.0205316530735608E-3</v>
          </cell>
          <cell r="Z42">
            <v>0</v>
          </cell>
          <cell r="AA42">
            <v>0</v>
          </cell>
          <cell r="AB42">
            <v>1.6426890201308186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0.23827017653112886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0.22116988031137091</v>
          </cell>
          <cell r="AM42">
            <v>3.3175482046705639E-2</v>
          </cell>
          <cell r="AN42">
            <v>0</v>
          </cell>
          <cell r="AO42">
            <v>0</v>
          </cell>
          <cell r="AP42">
            <v>5.0265881888947933E-3</v>
          </cell>
          <cell r="AQ42">
            <v>0.10153708141567483</v>
          </cell>
        </row>
        <row r="43">
          <cell r="A43" t="str">
            <v>HR</v>
          </cell>
          <cell r="B43">
            <v>6.7356281731190237E-2</v>
          </cell>
          <cell r="C43">
            <v>1.0053176377789587E-3</v>
          </cell>
          <cell r="D43">
            <v>3.5186117322263559E-2</v>
          </cell>
          <cell r="E43">
            <v>3.0159529133368763E-3</v>
          </cell>
          <cell r="F43">
            <v>0</v>
          </cell>
          <cell r="G43">
            <v>0</v>
          </cell>
          <cell r="H43">
            <v>5.0265881888947933E-3</v>
          </cell>
          <cell r="I43">
            <v>0</v>
          </cell>
          <cell r="J43">
            <v>0.5790629593606802</v>
          </cell>
          <cell r="K43">
            <v>0.49863754833836355</v>
          </cell>
          <cell r="L43">
            <v>0.54890343022731147</v>
          </cell>
          <cell r="M43">
            <v>0.54890343022731147</v>
          </cell>
          <cell r="N43">
            <v>0.5790629593606802</v>
          </cell>
          <cell r="O43">
            <v>0</v>
          </cell>
          <cell r="P43">
            <v>0</v>
          </cell>
          <cell r="Q43">
            <v>0</v>
          </cell>
          <cell r="R43">
            <v>0.53683961857396401</v>
          </cell>
          <cell r="S43">
            <v>0.83843490990765168</v>
          </cell>
          <cell r="T43">
            <v>0.88568483888326277</v>
          </cell>
          <cell r="U43">
            <v>0</v>
          </cell>
          <cell r="V43">
            <v>4.0212705511158348E-3</v>
          </cell>
          <cell r="W43">
            <v>3.6191434960042512E-2</v>
          </cell>
          <cell r="X43">
            <v>0</v>
          </cell>
          <cell r="Y43">
            <v>0.22016456267359197</v>
          </cell>
          <cell r="Z43">
            <v>0</v>
          </cell>
          <cell r="AA43">
            <v>0</v>
          </cell>
          <cell r="AB43">
            <v>0.37498347889155165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1.0053176377789587E-2</v>
          </cell>
          <cell r="AH43">
            <v>0</v>
          </cell>
          <cell r="AI43">
            <v>0</v>
          </cell>
          <cell r="AJ43">
            <v>1.0053176377789587E-3</v>
          </cell>
          <cell r="AK43">
            <v>0</v>
          </cell>
          <cell r="AL43">
            <v>1.2063811653347505E-2</v>
          </cell>
          <cell r="AM43">
            <v>0</v>
          </cell>
          <cell r="AN43">
            <v>5.0265881888947941E-2</v>
          </cell>
          <cell r="AO43">
            <v>3.0159529133368765E-2</v>
          </cell>
          <cell r="AP43">
            <v>1.0053176377789587E-3</v>
          </cell>
          <cell r="AQ43">
            <v>3.8202070235600433E-2</v>
          </cell>
        </row>
        <row r="44">
          <cell r="A44" t="str">
            <v>HU</v>
          </cell>
          <cell r="B44">
            <v>0.51974921873172175</v>
          </cell>
          <cell r="C44">
            <v>5.0265881888947933E-3</v>
          </cell>
          <cell r="D44">
            <v>2.0106352755579173E-2</v>
          </cell>
          <cell r="E44">
            <v>1.0053176377789587E-3</v>
          </cell>
          <cell r="F44">
            <v>0</v>
          </cell>
          <cell r="G44">
            <v>5.8308422991179609E-2</v>
          </cell>
          <cell r="H44">
            <v>6.333501118007441E-2</v>
          </cell>
          <cell r="I44">
            <v>0</v>
          </cell>
          <cell r="J44">
            <v>1.1893501437576022</v>
          </cell>
          <cell r="K44">
            <v>0.64647861935696438</v>
          </cell>
          <cell r="L44">
            <v>0.64647861935696438</v>
          </cell>
          <cell r="M44">
            <v>0.64647861935696438</v>
          </cell>
          <cell r="N44">
            <v>1.1893501437576022</v>
          </cell>
          <cell r="O44">
            <v>0</v>
          </cell>
          <cell r="P44">
            <v>0</v>
          </cell>
          <cell r="Q44">
            <v>0</v>
          </cell>
          <cell r="R44">
            <v>0.64647861935696438</v>
          </cell>
          <cell r="S44">
            <v>1.2617330136776872</v>
          </cell>
          <cell r="T44">
            <v>1.5552857639091431</v>
          </cell>
          <cell r="U44">
            <v>0</v>
          </cell>
          <cell r="V44">
            <v>5.0265881888947933E-3</v>
          </cell>
          <cell r="W44">
            <v>0</v>
          </cell>
          <cell r="X44">
            <v>6.333501118007441E-2</v>
          </cell>
          <cell r="Y44">
            <v>0</v>
          </cell>
          <cell r="Z44">
            <v>0</v>
          </cell>
          <cell r="AA44">
            <v>0</v>
          </cell>
          <cell r="AB44">
            <v>4.2223340786716274E-2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1.1117872280662404E-2</v>
          </cell>
          <cell r="AH44">
            <v>0</v>
          </cell>
          <cell r="AI44">
            <v>0</v>
          </cell>
          <cell r="AJ44">
            <v>1.4074446928905424E-2</v>
          </cell>
          <cell r="AK44">
            <v>0</v>
          </cell>
          <cell r="AL44">
            <v>0.27344639747587679</v>
          </cell>
          <cell r="AM44">
            <v>0</v>
          </cell>
          <cell r="AN44">
            <v>0</v>
          </cell>
          <cell r="AO44">
            <v>0.54287152440063779</v>
          </cell>
          <cell r="AP44">
            <v>0</v>
          </cell>
          <cell r="AQ44">
            <v>0</v>
          </cell>
        </row>
        <row r="45">
          <cell r="A45" t="str">
            <v>ID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4.0212705511158348E-3</v>
          </cell>
          <cell r="I45">
            <v>0</v>
          </cell>
          <cell r="J45">
            <v>1.1058494015568547E-2</v>
          </cell>
          <cell r="K45">
            <v>1.1058494015568547E-2</v>
          </cell>
          <cell r="L45">
            <v>1.1058494015568547E-2</v>
          </cell>
          <cell r="M45">
            <v>1.1058494015568547E-2</v>
          </cell>
          <cell r="N45">
            <v>1.1058494015568547E-2</v>
          </cell>
          <cell r="O45">
            <v>0</v>
          </cell>
          <cell r="P45">
            <v>0</v>
          </cell>
          <cell r="Q45">
            <v>0</v>
          </cell>
          <cell r="R45">
            <v>1.1058494015568547E-2</v>
          </cell>
          <cell r="S45">
            <v>1.2063811653347505E-2</v>
          </cell>
          <cell r="T45">
            <v>1.2063811653347505E-2</v>
          </cell>
          <cell r="U45">
            <v>0</v>
          </cell>
          <cell r="V45">
            <v>1.0053176377789587E-3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5.0265881888947933E-3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1.0053176377789587E-3</v>
          </cell>
          <cell r="AH45">
            <v>0</v>
          </cell>
          <cell r="AI45">
            <v>0</v>
          </cell>
          <cell r="AJ45">
            <v>1.0053176377789587E-3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</row>
        <row r="46">
          <cell r="A46" t="str">
            <v>IE</v>
          </cell>
          <cell r="B46">
            <v>0</v>
          </cell>
          <cell r="C46">
            <v>1.6085082204463339E-2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0.2483134565314028</v>
          </cell>
          <cell r="I46">
            <v>0.25276849705332455</v>
          </cell>
          <cell r="J46">
            <v>0.7479563225075454</v>
          </cell>
          <cell r="K46">
            <v>0.7479563225075454</v>
          </cell>
          <cell r="L46">
            <v>0.7479563225075454</v>
          </cell>
          <cell r="M46">
            <v>0.7479563225075454</v>
          </cell>
          <cell r="N46">
            <v>0.7479563225075454</v>
          </cell>
          <cell r="O46">
            <v>0</v>
          </cell>
          <cell r="P46">
            <v>0</v>
          </cell>
          <cell r="Q46">
            <v>0</v>
          </cell>
          <cell r="R46">
            <v>5.2340819196068198</v>
          </cell>
          <cell r="S46">
            <v>5.2360925548823776</v>
          </cell>
          <cell r="T46">
            <v>5.245140413622388</v>
          </cell>
          <cell r="U46">
            <v>0</v>
          </cell>
          <cell r="V46">
            <v>0.22318051558692883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1.0053176377789587E-3</v>
          </cell>
          <cell r="AC46">
            <v>2.0106352755579174E-3</v>
          </cell>
          <cell r="AD46">
            <v>0</v>
          </cell>
          <cell r="AE46">
            <v>0</v>
          </cell>
          <cell r="AF46">
            <v>0</v>
          </cell>
          <cell r="AG46">
            <v>0.25937195054697137</v>
          </cell>
          <cell r="AH46">
            <v>0</v>
          </cell>
          <cell r="AI46">
            <v>1.8903887737944729</v>
          </cell>
          <cell r="AJ46">
            <v>0</v>
          </cell>
          <cell r="AK46">
            <v>0</v>
          </cell>
          <cell r="AL46">
            <v>9.0478587400106281E-3</v>
          </cell>
          <cell r="AM46">
            <v>0.27746766802699263</v>
          </cell>
          <cell r="AN46">
            <v>0</v>
          </cell>
          <cell r="AO46">
            <v>0</v>
          </cell>
          <cell r="AP46">
            <v>0</v>
          </cell>
          <cell r="AQ46">
            <v>3.955889432018957</v>
          </cell>
        </row>
        <row r="47">
          <cell r="A47" t="str">
            <v>IN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1.1058494015568547E-2</v>
          </cell>
          <cell r="I47">
            <v>0</v>
          </cell>
          <cell r="J47">
            <v>0.15382349495769632</v>
          </cell>
          <cell r="K47">
            <v>0.15382349495769632</v>
          </cell>
          <cell r="L47">
            <v>0.15382349495769632</v>
          </cell>
          <cell r="M47">
            <v>0.15382349495769632</v>
          </cell>
          <cell r="N47">
            <v>0.15382349495769632</v>
          </cell>
          <cell r="O47">
            <v>0</v>
          </cell>
          <cell r="P47">
            <v>0</v>
          </cell>
          <cell r="Q47">
            <v>3.9207387873379393E-2</v>
          </cell>
          <cell r="R47">
            <v>0.24234092896982293</v>
          </cell>
          <cell r="S47">
            <v>0.24234092896982293</v>
          </cell>
          <cell r="T47">
            <v>0.24234092896982293</v>
          </cell>
          <cell r="U47">
            <v>6.0319058266737526E-3</v>
          </cell>
          <cell r="V47">
            <v>3.7196752597821472E-2</v>
          </cell>
          <cell r="W47">
            <v>1.0053176377789587E-3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1.3069129291126464E-2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4.6254507715347754E-2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8.8517434012126583E-2</v>
          </cell>
        </row>
        <row r="48">
          <cell r="A48" t="str">
            <v>IQ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1.0053176377789587E-3</v>
          </cell>
          <cell r="I48">
            <v>0</v>
          </cell>
          <cell r="J48">
            <v>3.7196752597821472E-2</v>
          </cell>
          <cell r="K48">
            <v>3.7196752597821472E-2</v>
          </cell>
          <cell r="L48">
            <v>3.7196752597821472E-2</v>
          </cell>
          <cell r="M48">
            <v>3.7196752597821472E-2</v>
          </cell>
          <cell r="N48">
            <v>3.7196752597821472E-2</v>
          </cell>
          <cell r="O48">
            <v>0</v>
          </cell>
          <cell r="P48">
            <v>0</v>
          </cell>
          <cell r="Q48">
            <v>0</v>
          </cell>
          <cell r="R48">
            <v>3.7196752597821472E-2</v>
          </cell>
          <cell r="S48">
            <v>3.7196752597821472E-2</v>
          </cell>
          <cell r="T48">
            <v>4.5239293700053147E-2</v>
          </cell>
          <cell r="U48">
            <v>0</v>
          </cell>
          <cell r="V48">
            <v>3.6191434960042512E-2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8.0425411022316696E-3</v>
          </cell>
          <cell r="AM48">
            <v>0</v>
          </cell>
          <cell r="AN48">
            <v>0</v>
          </cell>
          <cell r="AO48">
            <v>0</v>
          </cell>
          <cell r="AP48">
            <v>9.5505175589001082E-2</v>
          </cell>
          <cell r="AQ48">
            <v>0</v>
          </cell>
        </row>
        <row r="49">
          <cell r="A49" t="str">
            <v>IR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1.0053176377789587E-3</v>
          </cell>
          <cell r="I49">
            <v>0</v>
          </cell>
          <cell r="J49">
            <v>7.0372234644527118E-2</v>
          </cell>
          <cell r="K49">
            <v>7.0372234644527118E-2</v>
          </cell>
          <cell r="L49">
            <v>7.0372234644527118E-2</v>
          </cell>
          <cell r="M49">
            <v>7.0372234644527118E-2</v>
          </cell>
          <cell r="N49">
            <v>7.0372234644527118E-2</v>
          </cell>
          <cell r="O49">
            <v>0</v>
          </cell>
          <cell r="P49">
            <v>0</v>
          </cell>
          <cell r="Q49">
            <v>0</v>
          </cell>
          <cell r="R49">
            <v>0.10756898724234859</v>
          </cell>
          <cell r="S49">
            <v>0.10756898724234859</v>
          </cell>
          <cell r="T49">
            <v>0.10756898724234859</v>
          </cell>
          <cell r="U49">
            <v>0</v>
          </cell>
          <cell r="V49">
            <v>6.9366917006748158E-2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3.7196752597821472E-2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</row>
        <row r="50">
          <cell r="A50" t="str">
            <v>IS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3.7196752597821472E-2</v>
          </cell>
          <cell r="K50">
            <v>3.7196752597821472E-2</v>
          </cell>
          <cell r="L50">
            <v>3.7196752597821472E-2</v>
          </cell>
          <cell r="M50">
            <v>3.7196752597821472E-2</v>
          </cell>
          <cell r="N50">
            <v>3.7196752597821472E-2</v>
          </cell>
          <cell r="O50">
            <v>0</v>
          </cell>
          <cell r="P50">
            <v>0</v>
          </cell>
          <cell r="Q50">
            <v>0</v>
          </cell>
          <cell r="R50">
            <v>0.30863251479814036</v>
          </cell>
          <cell r="S50">
            <v>0.32371227936482472</v>
          </cell>
          <cell r="T50">
            <v>0.32371227936482472</v>
          </cell>
          <cell r="U50">
            <v>3.4180799684484599E-2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1.5079764566684382E-2</v>
          </cell>
          <cell r="AD50">
            <v>0</v>
          </cell>
          <cell r="AE50">
            <v>0</v>
          </cell>
          <cell r="AF50">
            <v>0</v>
          </cell>
          <cell r="AG50">
            <v>3.0159529133368763E-3</v>
          </cell>
          <cell r="AH50">
            <v>0</v>
          </cell>
          <cell r="AI50">
            <v>0.31667505590037198</v>
          </cell>
          <cell r="AJ50">
            <v>0</v>
          </cell>
          <cell r="AK50">
            <v>0</v>
          </cell>
          <cell r="AL50">
            <v>0</v>
          </cell>
          <cell r="AM50">
            <v>0.24127623306695012</v>
          </cell>
          <cell r="AN50">
            <v>0</v>
          </cell>
          <cell r="AO50">
            <v>0</v>
          </cell>
          <cell r="AP50">
            <v>0</v>
          </cell>
          <cell r="AQ50">
            <v>3.0159529133368765E-2</v>
          </cell>
        </row>
        <row r="51">
          <cell r="A51" t="str">
            <v>IT</v>
          </cell>
          <cell r="B51">
            <v>6.9366917006748158E-2</v>
          </cell>
          <cell r="C51">
            <v>8.7462634486769414E-2</v>
          </cell>
          <cell r="D51">
            <v>0.16386677495797028</v>
          </cell>
          <cell r="E51">
            <v>2.3122305668916054E-2</v>
          </cell>
          <cell r="F51">
            <v>0</v>
          </cell>
          <cell r="G51">
            <v>1.0053176377789587E-3</v>
          </cell>
          <cell r="H51">
            <v>0.14878701039128589</v>
          </cell>
          <cell r="I51">
            <v>0</v>
          </cell>
          <cell r="J51">
            <v>2.6913936583745226</v>
          </cell>
          <cell r="K51">
            <v>2.6843564349100704</v>
          </cell>
          <cell r="L51">
            <v>2.6843564349100704</v>
          </cell>
          <cell r="M51">
            <v>2.6843564349100704</v>
          </cell>
          <cell r="N51">
            <v>2.6913936583745226</v>
          </cell>
          <cell r="O51">
            <v>0</v>
          </cell>
          <cell r="P51">
            <v>0</v>
          </cell>
          <cell r="Q51">
            <v>0.59514804156514356</v>
          </cell>
          <cell r="R51">
            <v>3.046369748285652</v>
          </cell>
          <cell r="S51">
            <v>3.1308362226141155</v>
          </cell>
          <cell r="T51">
            <v>3.335921020721023</v>
          </cell>
          <cell r="U51">
            <v>0</v>
          </cell>
          <cell r="V51">
            <v>1.0354771669123275</v>
          </cell>
          <cell r="W51">
            <v>0.54086088912507979</v>
          </cell>
          <cell r="X51">
            <v>0.19905289228023385</v>
          </cell>
          <cell r="Y51">
            <v>7.3407980312895277E-2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0.20624845778493683</v>
          </cell>
          <cell r="AH51">
            <v>0</v>
          </cell>
          <cell r="AI51">
            <v>2.4188096614588317</v>
          </cell>
          <cell r="AJ51">
            <v>3.0159529133368763E-3</v>
          </cell>
          <cell r="AK51">
            <v>1.0053176377789587E-3</v>
          </cell>
          <cell r="AL51">
            <v>4.1218023148937313E-2</v>
          </cell>
          <cell r="AM51">
            <v>2.5132940944473971E-2</v>
          </cell>
          <cell r="AN51">
            <v>0</v>
          </cell>
          <cell r="AO51">
            <v>7.037223464452712E-3</v>
          </cell>
          <cell r="AP51">
            <v>0.31466442062481415</v>
          </cell>
          <cell r="AQ51">
            <v>0.33688037243110763</v>
          </cell>
        </row>
        <row r="52">
          <cell r="A52" t="str">
            <v>JP</v>
          </cell>
          <cell r="B52">
            <v>0</v>
          </cell>
          <cell r="C52">
            <v>3.0159529133368763E-3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5.0265881888947933E-3</v>
          </cell>
          <cell r="I52">
            <v>0</v>
          </cell>
          <cell r="J52">
            <v>0.93618823383258609</v>
          </cell>
          <cell r="K52">
            <v>0.93618823383258609</v>
          </cell>
          <cell r="L52">
            <v>0.93618823383258609</v>
          </cell>
          <cell r="M52">
            <v>0.93618823383258609</v>
          </cell>
          <cell r="N52">
            <v>0.93618823383258609</v>
          </cell>
          <cell r="O52">
            <v>0</v>
          </cell>
          <cell r="P52">
            <v>0</v>
          </cell>
          <cell r="Q52">
            <v>0</v>
          </cell>
          <cell r="R52">
            <v>0.93618823383258609</v>
          </cell>
          <cell r="S52">
            <v>0.93618823383258609</v>
          </cell>
          <cell r="T52">
            <v>0.93618823383258609</v>
          </cell>
          <cell r="U52">
            <v>0</v>
          </cell>
          <cell r="V52">
            <v>6.132437590451649E-2</v>
          </cell>
          <cell r="W52">
            <v>1.8095717480021256E-2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3.2368091959239537E-2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0.81635750738657709</v>
          </cell>
          <cell r="AH52">
            <v>0</v>
          </cell>
          <cell r="AI52">
            <v>0.16760516342994908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</row>
        <row r="53">
          <cell r="A53" t="str">
            <v>KR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8.0425411022316696E-3</v>
          </cell>
          <cell r="I53">
            <v>0</v>
          </cell>
          <cell r="J53">
            <v>0.32975408156901409</v>
          </cell>
          <cell r="K53">
            <v>0.32975408156901409</v>
          </cell>
          <cell r="L53">
            <v>0.32975408156901409</v>
          </cell>
          <cell r="M53">
            <v>0.32975408156901409</v>
          </cell>
          <cell r="N53">
            <v>0.32975408156901409</v>
          </cell>
          <cell r="O53">
            <v>0</v>
          </cell>
          <cell r="P53">
            <v>0</v>
          </cell>
          <cell r="Q53">
            <v>0.16788804550908612</v>
          </cell>
          <cell r="R53">
            <v>1.2292336991200312</v>
          </cell>
          <cell r="S53">
            <v>1.2292336991200312</v>
          </cell>
          <cell r="T53">
            <v>1.2292336991200312</v>
          </cell>
          <cell r="U53">
            <v>0</v>
          </cell>
          <cell r="V53">
            <v>8.0425411022316696E-3</v>
          </cell>
          <cell r="W53">
            <v>1.6085082204463339E-2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0.10756898724234859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2.212688440865274E-2</v>
          </cell>
          <cell r="AH53">
            <v>0</v>
          </cell>
          <cell r="AI53">
            <v>0.16286145732019133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1.0053176377789587E-3</v>
          </cell>
          <cell r="AQ53">
            <v>0.89947961755101713</v>
          </cell>
        </row>
        <row r="54">
          <cell r="A54" t="str">
            <v>KW</v>
          </cell>
          <cell r="B54">
            <v>0</v>
          </cell>
          <cell r="C54">
            <v>4.1613878249563023E-2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1.0053176377789587E-3</v>
          </cell>
          <cell r="I54">
            <v>0</v>
          </cell>
          <cell r="J54">
            <v>4.5635148800678857E-2</v>
          </cell>
          <cell r="K54">
            <v>4.5635148800678857E-2</v>
          </cell>
          <cell r="L54">
            <v>4.5635148800678857E-2</v>
          </cell>
          <cell r="M54">
            <v>4.5635148800678857E-2</v>
          </cell>
          <cell r="N54">
            <v>4.5635148800678857E-2</v>
          </cell>
          <cell r="O54">
            <v>0</v>
          </cell>
          <cell r="P54">
            <v>0</v>
          </cell>
          <cell r="Q54">
            <v>0</v>
          </cell>
          <cell r="R54">
            <v>4.5635148800678857E-2</v>
          </cell>
          <cell r="S54">
            <v>4.5635148800678857E-2</v>
          </cell>
          <cell r="T54">
            <v>4.5635148800678857E-2</v>
          </cell>
          <cell r="U54">
            <v>0</v>
          </cell>
          <cell r="V54">
            <v>1.0053176377789587E-3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2.0106352755579174E-3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2.7143576220031888E-2</v>
          </cell>
          <cell r="AQ54">
            <v>0</v>
          </cell>
        </row>
        <row r="55">
          <cell r="A55" t="str">
            <v>KZ</v>
          </cell>
          <cell r="B55">
            <v>0</v>
          </cell>
          <cell r="C55">
            <v>2.0106352755579174E-3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3.0159529133368763E-3</v>
          </cell>
          <cell r="I55">
            <v>0</v>
          </cell>
          <cell r="J55">
            <v>1.6085082204463339E-2</v>
          </cell>
          <cell r="K55">
            <v>1.6085082204463339E-2</v>
          </cell>
          <cell r="L55">
            <v>1.6085082204463339E-2</v>
          </cell>
          <cell r="M55">
            <v>1.6085082204463339E-2</v>
          </cell>
          <cell r="N55">
            <v>1.6085082204463339E-2</v>
          </cell>
          <cell r="O55">
            <v>0</v>
          </cell>
          <cell r="P55">
            <v>0</v>
          </cell>
          <cell r="Q55">
            <v>0</v>
          </cell>
          <cell r="R55">
            <v>1.6085082204463339E-2</v>
          </cell>
          <cell r="S55">
            <v>2.412762330669501E-2</v>
          </cell>
          <cell r="T55">
            <v>2.412762330669501E-2</v>
          </cell>
          <cell r="U55">
            <v>9.0478587400106281E-3</v>
          </cell>
          <cell r="V55">
            <v>0</v>
          </cell>
          <cell r="W55">
            <v>0</v>
          </cell>
          <cell r="X55">
            <v>0</v>
          </cell>
          <cell r="Y55">
            <v>2.0106352755579174E-3</v>
          </cell>
          <cell r="Z55">
            <v>0</v>
          </cell>
          <cell r="AA55">
            <v>0</v>
          </cell>
          <cell r="AB55">
            <v>0</v>
          </cell>
          <cell r="AC55">
            <v>5.0265881888947933E-3</v>
          </cell>
          <cell r="AD55">
            <v>0</v>
          </cell>
          <cell r="AE55">
            <v>0</v>
          </cell>
          <cell r="AF55">
            <v>0</v>
          </cell>
          <cell r="AG55">
            <v>2.0106352755579174E-3</v>
          </cell>
          <cell r="AH55">
            <v>0</v>
          </cell>
          <cell r="AI55">
            <v>0</v>
          </cell>
          <cell r="AJ55">
            <v>1.0053176377789587E-3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2.0106352755579174E-3</v>
          </cell>
          <cell r="AQ55">
            <v>0</v>
          </cell>
        </row>
        <row r="56">
          <cell r="A56" t="str">
            <v>LT</v>
          </cell>
          <cell r="B56">
            <v>0</v>
          </cell>
          <cell r="C56">
            <v>2.0106352755579174E-3</v>
          </cell>
          <cell r="D56">
            <v>0</v>
          </cell>
          <cell r="E56">
            <v>0</v>
          </cell>
          <cell r="F56">
            <v>0</v>
          </cell>
          <cell r="G56">
            <v>2.0106352755579174E-3</v>
          </cell>
          <cell r="H56">
            <v>5.0265881888947933E-3</v>
          </cell>
          <cell r="I56">
            <v>0</v>
          </cell>
          <cell r="J56">
            <v>5.9313740628958569E-2</v>
          </cell>
          <cell r="K56">
            <v>5.8308422991179609E-2</v>
          </cell>
          <cell r="L56">
            <v>5.8308422991179609E-2</v>
          </cell>
          <cell r="M56">
            <v>5.8308422991179609E-2</v>
          </cell>
          <cell r="N56">
            <v>5.9313740628958569E-2</v>
          </cell>
          <cell r="O56">
            <v>5.0760700764730078E-3</v>
          </cell>
          <cell r="P56">
            <v>0</v>
          </cell>
          <cell r="Q56">
            <v>3.2170164408926678E-2</v>
          </cell>
          <cell r="R56">
            <v>6.4340328817853357E-2</v>
          </cell>
          <cell r="S56">
            <v>0.19105983306558036</v>
          </cell>
          <cell r="T56">
            <v>0.19105983306558036</v>
          </cell>
          <cell r="U56">
            <v>1.5079764566684382E-2</v>
          </cell>
          <cell r="V56">
            <v>3.0159529133368763E-3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5.5292470077842729E-2</v>
          </cell>
          <cell r="AF56">
            <v>0</v>
          </cell>
          <cell r="AG56">
            <v>1.0053176377789587E-3</v>
          </cell>
          <cell r="AH56">
            <v>0</v>
          </cell>
          <cell r="AI56">
            <v>1.1058494015568547E-2</v>
          </cell>
          <cell r="AJ56">
            <v>6.333501118007441E-2</v>
          </cell>
          <cell r="AK56">
            <v>0</v>
          </cell>
          <cell r="AL56">
            <v>0</v>
          </cell>
          <cell r="AM56">
            <v>6.0319058266737526E-3</v>
          </cell>
          <cell r="AN56">
            <v>0</v>
          </cell>
          <cell r="AO56">
            <v>1.0053176377789587E-3</v>
          </cell>
          <cell r="AP56">
            <v>0</v>
          </cell>
          <cell r="AQ56">
            <v>0</v>
          </cell>
        </row>
        <row r="57">
          <cell r="A57" t="str">
            <v>LU</v>
          </cell>
          <cell r="B57">
            <v>0</v>
          </cell>
          <cell r="C57">
            <v>2.4700654360229017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9.8521128502337962E-2</v>
          </cell>
          <cell r="I57">
            <v>0</v>
          </cell>
          <cell r="J57">
            <v>2.9093892437323068</v>
          </cell>
          <cell r="K57">
            <v>2.9093892437323068</v>
          </cell>
          <cell r="L57">
            <v>2.9093892437323068</v>
          </cell>
          <cell r="M57">
            <v>2.9093892437323068</v>
          </cell>
          <cell r="N57">
            <v>2.9093892437323068</v>
          </cell>
          <cell r="O57">
            <v>0</v>
          </cell>
          <cell r="P57">
            <v>0</v>
          </cell>
          <cell r="Q57">
            <v>0</v>
          </cell>
          <cell r="R57">
            <v>2.9093892437323068</v>
          </cell>
          <cell r="S57">
            <v>2.9093892437323068</v>
          </cell>
          <cell r="T57">
            <v>2.9093892437323068</v>
          </cell>
          <cell r="U57">
            <v>0</v>
          </cell>
          <cell r="V57">
            <v>1.5079764566684382E-2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3.0159529133368763E-3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0.32270696172704577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A58" t="str">
            <v>LV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2.0106352755579174E-3</v>
          </cell>
          <cell r="I58">
            <v>0</v>
          </cell>
          <cell r="J58">
            <v>2.2136780786168379E-2</v>
          </cell>
          <cell r="K58">
            <v>2.2136780786168379E-2</v>
          </cell>
          <cell r="L58">
            <v>2.2136780786168379E-2</v>
          </cell>
          <cell r="M58">
            <v>2.2136780786168379E-2</v>
          </cell>
          <cell r="N58">
            <v>2.2136780786168379E-2</v>
          </cell>
          <cell r="O58">
            <v>0.10761268562122778</v>
          </cell>
          <cell r="P58">
            <v>0</v>
          </cell>
          <cell r="Q58">
            <v>5.0265881888947933E-3</v>
          </cell>
          <cell r="R58">
            <v>7.451226172583067E-2</v>
          </cell>
          <cell r="S58">
            <v>0.92103341111459314</v>
          </cell>
          <cell r="T58">
            <v>0.92103341111459314</v>
          </cell>
          <cell r="U58">
            <v>1.3069129291126464E-2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0.69869575825637642</v>
          </cell>
          <cell r="AD58">
            <v>0</v>
          </cell>
          <cell r="AE58">
            <v>0</v>
          </cell>
          <cell r="AF58">
            <v>0</v>
          </cell>
          <cell r="AG58">
            <v>2.0304280305892034E-3</v>
          </cell>
          <cell r="AH58">
            <v>0</v>
          </cell>
          <cell r="AI58">
            <v>0.13370724582460153</v>
          </cell>
          <cell r="AJ58">
            <v>4.0212705511158346E-2</v>
          </cell>
          <cell r="AK58">
            <v>0</v>
          </cell>
          <cell r="AL58">
            <v>0</v>
          </cell>
          <cell r="AM58">
            <v>1.3069129291126464E-2</v>
          </cell>
          <cell r="AN58">
            <v>0</v>
          </cell>
          <cell r="AO58">
            <v>0</v>
          </cell>
          <cell r="AP58">
            <v>3.0159529133368763E-3</v>
          </cell>
          <cell r="AQ58">
            <v>3.9306351648535826E-2</v>
          </cell>
        </row>
        <row r="59">
          <cell r="A59" t="str">
            <v>LY</v>
          </cell>
          <cell r="B59">
            <v>0</v>
          </cell>
          <cell r="C59">
            <v>2.7143576220031888E-2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2.0106352755579174E-3</v>
          </cell>
          <cell r="I59">
            <v>0</v>
          </cell>
          <cell r="J59">
            <v>2.7398963144258035</v>
          </cell>
          <cell r="K59">
            <v>2.7398963144258035</v>
          </cell>
          <cell r="L59">
            <v>2.7398963144258035</v>
          </cell>
          <cell r="M59">
            <v>2.7398963144258035</v>
          </cell>
          <cell r="N59">
            <v>2.7398963144258035</v>
          </cell>
          <cell r="O59">
            <v>0</v>
          </cell>
          <cell r="P59">
            <v>0</v>
          </cell>
          <cell r="Q59">
            <v>5.0265881888947933E-3</v>
          </cell>
          <cell r="R59">
            <v>2.7398963144258035</v>
          </cell>
          <cell r="S59">
            <v>2.7429122673391406</v>
          </cell>
          <cell r="T59">
            <v>2.7429122673391406</v>
          </cell>
          <cell r="U59">
            <v>0</v>
          </cell>
          <cell r="V59">
            <v>0.37598879652933054</v>
          </cell>
          <cell r="W59">
            <v>0.41318554912715205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1.8729562410697786</v>
          </cell>
          <cell r="AC59">
            <v>0</v>
          </cell>
          <cell r="AD59">
            <v>0</v>
          </cell>
          <cell r="AE59">
            <v>3.0159529133368763E-3</v>
          </cell>
          <cell r="AF59">
            <v>0</v>
          </cell>
          <cell r="AG59">
            <v>4.3584928015058366E-2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4.8255246613390021E-2</v>
          </cell>
          <cell r="AQ59">
            <v>0</v>
          </cell>
        </row>
        <row r="60">
          <cell r="A60" t="str">
            <v>MK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</row>
        <row r="61">
          <cell r="A61" t="str">
            <v>MT</v>
          </cell>
          <cell r="B61">
            <v>0</v>
          </cell>
          <cell r="C61">
            <v>0</v>
          </cell>
          <cell r="D61">
            <v>1.0053176377789587E-3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8.7462634486769414E-2</v>
          </cell>
          <cell r="J61">
            <v>1.6371857351812906</v>
          </cell>
          <cell r="K61">
            <v>1.6371857351812906</v>
          </cell>
          <cell r="L61">
            <v>1.6371857351812906</v>
          </cell>
          <cell r="M61">
            <v>1.6371857351812906</v>
          </cell>
          <cell r="N61">
            <v>1.6371857351812906</v>
          </cell>
          <cell r="O61">
            <v>0</v>
          </cell>
          <cell r="P61">
            <v>0</v>
          </cell>
          <cell r="Q61">
            <v>0</v>
          </cell>
          <cell r="R61">
            <v>1.845286486201535</v>
          </cell>
          <cell r="S61">
            <v>1.8462918038393139</v>
          </cell>
          <cell r="T61">
            <v>1.9066108621060514</v>
          </cell>
          <cell r="U61">
            <v>0</v>
          </cell>
          <cell r="V61">
            <v>0.22116988031137091</v>
          </cell>
          <cell r="W61">
            <v>0.10756898724234859</v>
          </cell>
          <cell r="X61">
            <v>0.22619646850026573</v>
          </cell>
          <cell r="Y61">
            <v>0</v>
          </cell>
          <cell r="Z61">
            <v>0</v>
          </cell>
          <cell r="AA61">
            <v>0</v>
          </cell>
          <cell r="AB61">
            <v>1.1355322339295901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0.17291463369798094</v>
          </cell>
          <cell r="AH61">
            <v>0</v>
          </cell>
          <cell r="AI61">
            <v>6.4340328817853357E-2</v>
          </cell>
          <cell r="AJ61">
            <v>1.0053176377789587E-3</v>
          </cell>
          <cell r="AK61">
            <v>0</v>
          </cell>
          <cell r="AL61">
            <v>5.9313740628958569E-2</v>
          </cell>
          <cell r="AM61">
            <v>0.1095796225179065</v>
          </cell>
          <cell r="AN61">
            <v>0</v>
          </cell>
          <cell r="AO61">
            <v>0</v>
          </cell>
          <cell r="AP61">
            <v>0.19905289228023385</v>
          </cell>
          <cell r="AQ61">
            <v>1.1058494015568547E-2</v>
          </cell>
        </row>
        <row r="62">
          <cell r="A62" t="str">
            <v>MX</v>
          </cell>
          <cell r="B62">
            <v>0</v>
          </cell>
          <cell r="C62">
            <v>0.11762216362013818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2.0106352755579174E-3</v>
          </cell>
          <cell r="I62">
            <v>0</v>
          </cell>
          <cell r="J62">
            <v>4.8597054610234869</v>
          </cell>
          <cell r="K62">
            <v>4.8597054610234869</v>
          </cell>
          <cell r="L62">
            <v>4.8597054610234869</v>
          </cell>
          <cell r="M62">
            <v>4.8597054610234869</v>
          </cell>
          <cell r="N62">
            <v>4.8597054610234869</v>
          </cell>
          <cell r="O62">
            <v>0</v>
          </cell>
          <cell r="P62">
            <v>0</v>
          </cell>
          <cell r="Q62">
            <v>0.99727509667672709</v>
          </cell>
          <cell r="R62">
            <v>5.1251093173971318</v>
          </cell>
          <cell r="S62">
            <v>5.1613007523571746</v>
          </cell>
          <cell r="T62">
            <v>5.1613007523571746</v>
          </cell>
          <cell r="U62">
            <v>0</v>
          </cell>
          <cell r="V62">
            <v>0.25937195054697137</v>
          </cell>
          <cell r="W62">
            <v>2.0106352755579174E-3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9.3494540313443175E-2</v>
          </cell>
          <cell r="AC62">
            <v>3.6191434960042512E-2</v>
          </cell>
          <cell r="AD62">
            <v>0</v>
          </cell>
          <cell r="AE62">
            <v>0</v>
          </cell>
          <cell r="AF62">
            <v>0</v>
          </cell>
          <cell r="AG62">
            <v>3.1154793594769932</v>
          </cell>
          <cell r="AH62">
            <v>0</v>
          </cell>
          <cell r="AI62">
            <v>5.4287152440063775E-2</v>
          </cell>
          <cell r="AJ62">
            <v>0</v>
          </cell>
          <cell r="AK62">
            <v>0.27244107983809784</v>
          </cell>
          <cell r="AL62">
            <v>0</v>
          </cell>
          <cell r="AM62">
            <v>0.21413265684691823</v>
          </cell>
          <cell r="AN62">
            <v>0</v>
          </cell>
          <cell r="AO62">
            <v>0</v>
          </cell>
          <cell r="AP62">
            <v>0</v>
          </cell>
          <cell r="AQ62">
            <v>5.1271199526726895E-2</v>
          </cell>
        </row>
        <row r="63">
          <cell r="A63" t="str">
            <v>MY</v>
          </cell>
          <cell r="B63">
            <v>0</v>
          </cell>
          <cell r="C63">
            <v>5.0265881888947933E-3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9.0478587400106281E-3</v>
          </cell>
          <cell r="I63">
            <v>0</v>
          </cell>
          <cell r="J63">
            <v>1.1460621070680128</v>
          </cell>
          <cell r="K63">
            <v>1.1460621070680128</v>
          </cell>
          <cell r="L63">
            <v>1.1460621070680128</v>
          </cell>
          <cell r="M63">
            <v>1.1460621070680128</v>
          </cell>
          <cell r="N63">
            <v>1.1460621070680128</v>
          </cell>
          <cell r="O63">
            <v>0</v>
          </cell>
          <cell r="P63">
            <v>0</v>
          </cell>
          <cell r="Q63">
            <v>0</v>
          </cell>
          <cell r="R63">
            <v>1.1460621070680128</v>
          </cell>
          <cell r="S63">
            <v>1.1460621070680128</v>
          </cell>
          <cell r="T63">
            <v>1.1460621070680128</v>
          </cell>
          <cell r="U63">
            <v>0</v>
          </cell>
          <cell r="V63">
            <v>1.0053176377789587E-3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1.1309823425013288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A64" t="str">
            <v>NG</v>
          </cell>
          <cell r="B64">
            <v>0</v>
          </cell>
          <cell r="C64">
            <v>0.21312733920913926</v>
          </cell>
          <cell r="D64">
            <v>6.2329693542295443E-2</v>
          </cell>
          <cell r="E64">
            <v>0</v>
          </cell>
          <cell r="F64">
            <v>0</v>
          </cell>
          <cell r="G64">
            <v>0</v>
          </cell>
          <cell r="H64">
            <v>2.0106352755579173E-2</v>
          </cell>
          <cell r="I64">
            <v>0</v>
          </cell>
          <cell r="J64">
            <v>6.0200795280807808</v>
          </cell>
          <cell r="K64">
            <v>6.0200795280807808</v>
          </cell>
          <cell r="L64">
            <v>6.0200795280807808</v>
          </cell>
          <cell r="M64">
            <v>6.0200795280807808</v>
          </cell>
          <cell r="N64">
            <v>6.0200795280807808</v>
          </cell>
          <cell r="O64">
            <v>0</v>
          </cell>
          <cell r="P64">
            <v>0</v>
          </cell>
          <cell r="Q64">
            <v>4.7249928975611061E-2</v>
          </cell>
          <cell r="R64">
            <v>6.7521091104241133</v>
          </cell>
          <cell r="S64">
            <v>6.9722736730977051</v>
          </cell>
          <cell r="T64">
            <v>7.0687841663244848</v>
          </cell>
          <cell r="U64">
            <v>0</v>
          </cell>
          <cell r="V64">
            <v>0.51572794818060586</v>
          </cell>
          <cell r="W64">
            <v>3.3175482046705639E-2</v>
          </cell>
          <cell r="X64">
            <v>6.2329693542295443E-2</v>
          </cell>
          <cell r="Y64">
            <v>0</v>
          </cell>
          <cell r="Z64">
            <v>0</v>
          </cell>
          <cell r="AA64">
            <v>0</v>
          </cell>
          <cell r="AB64">
            <v>0.22418583322470781</v>
          </cell>
          <cell r="AC64">
            <v>0.20609011574468655</v>
          </cell>
          <cell r="AD64">
            <v>0</v>
          </cell>
          <cell r="AE64">
            <v>0</v>
          </cell>
          <cell r="AF64">
            <v>0</v>
          </cell>
          <cell r="AG64">
            <v>4.9433843380195155</v>
          </cell>
          <cell r="AH64">
            <v>0</v>
          </cell>
          <cell r="AI64">
            <v>3.0159529133368765E-2</v>
          </cell>
          <cell r="AJ64">
            <v>1.4074446928905424E-2</v>
          </cell>
          <cell r="AK64">
            <v>2.3122305668916054E-2</v>
          </cell>
          <cell r="AL64">
            <v>3.4180799684484599E-2</v>
          </cell>
          <cell r="AM64">
            <v>2.8148893857810848E-2</v>
          </cell>
          <cell r="AN64">
            <v>0</v>
          </cell>
          <cell r="AO64">
            <v>0</v>
          </cell>
          <cell r="AP64">
            <v>0</v>
          </cell>
          <cell r="AQ64">
            <v>0.70388068848552143</v>
          </cell>
        </row>
        <row r="65">
          <cell r="A65" t="str">
            <v>NL</v>
          </cell>
          <cell r="B65">
            <v>3.0159529133368763E-3</v>
          </cell>
          <cell r="C65">
            <v>8.508697330665747</v>
          </cell>
          <cell r="D65">
            <v>0</v>
          </cell>
          <cell r="E65">
            <v>1.7090399842242299E-2</v>
          </cell>
          <cell r="F65">
            <v>0</v>
          </cell>
          <cell r="G65">
            <v>8.0425411022316696E-3</v>
          </cell>
          <cell r="H65">
            <v>4.704886544805527</v>
          </cell>
          <cell r="I65">
            <v>0.98397166814321124</v>
          </cell>
          <cell r="J65">
            <v>19.733027500317881</v>
          </cell>
          <cell r="K65">
            <v>19.733027500317881</v>
          </cell>
          <cell r="L65">
            <v>19.733027500317881</v>
          </cell>
          <cell r="M65">
            <v>19.733027500317881</v>
          </cell>
          <cell r="N65">
            <v>19.733027500317881</v>
          </cell>
          <cell r="O65">
            <v>4.2638988642373268E-2</v>
          </cell>
          <cell r="P65">
            <v>0</v>
          </cell>
          <cell r="Q65">
            <v>0.88266888596992576</v>
          </cell>
          <cell r="R65">
            <v>45.059821257258967</v>
          </cell>
          <cell r="S65">
            <v>46.766607309638566</v>
          </cell>
          <cell r="T65">
            <v>46.870155026329805</v>
          </cell>
          <cell r="U65">
            <v>0.67758408786301827</v>
          </cell>
          <cell r="V65">
            <v>3.7247018479710423</v>
          </cell>
          <cell r="W65">
            <v>3.3175482046705639E-2</v>
          </cell>
          <cell r="X65">
            <v>0</v>
          </cell>
          <cell r="Y65">
            <v>1.5079764566684382E-2</v>
          </cell>
          <cell r="Z65">
            <v>2.3122305668916054E-2</v>
          </cell>
          <cell r="AA65">
            <v>0</v>
          </cell>
          <cell r="AB65">
            <v>0.83939897139548569</v>
          </cell>
          <cell r="AC65">
            <v>1.5394876766526333</v>
          </cell>
          <cell r="AD65">
            <v>0</v>
          </cell>
          <cell r="AE65">
            <v>2.0106352755579174E-3</v>
          </cell>
          <cell r="AF65">
            <v>0</v>
          </cell>
          <cell r="AG65">
            <v>0</v>
          </cell>
          <cell r="AH65">
            <v>0</v>
          </cell>
          <cell r="AI65">
            <v>18.090097122818182</v>
          </cell>
          <cell r="AJ65">
            <v>9.9526446140116923E-2</v>
          </cell>
          <cell r="AK65">
            <v>0.33577609101817224</v>
          </cell>
          <cell r="AL65">
            <v>0.10354771669123275</v>
          </cell>
          <cell r="AM65">
            <v>1.0744948529730274</v>
          </cell>
          <cell r="AN65">
            <v>0</v>
          </cell>
          <cell r="AO65">
            <v>0</v>
          </cell>
          <cell r="AP65">
            <v>3.0159529133368765E-2</v>
          </cell>
          <cell r="AQ65">
            <v>23.268327235824859</v>
          </cell>
        </row>
        <row r="66">
          <cell r="A66" t="str">
            <v>NO</v>
          </cell>
          <cell r="B66">
            <v>0</v>
          </cell>
          <cell r="C66">
            <v>4.34067932197768E-2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2.0106352755579173E-2</v>
          </cell>
          <cell r="I66">
            <v>1.0254874816684483</v>
          </cell>
          <cell r="J66">
            <v>1.1417381616827291</v>
          </cell>
          <cell r="K66">
            <v>1.1417381616827291</v>
          </cell>
          <cell r="L66">
            <v>1.1417381616827291</v>
          </cell>
          <cell r="M66">
            <v>1.1417381616827291</v>
          </cell>
          <cell r="N66">
            <v>1.1417381616827291</v>
          </cell>
          <cell r="O66">
            <v>0</v>
          </cell>
          <cell r="P66">
            <v>0</v>
          </cell>
          <cell r="Q66">
            <v>4.7249928975611061E-2</v>
          </cell>
          <cell r="R66">
            <v>4.9296471395151942</v>
          </cell>
          <cell r="S66">
            <v>4.991976833057489</v>
          </cell>
          <cell r="T66">
            <v>4.991976833057489</v>
          </cell>
          <cell r="U66">
            <v>0.11259557543124339</v>
          </cell>
          <cell r="V66">
            <v>0.14275510456461213</v>
          </cell>
          <cell r="W66">
            <v>0</v>
          </cell>
          <cell r="X66">
            <v>0</v>
          </cell>
          <cell r="Y66">
            <v>0</v>
          </cell>
          <cell r="Z66">
            <v>0.45440357227608941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0.32122083445981697</v>
          </cell>
          <cell r="AH66">
            <v>0</v>
          </cell>
          <cell r="AI66">
            <v>0</v>
          </cell>
          <cell r="AJ66">
            <v>6.2329693542295443E-2</v>
          </cell>
          <cell r="AK66">
            <v>0</v>
          </cell>
          <cell r="AL66">
            <v>0</v>
          </cell>
          <cell r="AM66">
            <v>2.1413265684691822</v>
          </cell>
          <cell r="AN66">
            <v>0</v>
          </cell>
          <cell r="AO66">
            <v>0</v>
          </cell>
          <cell r="AP66">
            <v>1.8095717480021256E-2</v>
          </cell>
          <cell r="AQ66">
            <v>0.62109492769483454</v>
          </cell>
        </row>
        <row r="67">
          <cell r="A67" t="str">
            <v>NZ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1.2063811653347505E-2</v>
          </cell>
          <cell r="T67">
            <v>1.2063811653347505E-2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1.2063811653347505E-2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A68" t="str">
            <v>OM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A69" t="str">
            <v>OPEC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A70" t="str">
            <v>PL</v>
          </cell>
          <cell r="B70">
            <v>1.1058494015568547E-2</v>
          </cell>
          <cell r="C70">
            <v>3.7196752597821472E-2</v>
          </cell>
          <cell r="D70">
            <v>0</v>
          </cell>
          <cell r="E70">
            <v>1.0053176377789587E-3</v>
          </cell>
          <cell r="F70">
            <v>0</v>
          </cell>
          <cell r="G70">
            <v>0.18497844535132843</v>
          </cell>
          <cell r="H70">
            <v>1.7040133960353352</v>
          </cell>
          <cell r="I70">
            <v>9.5505175589001082E-2</v>
          </cell>
          <cell r="J70">
            <v>3.4056343109408189</v>
          </cell>
          <cell r="K70">
            <v>2.9080020802402347</v>
          </cell>
          <cell r="L70">
            <v>2.9080020802402347</v>
          </cell>
          <cell r="M70">
            <v>2.9080020802402347</v>
          </cell>
          <cell r="N70">
            <v>3.4056343109408189</v>
          </cell>
          <cell r="O70">
            <v>0</v>
          </cell>
          <cell r="P70">
            <v>0</v>
          </cell>
          <cell r="Q70">
            <v>9.0478587400106281E-3</v>
          </cell>
          <cell r="R70">
            <v>3.7207366144052552</v>
          </cell>
          <cell r="S70">
            <v>5.3232327217799478</v>
          </cell>
          <cell r="T70">
            <v>5.3232327217799478</v>
          </cell>
          <cell r="U70">
            <v>0.99727509667672709</v>
          </cell>
          <cell r="V70">
            <v>4.3228658424495234E-2</v>
          </cell>
          <cell r="W70">
            <v>0</v>
          </cell>
          <cell r="X70">
            <v>0</v>
          </cell>
          <cell r="Y70">
            <v>0.11764195637516947</v>
          </cell>
          <cell r="Z70">
            <v>0</v>
          </cell>
          <cell r="AA70">
            <v>0</v>
          </cell>
          <cell r="AB70">
            <v>1.8095717480021256E-2</v>
          </cell>
          <cell r="AC70">
            <v>0.76906799290090355</v>
          </cell>
          <cell r="AD70">
            <v>0</v>
          </cell>
          <cell r="AE70">
            <v>3.3175482046705639E-2</v>
          </cell>
          <cell r="AF70">
            <v>0</v>
          </cell>
          <cell r="AG70">
            <v>8.8086106270254913E-2</v>
          </cell>
          <cell r="AH70">
            <v>0</v>
          </cell>
          <cell r="AI70">
            <v>0.59180049627414322</v>
          </cell>
          <cell r="AJ70">
            <v>0</v>
          </cell>
          <cell r="AK70">
            <v>0</v>
          </cell>
          <cell r="AL70">
            <v>0</v>
          </cell>
          <cell r="AM70">
            <v>0.33981715432431936</v>
          </cell>
          <cell r="AN70">
            <v>0</v>
          </cell>
          <cell r="AO70">
            <v>0.4976322307005846</v>
          </cell>
          <cell r="AP70">
            <v>0</v>
          </cell>
          <cell r="AQ70">
            <v>0.37741220425170069</v>
          </cell>
        </row>
        <row r="71">
          <cell r="A71" t="str">
            <v>PT</v>
          </cell>
          <cell r="B71">
            <v>0</v>
          </cell>
          <cell r="C71">
            <v>3.3175482046705639E-2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0.12264875180903298</v>
          </cell>
          <cell r="I71">
            <v>2.0106352755579174E-3</v>
          </cell>
          <cell r="J71">
            <v>1.9388206120250409</v>
          </cell>
          <cell r="K71">
            <v>1.9388206120250409</v>
          </cell>
          <cell r="L71">
            <v>1.9388206120250409</v>
          </cell>
          <cell r="M71">
            <v>1.9388206120250409</v>
          </cell>
          <cell r="N71">
            <v>1.9388206120250409</v>
          </cell>
          <cell r="O71">
            <v>0</v>
          </cell>
          <cell r="P71">
            <v>0</v>
          </cell>
          <cell r="Q71">
            <v>0.92790817966997896</v>
          </cell>
          <cell r="R71">
            <v>2.5898078666603217</v>
          </cell>
          <cell r="S71">
            <v>2.6139354899670164</v>
          </cell>
          <cell r="T71">
            <v>2.6139354899670164</v>
          </cell>
          <cell r="U71">
            <v>0</v>
          </cell>
          <cell r="V71">
            <v>7.5398822833421905E-2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6.0319058266737526E-3</v>
          </cell>
          <cell r="AC71">
            <v>2.2116988031137094E-2</v>
          </cell>
          <cell r="AD71">
            <v>0</v>
          </cell>
          <cell r="AE71">
            <v>0</v>
          </cell>
          <cell r="AF71">
            <v>0</v>
          </cell>
          <cell r="AG71">
            <v>0.77365746983922756</v>
          </cell>
          <cell r="AH71">
            <v>0</v>
          </cell>
          <cell r="AI71">
            <v>1.0576806526503924</v>
          </cell>
          <cell r="AJ71">
            <v>2.0106352755579174E-3</v>
          </cell>
          <cell r="AK71">
            <v>0</v>
          </cell>
          <cell r="AL71">
            <v>0</v>
          </cell>
          <cell r="AM71">
            <v>3.2170164408926678E-2</v>
          </cell>
          <cell r="AN71">
            <v>0</v>
          </cell>
          <cell r="AO71">
            <v>0</v>
          </cell>
          <cell r="AP71">
            <v>1.9101035117800216E-2</v>
          </cell>
          <cell r="AQ71">
            <v>0.61680645495079622</v>
          </cell>
        </row>
        <row r="72">
          <cell r="A72" t="str">
            <v>QA</v>
          </cell>
          <cell r="B72">
            <v>0</v>
          </cell>
          <cell r="C72">
            <v>1.0053176377789587E-3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3.0159529133368763E-3</v>
          </cell>
          <cell r="K72">
            <v>3.0159529133368763E-3</v>
          </cell>
          <cell r="L72">
            <v>3.0159529133368763E-3</v>
          </cell>
          <cell r="M72">
            <v>3.0159529133368763E-3</v>
          </cell>
          <cell r="N72">
            <v>3.0159529133368763E-3</v>
          </cell>
          <cell r="O72">
            <v>0</v>
          </cell>
          <cell r="P72">
            <v>0</v>
          </cell>
          <cell r="Q72">
            <v>0</v>
          </cell>
          <cell r="R72">
            <v>3.0159529133368763E-3</v>
          </cell>
          <cell r="S72">
            <v>3.0159529133368763E-3</v>
          </cell>
          <cell r="T72">
            <v>3.0159529133368763E-3</v>
          </cell>
          <cell r="U72">
            <v>0</v>
          </cell>
          <cell r="V72">
            <v>2.0106352755579174E-3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A73" t="str">
            <v>RO</v>
          </cell>
          <cell r="B73">
            <v>5.8308422991179609E-2</v>
          </cell>
          <cell r="C73">
            <v>5.0265881888947933E-3</v>
          </cell>
          <cell r="D73">
            <v>0.11159025779346442</v>
          </cell>
          <cell r="E73">
            <v>0</v>
          </cell>
          <cell r="F73">
            <v>0</v>
          </cell>
          <cell r="G73">
            <v>1.0053176377789587E-3</v>
          </cell>
          <cell r="H73">
            <v>1.5079764566684382E-2</v>
          </cell>
          <cell r="I73">
            <v>0</v>
          </cell>
          <cell r="J73">
            <v>0.60419590030515413</v>
          </cell>
          <cell r="K73">
            <v>0.59615335920292256</v>
          </cell>
          <cell r="L73">
            <v>0.59615335920292256</v>
          </cell>
          <cell r="M73">
            <v>0.59615335920292256</v>
          </cell>
          <cell r="N73">
            <v>0.60419590030515413</v>
          </cell>
          <cell r="O73">
            <v>0</v>
          </cell>
          <cell r="P73">
            <v>0</v>
          </cell>
          <cell r="Q73">
            <v>1.7090399842242299E-2</v>
          </cell>
          <cell r="R73">
            <v>0.59715867684070156</v>
          </cell>
          <cell r="S73">
            <v>0.98521128502337962</v>
          </cell>
          <cell r="T73">
            <v>1.0968015428168441</v>
          </cell>
          <cell r="U73">
            <v>0</v>
          </cell>
          <cell r="V73">
            <v>1.0053176377789587E-2</v>
          </cell>
          <cell r="W73">
            <v>0.11259557543124339</v>
          </cell>
          <cell r="X73">
            <v>0</v>
          </cell>
          <cell r="Y73">
            <v>0.29254743259367699</v>
          </cell>
          <cell r="Z73">
            <v>0</v>
          </cell>
          <cell r="AA73">
            <v>0</v>
          </cell>
          <cell r="AB73">
            <v>0.22519115086248678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0.15280828094240173</v>
          </cell>
          <cell r="AH73">
            <v>0</v>
          </cell>
          <cell r="AI73">
            <v>0</v>
          </cell>
          <cell r="AJ73">
            <v>8.6457316848990468E-2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8.0425411022316696E-3</v>
          </cell>
          <cell r="AP73">
            <v>1.5079764566684382E-2</v>
          </cell>
          <cell r="AQ73">
            <v>1.0053176377789587E-3</v>
          </cell>
        </row>
        <row r="74">
          <cell r="A74" t="str">
            <v>RU</v>
          </cell>
          <cell r="B74">
            <v>0</v>
          </cell>
          <cell r="C74">
            <v>7.6404140471200865E-2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4.9260564251168981E-2</v>
          </cell>
          <cell r="I74">
            <v>0</v>
          </cell>
          <cell r="J74">
            <v>0.27348598298593935</v>
          </cell>
          <cell r="K74">
            <v>0.27348598298593935</v>
          </cell>
          <cell r="L74">
            <v>0.27348598298593935</v>
          </cell>
          <cell r="M74">
            <v>0.27348598298593935</v>
          </cell>
          <cell r="N74">
            <v>0.27348598298593935</v>
          </cell>
          <cell r="O74">
            <v>5.78671988717923E-2</v>
          </cell>
          <cell r="P74">
            <v>0</v>
          </cell>
          <cell r="Q74">
            <v>1.0053176377789587E-3</v>
          </cell>
          <cell r="R74">
            <v>0.2956029710170765</v>
          </cell>
          <cell r="S74">
            <v>0.49421463917792302</v>
          </cell>
          <cell r="T74">
            <v>0.49421463917792302</v>
          </cell>
          <cell r="U74">
            <v>0.11762216362013818</v>
          </cell>
          <cell r="V74">
            <v>1.2063811653347505E-2</v>
          </cell>
          <cell r="W74">
            <v>0</v>
          </cell>
          <cell r="X74">
            <v>0</v>
          </cell>
          <cell r="Y74">
            <v>2.0106352755579174E-3</v>
          </cell>
          <cell r="Z74">
            <v>0</v>
          </cell>
          <cell r="AA74">
            <v>0</v>
          </cell>
          <cell r="AB74">
            <v>0</v>
          </cell>
          <cell r="AC74">
            <v>1.5079764566684382E-2</v>
          </cell>
          <cell r="AD74">
            <v>0</v>
          </cell>
          <cell r="AE74">
            <v>0</v>
          </cell>
          <cell r="AF74">
            <v>0</v>
          </cell>
          <cell r="AG74">
            <v>1.7129985352304873E-2</v>
          </cell>
          <cell r="AH74">
            <v>0</v>
          </cell>
          <cell r="AI74">
            <v>0</v>
          </cell>
          <cell r="AJ74">
            <v>0.12365406944681194</v>
          </cell>
          <cell r="AK74">
            <v>0</v>
          </cell>
          <cell r="AL74">
            <v>0</v>
          </cell>
          <cell r="AM74">
            <v>2.2116988031137094E-2</v>
          </cell>
          <cell r="AN74">
            <v>0</v>
          </cell>
          <cell r="AO74">
            <v>0</v>
          </cell>
          <cell r="AP74">
            <v>4.6244611337832107E-2</v>
          </cell>
          <cell r="AQ74">
            <v>0</v>
          </cell>
        </row>
        <row r="75">
          <cell r="A75" t="str">
            <v>SA</v>
          </cell>
          <cell r="B75">
            <v>0</v>
          </cell>
          <cell r="C75">
            <v>1.1058494015568547E-2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9.0478587400106281E-3</v>
          </cell>
          <cell r="I75">
            <v>0</v>
          </cell>
          <cell r="J75">
            <v>0.32379145038494989</v>
          </cell>
          <cell r="K75">
            <v>0.32379145038494989</v>
          </cell>
          <cell r="L75">
            <v>0.32379145038494989</v>
          </cell>
          <cell r="M75">
            <v>0.32379145038494989</v>
          </cell>
          <cell r="N75">
            <v>0.32379145038494989</v>
          </cell>
          <cell r="O75">
            <v>0</v>
          </cell>
          <cell r="P75">
            <v>0</v>
          </cell>
          <cell r="Q75">
            <v>0</v>
          </cell>
          <cell r="R75">
            <v>0.3599828853449924</v>
          </cell>
          <cell r="S75">
            <v>0.3599828853449924</v>
          </cell>
          <cell r="T75">
            <v>0.45146679038287768</v>
          </cell>
          <cell r="U75">
            <v>0</v>
          </cell>
          <cell r="V75">
            <v>4.6244611337832107E-2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0.14182895794695835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0.11561152834458027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9.1483905037885255E-2</v>
          </cell>
          <cell r="AM75">
            <v>0</v>
          </cell>
          <cell r="AN75">
            <v>0</v>
          </cell>
          <cell r="AO75">
            <v>0</v>
          </cell>
          <cell r="AP75">
            <v>0.20810075102024447</v>
          </cell>
          <cell r="AQ75">
            <v>3.6191434960042512E-2</v>
          </cell>
        </row>
        <row r="76">
          <cell r="A76" t="str">
            <v>SE</v>
          </cell>
          <cell r="B76">
            <v>1.0053176377789587E-3</v>
          </cell>
          <cell r="C76">
            <v>0.11259557543124339</v>
          </cell>
          <cell r="D76">
            <v>0</v>
          </cell>
          <cell r="E76">
            <v>1.0053176377789587E-3</v>
          </cell>
          <cell r="F76">
            <v>0</v>
          </cell>
          <cell r="G76">
            <v>0</v>
          </cell>
          <cell r="H76">
            <v>0.41620150204048895</v>
          </cell>
          <cell r="I76">
            <v>5.6378629580180606</v>
          </cell>
          <cell r="J76">
            <v>3.2129300085677599</v>
          </cell>
          <cell r="K76">
            <v>3.2129300085677599</v>
          </cell>
          <cell r="L76">
            <v>3.2129300085677599</v>
          </cell>
          <cell r="M76">
            <v>3.2129300085677599</v>
          </cell>
          <cell r="N76">
            <v>3.2129300085677599</v>
          </cell>
          <cell r="O76">
            <v>7.7156265162389728E-2</v>
          </cell>
          <cell r="P76">
            <v>0</v>
          </cell>
          <cell r="Q76">
            <v>3.0159529133368763E-3</v>
          </cell>
          <cell r="R76">
            <v>9.8840169732425682</v>
          </cell>
          <cell r="S76">
            <v>10.203454789109687</v>
          </cell>
          <cell r="T76">
            <v>10.203454789109687</v>
          </cell>
          <cell r="U76">
            <v>1.9653959818578643</v>
          </cell>
          <cell r="V76">
            <v>0.29455806786923494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1.1157457790724974E-2</v>
          </cell>
          <cell r="AC76">
            <v>3.5186117322263559E-2</v>
          </cell>
          <cell r="AD76">
            <v>0</v>
          </cell>
          <cell r="AE76">
            <v>0</v>
          </cell>
          <cell r="AF76">
            <v>0</v>
          </cell>
          <cell r="AG76">
            <v>0.39392038846040256</v>
          </cell>
          <cell r="AH76">
            <v>0</v>
          </cell>
          <cell r="AI76">
            <v>5.7786733606699601</v>
          </cell>
          <cell r="AJ76">
            <v>0.2070954333824655</v>
          </cell>
          <cell r="AK76">
            <v>1.5079764566684382E-2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7.037223464452712E-3</v>
          </cell>
          <cell r="AQ76">
            <v>1.0332240066567471</v>
          </cell>
        </row>
        <row r="77">
          <cell r="A77" t="str">
            <v>SG</v>
          </cell>
          <cell r="B77">
            <v>0</v>
          </cell>
          <cell r="C77">
            <v>1.0053176377789587E-3</v>
          </cell>
          <cell r="D77">
            <v>0.85150403919877804</v>
          </cell>
          <cell r="E77">
            <v>0</v>
          </cell>
          <cell r="F77">
            <v>0</v>
          </cell>
          <cell r="G77">
            <v>0</v>
          </cell>
          <cell r="H77">
            <v>1.0053176377789587E-2</v>
          </cell>
          <cell r="I77">
            <v>1.5079764566684382E-2</v>
          </cell>
          <cell r="J77">
            <v>4.9904165466897821</v>
          </cell>
          <cell r="K77">
            <v>4.9904165466897821</v>
          </cell>
          <cell r="L77">
            <v>4.9904165466897821</v>
          </cell>
          <cell r="M77">
            <v>4.9904165466897821</v>
          </cell>
          <cell r="N77">
            <v>4.9904165466897821</v>
          </cell>
          <cell r="O77">
            <v>0</v>
          </cell>
          <cell r="P77">
            <v>0</v>
          </cell>
          <cell r="Q77">
            <v>0</v>
          </cell>
          <cell r="R77">
            <v>5.3915382841635875</v>
          </cell>
          <cell r="S77">
            <v>5.4860381421148094</v>
          </cell>
          <cell r="T77">
            <v>6.3375421813135873</v>
          </cell>
          <cell r="U77">
            <v>0</v>
          </cell>
          <cell r="V77">
            <v>0.25736131527141343</v>
          </cell>
          <cell r="W77">
            <v>0.268419809286982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0.1196327988956961</v>
          </cell>
          <cell r="AC77">
            <v>9.3494540313443175E-2</v>
          </cell>
          <cell r="AD77">
            <v>0</v>
          </cell>
          <cell r="AE77">
            <v>0</v>
          </cell>
          <cell r="AF77">
            <v>0</v>
          </cell>
          <cell r="AG77">
            <v>4.3269069057556697</v>
          </cell>
          <cell r="AH77">
            <v>0</v>
          </cell>
          <cell r="AI77">
            <v>7.3388187557863985E-2</v>
          </cell>
          <cell r="AJ77">
            <v>1.0053176377789587E-3</v>
          </cell>
          <cell r="AK77">
            <v>7.037223464452712E-3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0.2272017861380447</v>
          </cell>
          <cell r="AQ77">
            <v>0.38604197290712017</v>
          </cell>
        </row>
        <row r="78">
          <cell r="A78" t="str">
            <v>SI</v>
          </cell>
          <cell r="B78">
            <v>9.4509754328737774E-2</v>
          </cell>
          <cell r="C78">
            <v>5.0265881888947933E-3</v>
          </cell>
          <cell r="D78">
            <v>1.9101035117800216E-2</v>
          </cell>
          <cell r="E78">
            <v>1.0053176377789587E-3</v>
          </cell>
          <cell r="F78">
            <v>0</v>
          </cell>
          <cell r="G78">
            <v>0</v>
          </cell>
          <cell r="H78">
            <v>2.2116988031137094E-2</v>
          </cell>
          <cell r="I78">
            <v>0</v>
          </cell>
          <cell r="J78">
            <v>1.6326556365080604</v>
          </cell>
          <cell r="K78">
            <v>1.6326556365080604</v>
          </cell>
          <cell r="L78">
            <v>1.6326556365080604</v>
          </cell>
          <cell r="M78">
            <v>1.6326556365080604</v>
          </cell>
          <cell r="N78">
            <v>1.6326556365080604</v>
          </cell>
          <cell r="O78">
            <v>0</v>
          </cell>
          <cell r="P78">
            <v>0</v>
          </cell>
          <cell r="Q78">
            <v>7.8414775746758786E-2</v>
          </cell>
          <cell r="R78">
            <v>1.6326556365080604</v>
          </cell>
          <cell r="S78">
            <v>1.9081126692594952</v>
          </cell>
          <cell r="T78">
            <v>1.9322402925661903</v>
          </cell>
          <cell r="U78">
            <v>0</v>
          </cell>
          <cell r="V78">
            <v>3.0159529133368763E-3</v>
          </cell>
          <cell r="W78">
            <v>8.5451999211211507E-2</v>
          </cell>
          <cell r="X78">
            <v>2.2116988031137094E-2</v>
          </cell>
          <cell r="Y78">
            <v>0.24228155070472907</v>
          </cell>
          <cell r="Z78">
            <v>0</v>
          </cell>
          <cell r="AA78">
            <v>0</v>
          </cell>
          <cell r="AB78">
            <v>1.2908278469081831</v>
          </cell>
          <cell r="AC78">
            <v>3.3175482046705639E-2</v>
          </cell>
          <cell r="AD78">
            <v>0</v>
          </cell>
          <cell r="AE78">
            <v>0</v>
          </cell>
          <cell r="AF78">
            <v>0</v>
          </cell>
          <cell r="AG78">
            <v>5.3291731179800461E-2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5.0265881888947933E-3</v>
          </cell>
          <cell r="AM78">
            <v>0</v>
          </cell>
          <cell r="AN78">
            <v>0</v>
          </cell>
          <cell r="AO78">
            <v>0</v>
          </cell>
          <cell r="AP78">
            <v>2.3122305668916054E-2</v>
          </cell>
          <cell r="AQ78">
            <v>0</v>
          </cell>
        </row>
        <row r="79">
          <cell r="A79" t="str">
            <v>SK</v>
          </cell>
          <cell r="B79">
            <v>0.32471759700260366</v>
          </cell>
          <cell r="C79">
            <v>2.0106352755579174E-3</v>
          </cell>
          <cell r="D79">
            <v>0</v>
          </cell>
          <cell r="E79">
            <v>0</v>
          </cell>
          <cell r="F79">
            <v>0</v>
          </cell>
          <cell r="G79">
            <v>0.31365910298703514</v>
          </cell>
          <cell r="H79">
            <v>6.6350964093411277E-2</v>
          </cell>
          <cell r="I79">
            <v>0</v>
          </cell>
          <cell r="J79">
            <v>0.45139751574026815</v>
          </cell>
          <cell r="K79">
            <v>0.45139751574026815</v>
          </cell>
          <cell r="L79">
            <v>0.45139751574026815</v>
          </cell>
          <cell r="M79">
            <v>0.45139751574026815</v>
          </cell>
          <cell r="N79">
            <v>0.45139751574026815</v>
          </cell>
          <cell r="O79">
            <v>0</v>
          </cell>
          <cell r="P79">
            <v>0</v>
          </cell>
          <cell r="Q79">
            <v>0</v>
          </cell>
          <cell r="R79">
            <v>0.45139751574026815</v>
          </cell>
          <cell r="S79">
            <v>1.1259755470674653</v>
          </cell>
          <cell r="T79">
            <v>1.1390446763585917</v>
          </cell>
          <cell r="U79">
            <v>0</v>
          </cell>
          <cell r="V79">
            <v>5.0265881888947933E-3</v>
          </cell>
          <cell r="W79">
            <v>0</v>
          </cell>
          <cell r="X79">
            <v>1.7090399842242299E-2</v>
          </cell>
          <cell r="Y79">
            <v>0.27144565857783448</v>
          </cell>
          <cell r="Z79">
            <v>0</v>
          </cell>
          <cell r="AA79">
            <v>0</v>
          </cell>
          <cell r="AB79">
            <v>4.4243872439789833E-2</v>
          </cell>
          <cell r="AC79">
            <v>1.0053176377789587E-3</v>
          </cell>
          <cell r="AD79">
            <v>0</v>
          </cell>
          <cell r="AE79">
            <v>2.0106352755579174E-3</v>
          </cell>
          <cell r="AF79">
            <v>0</v>
          </cell>
          <cell r="AG79">
            <v>9.0478587400106281E-3</v>
          </cell>
          <cell r="AH79">
            <v>0</v>
          </cell>
          <cell r="AI79">
            <v>0</v>
          </cell>
          <cell r="AJ79">
            <v>8.6457316848990468E-2</v>
          </cell>
          <cell r="AK79">
            <v>0</v>
          </cell>
          <cell r="AL79">
            <v>1.3069129291126464E-2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A80" t="str">
            <v>SY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A81" t="str">
            <v>TN</v>
          </cell>
          <cell r="B81">
            <v>0</v>
          </cell>
          <cell r="C81">
            <v>6.0319058266737526E-3</v>
          </cell>
          <cell r="D81">
            <v>0.14074446928905424</v>
          </cell>
          <cell r="E81">
            <v>0</v>
          </cell>
          <cell r="F81">
            <v>0</v>
          </cell>
          <cell r="G81">
            <v>0</v>
          </cell>
          <cell r="H81">
            <v>1.0053176377789587E-3</v>
          </cell>
          <cell r="I81">
            <v>0</v>
          </cell>
          <cell r="J81">
            <v>1.0934433295592763</v>
          </cell>
          <cell r="K81">
            <v>1.0934433295592763</v>
          </cell>
          <cell r="L81">
            <v>1.0934433295592763</v>
          </cell>
          <cell r="M81">
            <v>1.0934433295592763</v>
          </cell>
          <cell r="N81">
            <v>1.0934433295592763</v>
          </cell>
          <cell r="O81">
            <v>0</v>
          </cell>
          <cell r="P81">
            <v>0</v>
          </cell>
          <cell r="Q81">
            <v>9.2489222675664215E-2</v>
          </cell>
          <cell r="R81">
            <v>1.0944486471970554</v>
          </cell>
          <cell r="S81">
            <v>1.0944486471970554</v>
          </cell>
          <cell r="T81">
            <v>1.3025493982172998</v>
          </cell>
          <cell r="U81">
            <v>0</v>
          </cell>
          <cell r="V81">
            <v>0.15884018676907546</v>
          </cell>
          <cell r="W81">
            <v>3.0159529133368765E-2</v>
          </cell>
          <cell r="X81">
            <v>1.0053176377789587E-2</v>
          </cell>
          <cell r="Y81">
            <v>0</v>
          </cell>
          <cell r="Z81">
            <v>0</v>
          </cell>
          <cell r="AA81">
            <v>0</v>
          </cell>
          <cell r="AB81">
            <v>0.70134965807045102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0.10356750944626404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6.7356281731190237E-2</v>
          </cell>
          <cell r="AM81">
            <v>0</v>
          </cell>
          <cell r="AN81">
            <v>0</v>
          </cell>
          <cell r="AO81">
            <v>0</v>
          </cell>
          <cell r="AP81">
            <v>0.28852616204256115</v>
          </cell>
          <cell r="AQ81">
            <v>1.0053176377789587E-3</v>
          </cell>
        </row>
        <row r="82">
          <cell r="A82" t="str">
            <v>TR</v>
          </cell>
          <cell r="B82">
            <v>1.0053176377789587E-3</v>
          </cell>
          <cell r="C82">
            <v>0</v>
          </cell>
          <cell r="D82">
            <v>0.35789307904930934</v>
          </cell>
          <cell r="E82">
            <v>0</v>
          </cell>
          <cell r="F82">
            <v>0</v>
          </cell>
          <cell r="G82">
            <v>0</v>
          </cell>
          <cell r="H82">
            <v>2.5132940944473971E-2</v>
          </cell>
          <cell r="I82">
            <v>0</v>
          </cell>
          <cell r="J82">
            <v>3.9331374051869363</v>
          </cell>
          <cell r="K82">
            <v>3.9331374051869363</v>
          </cell>
          <cell r="L82">
            <v>3.9331374051869363</v>
          </cell>
          <cell r="M82">
            <v>3.9331374051869363</v>
          </cell>
          <cell r="N82">
            <v>3.9331374051869363</v>
          </cell>
          <cell r="O82">
            <v>0</v>
          </cell>
          <cell r="P82">
            <v>0</v>
          </cell>
          <cell r="Q82">
            <v>0.13069129291126463</v>
          </cell>
          <cell r="R82">
            <v>4.1591202662506745</v>
          </cell>
          <cell r="S82">
            <v>4.1731947131795799</v>
          </cell>
          <cell r="T82">
            <v>4.9593531059227267</v>
          </cell>
          <cell r="U82">
            <v>1.1058494015568547E-2</v>
          </cell>
          <cell r="V82">
            <v>0.55996192424288005</v>
          </cell>
          <cell r="W82">
            <v>0.63636606471408097</v>
          </cell>
          <cell r="X82">
            <v>0.12063811653347506</v>
          </cell>
          <cell r="Y82">
            <v>1.0053176377789587E-3</v>
          </cell>
          <cell r="Z82">
            <v>0</v>
          </cell>
          <cell r="AA82">
            <v>0</v>
          </cell>
          <cell r="AB82">
            <v>1.2077014964131476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1.3280443922610359</v>
          </cell>
          <cell r="AH82">
            <v>0</v>
          </cell>
          <cell r="AI82">
            <v>0.58308422991179609</v>
          </cell>
          <cell r="AJ82">
            <v>1.3069129291126464E-2</v>
          </cell>
          <cell r="AK82">
            <v>3.3175482046705639E-2</v>
          </cell>
          <cell r="AL82">
            <v>0.42826531369383647</v>
          </cell>
          <cell r="AM82">
            <v>9.1483905037885255E-2</v>
          </cell>
          <cell r="AN82">
            <v>0</v>
          </cell>
          <cell r="AO82">
            <v>0</v>
          </cell>
          <cell r="AP82">
            <v>0</v>
          </cell>
          <cell r="AQ82">
            <v>0.13449895602585296</v>
          </cell>
        </row>
        <row r="83">
          <cell r="A83" t="str">
            <v>TT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3.0159529133368763E-3</v>
          </cell>
          <cell r="K83">
            <v>3.0159529133368763E-3</v>
          </cell>
          <cell r="L83">
            <v>3.0159529133368763E-3</v>
          </cell>
          <cell r="M83">
            <v>3.0159529133368763E-3</v>
          </cell>
          <cell r="N83">
            <v>3.0159529133368763E-3</v>
          </cell>
          <cell r="O83">
            <v>0</v>
          </cell>
          <cell r="P83">
            <v>0</v>
          </cell>
          <cell r="Q83">
            <v>0</v>
          </cell>
          <cell r="R83">
            <v>3.0159529133368763E-3</v>
          </cell>
          <cell r="S83">
            <v>3.0159529133368763E-3</v>
          </cell>
          <cell r="T83">
            <v>3.0159529133368763E-3</v>
          </cell>
          <cell r="U83">
            <v>0</v>
          </cell>
          <cell r="V83">
            <v>3.0159529133368763E-3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A84" t="str">
            <v>UA</v>
          </cell>
          <cell r="B84">
            <v>0</v>
          </cell>
          <cell r="C84">
            <v>7.037223464452712E-3</v>
          </cell>
          <cell r="D84">
            <v>4.8255246613390021E-2</v>
          </cell>
          <cell r="E84">
            <v>0</v>
          </cell>
          <cell r="F84">
            <v>0</v>
          </cell>
          <cell r="G84">
            <v>2.0106352755579174E-3</v>
          </cell>
          <cell r="H84">
            <v>1.0053176377789587E-2</v>
          </cell>
          <cell r="I84">
            <v>0</v>
          </cell>
          <cell r="J84">
            <v>3.1164846771147722E-2</v>
          </cell>
          <cell r="K84">
            <v>2.9154211495589805E-2</v>
          </cell>
          <cell r="L84">
            <v>2.9154211495589805E-2</v>
          </cell>
          <cell r="M84">
            <v>2.9154211495589805E-2</v>
          </cell>
          <cell r="N84">
            <v>3.1164846771147722E-2</v>
          </cell>
          <cell r="O84">
            <v>0</v>
          </cell>
          <cell r="P84">
            <v>0</v>
          </cell>
          <cell r="Q84">
            <v>0</v>
          </cell>
          <cell r="R84">
            <v>3.0159529133368765E-2</v>
          </cell>
          <cell r="S84">
            <v>0.68562662896524995</v>
          </cell>
          <cell r="T84">
            <v>1.1048440839190758</v>
          </cell>
          <cell r="U84">
            <v>3.0159529133368763E-3</v>
          </cell>
          <cell r="V84">
            <v>1.0053176377789587E-3</v>
          </cell>
          <cell r="W84">
            <v>0</v>
          </cell>
          <cell r="X84">
            <v>0</v>
          </cell>
          <cell r="Y84">
            <v>1.3069129291126464E-2</v>
          </cell>
          <cell r="Z84">
            <v>0</v>
          </cell>
          <cell r="AA84">
            <v>0</v>
          </cell>
          <cell r="AB84">
            <v>0</v>
          </cell>
          <cell r="AC84">
            <v>0.47652056030722645</v>
          </cell>
          <cell r="AD84">
            <v>0</v>
          </cell>
          <cell r="AE84">
            <v>4.0212705511158348E-3</v>
          </cell>
          <cell r="AF84">
            <v>0</v>
          </cell>
          <cell r="AG84">
            <v>8.0425411022316696E-3</v>
          </cell>
          <cell r="AH84">
            <v>0</v>
          </cell>
          <cell r="AI84">
            <v>0</v>
          </cell>
          <cell r="AJ84">
            <v>0.15783486913129655</v>
          </cell>
          <cell r="AK84">
            <v>0</v>
          </cell>
          <cell r="AL84">
            <v>0.37096220834043581</v>
          </cell>
          <cell r="AM84">
            <v>0</v>
          </cell>
          <cell r="AN84">
            <v>0</v>
          </cell>
          <cell r="AO84">
            <v>2.0106352755579174E-3</v>
          </cell>
          <cell r="AP84">
            <v>3.4180799684484599E-2</v>
          </cell>
          <cell r="AQ84">
            <v>1.0053176377789587E-3</v>
          </cell>
        </row>
        <row r="85">
          <cell r="A85" t="str">
            <v>UK</v>
          </cell>
          <cell r="B85">
            <v>1.5079764566684382E-2</v>
          </cell>
          <cell r="C85">
            <v>0.90301686465469699</v>
          </cell>
          <cell r="D85">
            <v>8.4446681573432547E-2</v>
          </cell>
          <cell r="E85">
            <v>1.0053176377789587E-3</v>
          </cell>
          <cell r="F85">
            <v>0</v>
          </cell>
          <cell r="G85">
            <v>5.0265881888947933E-3</v>
          </cell>
          <cell r="H85">
            <v>2.0256696711058404</v>
          </cell>
          <cell r="I85">
            <v>1.8832566994236803</v>
          </cell>
          <cell r="J85">
            <v>11.048063877794332</v>
          </cell>
          <cell r="K85">
            <v>11.048063877794332</v>
          </cell>
          <cell r="L85">
            <v>11.048063877794332</v>
          </cell>
          <cell r="M85">
            <v>11.048063877794332</v>
          </cell>
          <cell r="N85">
            <v>11.048063877794332</v>
          </cell>
          <cell r="O85">
            <v>0</v>
          </cell>
          <cell r="P85">
            <v>0</v>
          </cell>
          <cell r="Q85">
            <v>0.40514300802492043</v>
          </cell>
          <cell r="R85">
            <v>15.541079795873429</v>
          </cell>
          <cell r="S85">
            <v>15.958053215360136</v>
          </cell>
          <cell r="T85">
            <v>16.055569026224696</v>
          </cell>
          <cell r="U85">
            <v>7.8414775746758786E-2</v>
          </cell>
          <cell r="V85">
            <v>2.8279585150722109</v>
          </cell>
          <cell r="W85">
            <v>7.0372234644527118E-2</v>
          </cell>
          <cell r="X85">
            <v>0</v>
          </cell>
          <cell r="Y85">
            <v>0</v>
          </cell>
          <cell r="Z85">
            <v>0.5016535012517005</v>
          </cell>
          <cell r="AA85">
            <v>0</v>
          </cell>
          <cell r="AB85">
            <v>0.11923116028637136</v>
          </cell>
          <cell r="AC85">
            <v>0.34459054956662405</v>
          </cell>
          <cell r="AD85">
            <v>0</v>
          </cell>
          <cell r="AE85">
            <v>0</v>
          </cell>
          <cell r="AF85">
            <v>0</v>
          </cell>
          <cell r="AG85">
            <v>3.8351152084291971</v>
          </cell>
          <cell r="AH85">
            <v>0</v>
          </cell>
          <cell r="AI85">
            <v>37.853696345020296</v>
          </cell>
          <cell r="AJ85">
            <v>6.7356281731190237E-2</v>
          </cell>
          <cell r="AK85">
            <v>0.26640917401142405</v>
          </cell>
          <cell r="AL85">
            <v>1.3069129291126464E-2</v>
          </cell>
          <cell r="AM85">
            <v>2.6097592186554159</v>
          </cell>
          <cell r="AN85">
            <v>0</v>
          </cell>
          <cell r="AO85">
            <v>0</v>
          </cell>
          <cell r="AP85">
            <v>0.20307416283134966</v>
          </cell>
          <cell r="AQ85">
            <v>0</v>
          </cell>
        </row>
        <row r="86">
          <cell r="A86" t="str">
            <v>US</v>
          </cell>
          <cell r="B86">
            <v>0</v>
          </cell>
          <cell r="C86">
            <v>2.8726920670063567</v>
          </cell>
          <cell r="D86">
            <v>0.1367231987379384</v>
          </cell>
          <cell r="E86">
            <v>2.0106352755579174E-3</v>
          </cell>
          <cell r="F86">
            <v>0</v>
          </cell>
          <cell r="G86">
            <v>0</v>
          </cell>
          <cell r="H86">
            <v>1.0153708141567483</v>
          </cell>
          <cell r="I86">
            <v>0.57359591864144988</v>
          </cell>
          <cell r="J86">
            <v>20.662311276462532</v>
          </cell>
          <cell r="K86">
            <v>20.662311276462532</v>
          </cell>
          <cell r="L86">
            <v>20.662311276462532</v>
          </cell>
          <cell r="M86">
            <v>20.662311276462532</v>
          </cell>
          <cell r="N86">
            <v>20.662311276462532</v>
          </cell>
          <cell r="O86">
            <v>0</v>
          </cell>
          <cell r="P86">
            <v>0</v>
          </cell>
          <cell r="Q86">
            <v>1.7814228541443149</v>
          </cell>
          <cell r="R86">
            <v>38.258679964037221</v>
          </cell>
          <cell r="S86">
            <v>38.884992852373514</v>
          </cell>
          <cell r="T86">
            <v>39.027747956938128</v>
          </cell>
          <cell r="U86">
            <v>1.1780483531729591</v>
          </cell>
          <cell r="V86">
            <v>2.0689436985490972</v>
          </cell>
          <cell r="W86">
            <v>0.94097730896110543</v>
          </cell>
          <cell r="X86">
            <v>0</v>
          </cell>
          <cell r="Y86">
            <v>1.0053176377789587E-3</v>
          </cell>
          <cell r="Z86">
            <v>0</v>
          </cell>
          <cell r="AA86">
            <v>0</v>
          </cell>
          <cell r="AB86">
            <v>1.4023537145169065</v>
          </cell>
          <cell r="AC86">
            <v>0.62530757069851239</v>
          </cell>
          <cell r="AD86">
            <v>0</v>
          </cell>
          <cell r="AE86">
            <v>0</v>
          </cell>
          <cell r="AF86">
            <v>0</v>
          </cell>
          <cell r="AG86">
            <v>8.9410616702145003</v>
          </cell>
          <cell r="AH86">
            <v>0</v>
          </cell>
          <cell r="AI86">
            <v>6.2479630102930157</v>
          </cell>
          <cell r="AJ86">
            <v>0</v>
          </cell>
          <cell r="AK86">
            <v>0.46144079574054209</v>
          </cell>
          <cell r="AL86">
            <v>6.0319058266737526E-3</v>
          </cell>
          <cell r="AM86">
            <v>0.66853622912300759</v>
          </cell>
          <cell r="AN86">
            <v>0</v>
          </cell>
          <cell r="AO86">
            <v>0</v>
          </cell>
          <cell r="AP86">
            <v>0.11762216362013818</v>
          </cell>
          <cell r="AQ86">
            <v>16.354236539810238</v>
          </cell>
        </row>
        <row r="87">
          <cell r="A87" t="str">
            <v>VE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1.0053176377789587E-3</v>
          </cell>
          <cell r="I87">
            <v>0</v>
          </cell>
          <cell r="J87">
            <v>0.13697472104464609</v>
          </cell>
          <cell r="K87">
            <v>0.13697472104464609</v>
          </cell>
          <cell r="L87">
            <v>0.13697472104464609</v>
          </cell>
          <cell r="M87">
            <v>0.13697472104464609</v>
          </cell>
          <cell r="N87">
            <v>0.13697472104464609</v>
          </cell>
          <cell r="O87">
            <v>0</v>
          </cell>
          <cell r="P87">
            <v>0</v>
          </cell>
          <cell r="Q87">
            <v>3.0159529133368763E-3</v>
          </cell>
          <cell r="R87">
            <v>0.13697472104464609</v>
          </cell>
          <cell r="S87">
            <v>0.13697472104464609</v>
          </cell>
          <cell r="T87">
            <v>0.13697472104464609</v>
          </cell>
          <cell r="U87">
            <v>0</v>
          </cell>
          <cell r="V87">
            <v>1.0053176377789587E-3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3.0159529133368763E-3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0.12893217994241443</v>
          </cell>
          <cell r="AH87">
            <v>0</v>
          </cell>
          <cell r="AI87">
            <v>3.8202070235600433E-2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A88" t="str">
            <v>VN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1.0053176377789587E-3</v>
          </cell>
          <cell r="I88">
            <v>0</v>
          </cell>
          <cell r="J88">
            <v>5.0265881888947933E-3</v>
          </cell>
          <cell r="K88">
            <v>5.0265881888947933E-3</v>
          </cell>
          <cell r="L88">
            <v>5.0265881888947933E-3</v>
          </cell>
          <cell r="M88">
            <v>5.0265881888947933E-3</v>
          </cell>
          <cell r="N88">
            <v>5.0265881888947933E-3</v>
          </cell>
          <cell r="O88">
            <v>0</v>
          </cell>
          <cell r="P88">
            <v>0</v>
          </cell>
          <cell r="Q88">
            <v>0</v>
          </cell>
          <cell r="R88">
            <v>5.0265881888947933E-3</v>
          </cell>
          <cell r="S88">
            <v>6.0319058266737526E-3</v>
          </cell>
          <cell r="T88">
            <v>6.0319058266737526E-3</v>
          </cell>
          <cell r="U88">
            <v>0</v>
          </cell>
          <cell r="V88">
            <v>1.0053176377789587E-3</v>
          </cell>
          <cell r="W88">
            <v>3.0159529133368763E-3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1.0053176377789587E-3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A89" t="str">
            <v>WORLD</v>
          </cell>
          <cell r="B89">
            <v>2.1866054476792978</v>
          </cell>
          <cell r="C89">
            <v>23.246899384379734</v>
          </cell>
          <cell r="D89">
            <v>3.167755876641499</v>
          </cell>
          <cell r="E89">
            <v>0.51472263054282685</v>
          </cell>
          <cell r="F89">
            <v>0</v>
          </cell>
          <cell r="G89">
            <v>1.1482805662713993</v>
          </cell>
          <cell r="H89">
            <v>22.563432346199889</v>
          </cell>
          <cell r="I89">
            <v>13.485391721428529</v>
          </cell>
          <cell r="J89">
            <v>225.2045395141094</v>
          </cell>
          <cell r="K89">
            <v>220.87348268489492</v>
          </cell>
          <cell r="L89">
            <v>221.35402451575328</v>
          </cell>
          <cell r="M89">
            <v>221.36307237449327</v>
          </cell>
          <cell r="N89">
            <v>225.2045395141094</v>
          </cell>
          <cell r="O89">
            <v>0.39897910801077846</v>
          </cell>
          <cell r="P89">
            <v>0</v>
          </cell>
          <cell r="Q89">
            <v>11.147967285330873</v>
          </cell>
          <cell r="R89">
            <v>318.10131507718313</v>
          </cell>
          <cell r="S89">
            <v>336.15655586331826</v>
          </cell>
          <cell r="T89">
            <v>343.48230548981354</v>
          </cell>
          <cell r="U89">
            <v>6.634154582837259</v>
          </cell>
          <cell r="V89">
            <v>23.371767105239268</v>
          </cell>
          <cell r="W89">
            <v>8.8214856798931844</v>
          </cell>
          <cell r="X89">
            <v>1.8759227120955371</v>
          </cell>
          <cell r="Y89">
            <v>2.3264831486157922</v>
          </cell>
          <cell r="Z89">
            <v>0.97917937919670595</v>
          </cell>
          <cell r="AA89">
            <v>0</v>
          </cell>
          <cell r="AB89">
            <v>26.916013796510903</v>
          </cell>
          <cell r="AC89">
            <v>6.8201878277139452</v>
          </cell>
          <cell r="AD89">
            <v>9.0478587400106281E-3</v>
          </cell>
          <cell r="AE89">
            <v>0.26138258582252927</v>
          </cell>
          <cell r="AF89">
            <v>9.0478587400106281E-3</v>
          </cell>
          <cell r="AG89">
            <v>92.683693934358431</v>
          </cell>
          <cell r="AH89">
            <v>0</v>
          </cell>
          <cell r="AI89">
            <v>104.73371345373106</v>
          </cell>
          <cell r="AJ89">
            <v>2.76887072048623</v>
          </cell>
          <cell r="AK89">
            <v>2.3132358845293846</v>
          </cell>
          <cell r="AL89">
            <v>4.157993749853774</v>
          </cell>
          <cell r="AM89">
            <v>11.982907874924672</v>
          </cell>
          <cell r="AN89">
            <v>0.48054183085834229</v>
          </cell>
          <cell r="AO89">
            <v>3.8414671396161362</v>
          </cell>
          <cell r="AP89">
            <v>4.7551524266944751</v>
          </cell>
          <cell r="AQ89">
            <v>71.759532795935016</v>
          </cell>
        </row>
        <row r="90">
          <cell r="A90" t="str">
            <v>YE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A91" t="str">
            <v>Intra EU</v>
          </cell>
          <cell r="B91">
            <v>1.9583686547709276</v>
          </cell>
          <cell r="C91">
            <v>18.026216643263595</v>
          </cell>
          <cell r="D91">
            <v>0.67657877022523927</v>
          </cell>
          <cell r="E91">
            <v>0.48255246613390013</v>
          </cell>
          <cell r="F91">
            <v>0</v>
          </cell>
          <cell r="G91">
            <v>1.1321954840669362</v>
          </cell>
          <cell r="H91">
            <v>17.410174134944949</v>
          </cell>
          <cell r="I91">
            <v>11.049061875563687</v>
          </cell>
          <cell r="J91">
            <v>128.46952949903593</v>
          </cell>
          <cell r="K91">
            <v>124.83616311044004</v>
          </cell>
          <cell r="L91">
            <v>124.83917906335337</v>
          </cell>
          <cell r="M91">
            <v>124.83917906335337</v>
          </cell>
          <cell r="N91">
            <v>128.46952949903593</v>
          </cell>
          <cell r="O91">
            <v>0.34111190913898615</v>
          </cell>
          <cell r="P91">
            <v>0</v>
          </cell>
          <cell r="Q91">
            <v>5.1753751992860799</v>
          </cell>
          <cell r="R91">
            <v>191.25480521567454</v>
          </cell>
          <cell r="S91">
            <v>205.59267415575979</v>
          </cell>
          <cell r="T91">
            <v>207.81241549997569</v>
          </cell>
          <cell r="U91">
            <v>4.5452884498365638</v>
          </cell>
          <cell r="V91">
            <v>12.608693813023701</v>
          </cell>
          <cell r="W91">
            <v>1.3169661054904358</v>
          </cell>
          <cell r="X91">
            <v>0.62832352361184918</v>
          </cell>
          <cell r="Y91">
            <v>1.7826063065773756</v>
          </cell>
          <cell r="Z91">
            <v>0.52477580692061654</v>
          </cell>
          <cell r="AA91">
            <v>0</v>
          </cell>
          <cell r="AB91">
            <v>14.208836125727775</v>
          </cell>
          <cell r="AC91">
            <v>5.0146373502629364</v>
          </cell>
          <cell r="AD91">
            <v>9.0478587400106298E-3</v>
          </cell>
          <cell r="AE91">
            <v>0.24328686834250804</v>
          </cell>
          <cell r="AF91">
            <v>0</v>
          </cell>
          <cell r="AG91">
            <v>48.038054821916376</v>
          </cell>
          <cell r="AH91">
            <v>0</v>
          </cell>
          <cell r="AI91">
            <v>90.672344000497787</v>
          </cell>
          <cell r="AJ91">
            <v>2.1906646331005937</v>
          </cell>
          <cell r="AK91">
            <v>1.0143654965189692</v>
          </cell>
          <cell r="AL91">
            <v>1.5431625739907018</v>
          </cell>
          <cell r="AM91">
            <v>8.0579597858628205</v>
          </cell>
          <cell r="AN91">
            <v>3.0159529133368763E-3</v>
          </cell>
          <cell r="AO91">
            <v>3.6303504356825549</v>
          </cell>
          <cell r="AP91">
            <v>1.0153708141567483</v>
          </cell>
          <cell r="AQ91">
            <v>47.311620443807996</v>
          </cell>
        </row>
      </sheetData>
      <sheetData sheetId="18">
        <row r="91">
          <cell r="D91" t="str">
            <v>be</v>
          </cell>
          <cell r="E91" t="str">
            <v>bg</v>
          </cell>
          <cell r="F91" t="str">
            <v>cz</v>
          </cell>
          <cell r="G91" t="str">
            <v>dk</v>
          </cell>
          <cell r="H91" t="str">
            <v>de</v>
          </cell>
          <cell r="I91" t="str">
            <v>ee</v>
          </cell>
          <cell r="J91" t="str">
            <v>ie</v>
          </cell>
          <cell r="K91" t="str">
            <v>gr</v>
          </cell>
          <cell r="L91" t="str">
            <v>es</v>
          </cell>
          <cell r="M91" t="str">
            <v>fr</v>
          </cell>
          <cell r="N91" t="str">
            <v>it</v>
          </cell>
          <cell r="O91" t="str">
            <v>cy</v>
          </cell>
          <cell r="P91" t="str">
            <v>mt</v>
          </cell>
          <cell r="Q91" t="str">
            <v>lv</v>
          </cell>
          <cell r="R91" t="str">
            <v>lt</v>
          </cell>
          <cell r="S91" t="str">
            <v>lu</v>
          </cell>
          <cell r="T91" t="str">
            <v>hu</v>
          </cell>
          <cell r="U91" t="str">
            <v>nl</v>
          </cell>
          <cell r="V91" t="str">
            <v>at</v>
          </cell>
          <cell r="W91" t="str">
            <v>pl</v>
          </cell>
          <cell r="X91" t="str">
            <v>pt</v>
          </cell>
          <cell r="Y91" t="str">
            <v>ro</v>
          </cell>
          <cell r="Z91" t="str">
            <v>si</v>
          </cell>
          <cell r="AA91" t="str">
            <v>sk</v>
          </cell>
          <cell r="AB91" t="str">
            <v>fi</v>
          </cell>
          <cell r="AC91" t="str">
            <v>se</v>
          </cell>
          <cell r="AD91" t="str">
            <v>uk</v>
          </cell>
          <cell r="AE91" t="str">
            <v>eu27</v>
          </cell>
        </row>
        <row r="93">
          <cell r="A93" t="str">
            <v>partner</v>
          </cell>
          <cell r="D93" t="str">
            <v>Belgium</v>
          </cell>
          <cell r="E93" t="str">
            <v>Bulgaria</v>
          </cell>
          <cell r="F93" t="str">
            <v>Czech Republic</v>
          </cell>
          <cell r="G93" t="str">
            <v>Denmark</v>
          </cell>
          <cell r="H93" t="str">
            <v>Germany (including  former GDR from 1991)</v>
          </cell>
          <cell r="I93" t="str">
            <v>Estonia</v>
          </cell>
          <cell r="J93" t="str">
            <v>Ireland</v>
          </cell>
          <cell r="K93" t="str">
            <v>Greece</v>
          </cell>
          <cell r="L93" t="str">
            <v>Spain</v>
          </cell>
          <cell r="M93" t="str">
            <v>France</v>
          </cell>
          <cell r="N93" t="str">
            <v>Italy</v>
          </cell>
          <cell r="O93" t="str">
            <v>Cyprus</v>
          </cell>
          <cell r="P93" t="str">
            <v>Malta</v>
          </cell>
          <cell r="Q93" t="str">
            <v>Latvia</v>
          </cell>
          <cell r="R93" t="str">
            <v>Lithuania</v>
          </cell>
          <cell r="S93" t="str">
            <v>Luxembourg</v>
          </cell>
          <cell r="T93" t="str">
            <v>Hungary</v>
          </cell>
          <cell r="U93" t="str">
            <v>Netherlands</v>
          </cell>
          <cell r="V93" t="str">
            <v>Austria</v>
          </cell>
          <cell r="W93" t="str">
            <v>Poland</v>
          </cell>
          <cell r="X93" t="str">
            <v>Portugal</v>
          </cell>
          <cell r="Y93" t="str">
            <v>Romania</v>
          </cell>
          <cell r="Z93" t="str">
            <v>Slovenia</v>
          </cell>
          <cell r="AA93" t="str">
            <v>Slovakia</v>
          </cell>
          <cell r="AB93" t="str">
            <v>Finland</v>
          </cell>
          <cell r="AC93" t="str">
            <v>Sweden</v>
          </cell>
          <cell r="AD93" t="str">
            <v>United Kingdom</v>
          </cell>
          <cell r="AE93" t="str">
            <v>eu27</v>
          </cell>
        </row>
        <row r="94">
          <cell r="A94" t="str">
            <v>be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6.7605329164499989E-2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1.1805244728318001</v>
          </cell>
          <cell r="AE94">
            <v>1.2481512981263998</v>
          </cell>
        </row>
        <row r="95">
          <cell r="A95" t="str">
            <v>bg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96">
          <cell r="A96" t="str">
            <v>cz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</row>
        <row r="97">
          <cell r="A97" t="str">
            <v>dk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1.4733017647938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1.2174978166038</v>
          </cell>
          <cell r="AD97">
            <v>0</v>
          </cell>
          <cell r="AE97">
            <v>2.6907995813976</v>
          </cell>
        </row>
        <row r="98">
          <cell r="A98" t="str">
            <v>de</v>
          </cell>
          <cell r="D98">
            <v>0.14370162971849998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1.4734737338346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0.31498279435529997</v>
          </cell>
          <cell r="U98">
            <v>0.52035682133069994</v>
          </cell>
          <cell r="V98">
            <v>0</v>
          </cell>
          <cell r="W98">
            <v>0.88955285579819998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3.3417453930857999</v>
          </cell>
        </row>
        <row r="99">
          <cell r="A99" t="str">
            <v>ee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</row>
        <row r="100">
          <cell r="A100" t="str">
            <v>ie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A101" t="str">
            <v>gr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102" t="str">
            <v>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</row>
        <row r="103">
          <cell r="A103" t="str">
            <v>fr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0.12007738273860001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0.53353394908199991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0.65361133182059994</v>
          </cell>
        </row>
        <row r="104">
          <cell r="A104" t="str">
            <v>it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7.5451416651000002E-3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4.0541701368599997E-2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4.8108339163799994E-2</v>
          </cell>
        </row>
        <row r="105">
          <cell r="A105" t="str">
            <v>cy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</row>
        <row r="106">
          <cell r="A106" t="str">
            <v>mt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07">
          <cell r="A107" t="str">
            <v>lv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</row>
        <row r="108">
          <cell r="A108" t="str">
            <v>lt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</row>
        <row r="109">
          <cell r="A109" t="str">
            <v>lu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</row>
        <row r="110">
          <cell r="A110" t="str">
            <v>hu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</row>
        <row r="111">
          <cell r="A111" t="str">
            <v>nl</v>
          </cell>
          <cell r="D111">
            <v>5.2407565183799996</v>
          </cell>
          <cell r="E111">
            <v>0</v>
          </cell>
          <cell r="F111">
            <v>0</v>
          </cell>
          <cell r="G111">
            <v>0</v>
          </cell>
          <cell r="H111">
            <v>15.625021062567599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6.5859628439079003</v>
          </cell>
          <cell r="N111">
            <v>3.5070721296848997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1.3370592922200001E-2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5.3839637371061997</v>
          </cell>
          <cell r="AE111">
            <v>36.359521776994498</v>
          </cell>
        </row>
        <row r="112">
          <cell r="A112" t="str">
            <v>at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1.1703997955547001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0.14258383095329999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1.3128761458575</v>
          </cell>
        </row>
        <row r="113">
          <cell r="A113" t="str">
            <v>pl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</row>
        <row r="114">
          <cell r="A114" t="str">
            <v>pt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1.2639724498799999E-2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1.2639724498799999E-2</v>
          </cell>
        </row>
        <row r="115">
          <cell r="A115" t="str">
            <v>ro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</row>
        <row r="116">
          <cell r="A116" t="str">
            <v>si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A117" t="str">
            <v>sk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</row>
        <row r="118">
          <cell r="A118" t="str">
            <v>fi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</row>
        <row r="119">
          <cell r="A119" t="str">
            <v>se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A120" t="str">
            <v>uk</v>
          </cell>
          <cell r="D120">
            <v>0.62293635416790005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3.9676912054677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4.1808683276693994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8.7714958873049991</v>
          </cell>
        </row>
        <row r="121">
          <cell r="A121" t="str">
            <v>eu27</v>
          </cell>
          <cell r="D121">
            <v>6.0073945022663988</v>
          </cell>
          <cell r="E121">
            <v>0</v>
          </cell>
          <cell r="F121">
            <v>0</v>
          </cell>
          <cell r="G121">
            <v>0</v>
          </cell>
          <cell r="H121">
            <v>15.625021062567599</v>
          </cell>
          <cell r="I121">
            <v>0</v>
          </cell>
          <cell r="J121">
            <v>3.9676912054677</v>
          </cell>
          <cell r="K121">
            <v>0</v>
          </cell>
          <cell r="L121">
            <v>0.20786757806699999</v>
          </cell>
          <cell r="M121">
            <v>6.5859628439079003</v>
          </cell>
          <cell r="N121">
            <v>6.1509456590741998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1.3370592922200001E-2</v>
          </cell>
          <cell r="T121">
            <v>0.84851674343729988</v>
          </cell>
          <cell r="U121">
            <v>6.1745269137938994</v>
          </cell>
          <cell r="V121">
            <v>0</v>
          </cell>
          <cell r="W121">
            <v>0.88955285579819998</v>
          </cell>
          <cell r="X121">
            <v>0</v>
          </cell>
          <cell r="Y121">
            <v>0</v>
          </cell>
          <cell r="Z121">
            <v>0.18312553232189999</v>
          </cell>
          <cell r="AA121">
            <v>0</v>
          </cell>
          <cell r="AB121">
            <v>0</v>
          </cell>
          <cell r="AC121">
            <v>1.2174978166038</v>
          </cell>
          <cell r="AD121">
            <v>6.5644882099380002</v>
          </cell>
          <cell r="AE121">
            <v>54.438949478249995</v>
          </cell>
        </row>
        <row r="122">
          <cell r="A122" t="str">
            <v>WORLD</v>
          </cell>
          <cell r="D122">
            <v>14.9894234877708</v>
          </cell>
          <cell r="E122">
            <v>2.1343077653687996</v>
          </cell>
          <cell r="F122">
            <v>7.9432499945519996</v>
          </cell>
          <cell r="G122">
            <v>0</v>
          </cell>
          <cell r="H122">
            <v>76.447289366272798</v>
          </cell>
          <cell r="I122">
            <v>0.52598880741690002</v>
          </cell>
          <cell r="J122">
            <v>3.9710016095030998</v>
          </cell>
          <cell r="K122">
            <v>2.9697118694451001</v>
          </cell>
          <cell r="L122">
            <v>31.827707629312499</v>
          </cell>
          <cell r="M122">
            <v>40.773644612378995</v>
          </cell>
          <cell r="N122">
            <v>56.824224562536301</v>
          </cell>
          <cell r="O122">
            <v>0</v>
          </cell>
          <cell r="P122">
            <v>0</v>
          </cell>
          <cell r="Q122">
            <v>1.4014616979996</v>
          </cell>
          <cell r="R122">
            <v>2.1926912547203998</v>
          </cell>
          <cell r="S122">
            <v>1.1141874153432001</v>
          </cell>
          <cell r="T122">
            <v>7.9207650424674005</v>
          </cell>
          <cell r="U122">
            <v>18.4150252843767</v>
          </cell>
          <cell r="V122">
            <v>9.5203780677287995</v>
          </cell>
          <cell r="W122">
            <v>8.1703781051886004</v>
          </cell>
          <cell r="X122">
            <v>4.2731727103188</v>
          </cell>
          <cell r="Y122">
            <v>1.6014616924499998</v>
          </cell>
          <cell r="Z122">
            <v>0.83065345932419998</v>
          </cell>
          <cell r="AA122">
            <v>4.8234306486185998</v>
          </cell>
          <cell r="AB122">
            <v>3.4909070398497</v>
          </cell>
          <cell r="AC122">
            <v>1.2183361656776999</v>
          </cell>
          <cell r="AD122">
            <v>35.326030834046698</v>
          </cell>
          <cell r="AE122">
            <v>338.73535173576687</v>
          </cell>
        </row>
      </sheetData>
      <sheetData sheetId="19">
        <row r="72">
          <cell r="D72" t="str">
            <v>be</v>
          </cell>
          <cell r="E72" t="str">
            <v>bg</v>
          </cell>
          <cell r="F72" t="str">
            <v>cz</v>
          </cell>
          <cell r="G72" t="str">
            <v>dk</v>
          </cell>
          <cell r="H72" t="str">
            <v>de</v>
          </cell>
          <cell r="I72" t="str">
            <v>ee</v>
          </cell>
          <cell r="J72" t="str">
            <v>ie</v>
          </cell>
          <cell r="K72" t="str">
            <v>gr</v>
          </cell>
          <cell r="L72" t="str">
            <v>es</v>
          </cell>
          <cell r="M72" t="str">
            <v>fr</v>
          </cell>
          <cell r="N72" t="str">
            <v>it</v>
          </cell>
          <cell r="O72" t="str">
            <v>cy</v>
          </cell>
          <cell r="P72" t="str">
            <v>mt</v>
          </cell>
          <cell r="Q72" t="str">
            <v>lv</v>
          </cell>
          <cell r="R72" t="str">
            <v>lt</v>
          </cell>
          <cell r="S72" t="str">
            <v>lu</v>
          </cell>
          <cell r="T72" t="str">
            <v>hu</v>
          </cell>
          <cell r="U72" t="str">
            <v>nl</v>
          </cell>
          <cell r="V72" t="str">
            <v>at</v>
          </cell>
          <cell r="W72" t="str">
            <v>pl</v>
          </cell>
          <cell r="X72" t="str">
            <v>pt</v>
          </cell>
          <cell r="Y72" t="str">
            <v>ro</v>
          </cell>
          <cell r="Z72" t="str">
            <v>si</v>
          </cell>
          <cell r="AA72" t="str">
            <v>sk</v>
          </cell>
          <cell r="AB72" t="str">
            <v>fi</v>
          </cell>
          <cell r="AC72" t="str">
            <v>se</v>
          </cell>
          <cell r="AD72" t="str">
            <v>uk</v>
          </cell>
          <cell r="AE72" t="str">
            <v>eu27</v>
          </cell>
        </row>
        <row r="73">
          <cell r="D73" t="e">
            <v>#N/A</v>
          </cell>
          <cell r="E73">
            <v>3</v>
          </cell>
          <cell r="F73">
            <v>4</v>
          </cell>
          <cell r="G73">
            <v>6</v>
          </cell>
          <cell r="H73">
            <v>5</v>
          </cell>
          <cell r="I73">
            <v>12</v>
          </cell>
          <cell r="J73" t="e">
            <v>#N/A</v>
          </cell>
          <cell r="K73" t="e">
            <v>#N/A</v>
          </cell>
          <cell r="L73">
            <v>15</v>
          </cell>
          <cell r="M73">
            <v>18</v>
          </cell>
          <cell r="N73">
            <v>21</v>
          </cell>
          <cell r="O73" t="e">
            <v>#N/A</v>
          </cell>
          <cell r="P73" t="e">
            <v>#N/A</v>
          </cell>
          <cell r="Q73">
            <v>22</v>
          </cell>
          <cell r="R73" t="e">
            <v>#N/A</v>
          </cell>
          <cell r="S73" t="e">
            <v>#N/A</v>
          </cell>
          <cell r="T73">
            <v>20</v>
          </cell>
          <cell r="U73">
            <v>23</v>
          </cell>
          <cell r="V73">
            <v>2</v>
          </cell>
          <cell r="W73">
            <v>26</v>
          </cell>
          <cell r="X73" t="e">
            <v>#N/A</v>
          </cell>
          <cell r="Y73">
            <v>27</v>
          </cell>
          <cell r="Z73" t="e">
            <v>#N/A</v>
          </cell>
          <cell r="AA73">
            <v>28</v>
          </cell>
          <cell r="AB73" t="e">
            <v>#N/A</v>
          </cell>
          <cell r="AC73" t="e">
            <v>#N/A</v>
          </cell>
          <cell r="AD73">
            <v>30</v>
          </cell>
          <cell r="AE73">
            <v>17</v>
          </cell>
        </row>
        <row r="74">
          <cell r="A74" t="str">
            <v>partner</v>
          </cell>
          <cell r="D74" t="str">
            <v>Belgium</v>
          </cell>
          <cell r="E74" t="str">
            <v>Bulgaria</v>
          </cell>
          <cell r="F74" t="str">
            <v>Czech Republic</v>
          </cell>
          <cell r="G74" t="str">
            <v>Denmark</v>
          </cell>
          <cell r="H74" t="str">
            <v>Germany (including  former GDR from 1991)</v>
          </cell>
          <cell r="I74" t="str">
            <v>Estonia</v>
          </cell>
          <cell r="J74" t="str">
            <v>Ireland</v>
          </cell>
          <cell r="K74" t="str">
            <v>Greece</v>
          </cell>
          <cell r="L74" t="str">
            <v>Spain</v>
          </cell>
          <cell r="M74" t="str">
            <v>France</v>
          </cell>
          <cell r="N74" t="str">
            <v>Italy</v>
          </cell>
          <cell r="O74" t="str">
            <v>Cyprus</v>
          </cell>
          <cell r="P74" t="str">
            <v>Malta</v>
          </cell>
          <cell r="Q74" t="str">
            <v>Latvia</v>
          </cell>
          <cell r="R74" t="str">
            <v>Lithuania</v>
          </cell>
          <cell r="S74" t="str">
            <v>Luxembourg (Grand-Duché)</v>
          </cell>
          <cell r="T74" t="str">
            <v>Hungary</v>
          </cell>
          <cell r="U74" t="str">
            <v>Netherlands</v>
          </cell>
          <cell r="V74" t="str">
            <v>Austria</v>
          </cell>
          <cell r="W74" t="str">
            <v>Poland</v>
          </cell>
          <cell r="X74" t="str">
            <v>Portugal</v>
          </cell>
          <cell r="Y74" t="str">
            <v>Romania</v>
          </cell>
          <cell r="Z74" t="str">
            <v>Slovenia</v>
          </cell>
          <cell r="AA74" t="str">
            <v>Slovakia</v>
          </cell>
          <cell r="AB74" t="str">
            <v>Finland</v>
          </cell>
          <cell r="AC74" t="str">
            <v>Sweden</v>
          </cell>
          <cell r="AD74" t="str">
            <v>United Kingdom</v>
          </cell>
          <cell r="AE74" t="str">
            <v>eu27</v>
          </cell>
        </row>
        <row r="75">
          <cell r="A75" t="str">
            <v>at</v>
          </cell>
          <cell r="D75">
            <v>0</v>
          </cell>
          <cell r="E75">
            <v>0</v>
          </cell>
          <cell r="F75">
            <v>2.3753223760499997E-2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2.3753223760499997E-2</v>
          </cell>
        </row>
        <row r="76">
          <cell r="A76" t="str">
            <v>au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A77" t="str">
            <v>ba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A78" t="str">
            <v>be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4.9974203256479992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5.3728072455842995</v>
          </cell>
          <cell r="AE78">
            <v>10.370227571232299</v>
          </cell>
        </row>
        <row r="79">
          <cell r="A79" t="str">
            <v>bg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A80" t="str">
            <v>by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A81" t="str">
            <v>ca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A82" t="str">
            <v>CY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A83" t="str">
            <v>cz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A84" t="str">
            <v>de</v>
          </cell>
          <cell r="D84">
            <v>0</v>
          </cell>
          <cell r="E84">
            <v>0</v>
          </cell>
          <cell r="F84">
            <v>0.82942817990849993</v>
          </cell>
          <cell r="G84">
            <v>1.0205502726275999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18.013004659246498</v>
          </cell>
          <cell r="V84">
            <v>0</v>
          </cell>
          <cell r="W84">
            <v>3.3426482305500001E-2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19.8946039191597</v>
          </cell>
        </row>
        <row r="85">
          <cell r="A85" t="str">
            <v>dk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</row>
        <row r="86">
          <cell r="A86" t="str">
            <v>ee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7">
          <cell r="A87" t="str">
            <v>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</row>
        <row r="88">
          <cell r="A88" t="str">
            <v>ex_su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</row>
        <row r="89">
          <cell r="A89" t="str">
            <v>ex_yu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A90" t="str">
            <v>fi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</row>
        <row r="91">
          <cell r="A91" t="str">
            <v>fr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0.6310618913456999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5.6785682001267004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1.27901974095E-2</v>
          </cell>
          <cell r="AB91">
            <v>0</v>
          </cell>
          <cell r="AC91">
            <v>0</v>
          </cell>
          <cell r="AD91">
            <v>0</v>
          </cell>
          <cell r="AE91">
            <v>6.3223987927517999</v>
          </cell>
        </row>
        <row r="92">
          <cell r="A92" t="str">
            <v>ge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</row>
        <row r="93">
          <cell r="A93" t="str">
            <v>gr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</row>
        <row r="94">
          <cell r="A94" t="str">
            <v>hu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A95" t="str">
            <v>ie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4.2099525916946998</v>
          </cell>
          <cell r="AE95">
            <v>4.2099525916946998</v>
          </cell>
        </row>
        <row r="96">
          <cell r="A96" t="str">
            <v>in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</row>
        <row r="97">
          <cell r="A97" t="str">
            <v>it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4.7662294464224999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4.7662294464224999</v>
          </cell>
        </row>
        <row r="98">
          <cell r="A98" t="str">
            <v>jp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</row>
        <row r="99">
          <cell r="A99" t="str">
            <v>kr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</row>
        <row r="100">
          <cell r="A100" t="str">
            <v>lt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A101" t="str">
            <v>lu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102" t="str">
            <v>lv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</row>
        <row r="103">
          <cell r="A103" t="str">
            <v>md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A104" t="str">
            <v>me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A105" t="str">
            <v>mt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</row>
        <row r="106">
          <cell r="A106" t="str">
            <v>mx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07">
          <cell r="A107" t="str">
            <v>nl</v>
          </cell>
          <cell r="D107">
            <v>0</v>
          </cell>
          <cell r="E107">
            <v>0</v>
          </cell>
          <cell r="F107">
            <v>0</v>
          </cell>
          <cell r="G107">
            <v>1.4722484544188998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1.0141659219878998</v>
          </cell>
          <cell r="AE107">
            <v>2.4855330350727001</v>
          </cell>
        </row>
        <row r="108">
          <cell r="A108" t="str">
            <v>nz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</row>
        <row r="109">
          <cell r="A109" t="str">
            <v>pl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</row>
        <row r="110">
          <cell r="A110" t="str">
            <v>pt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0.26279019047249996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0.26279019047249996</v>
          </cell>
        </row>
        <row r="111">
          <cell r="A111" t="str">
            <v>ro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</row>
        <row r="112">
          <cell r="A112" t="str">
            <v>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7.0636283508600003E-2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7.0636283508600003E-2</v>
          </cell>
        </row>
        <row r="113">
          <cell r="A113" t="str">
            <v>ru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</row>
        <row r="114">
          <cell r="A114" t="str">
            <v>se</v>
          </cell>
          <cell r="D114">
            <v>0</v>
          </cell>
          <cell r="E114">
            <v>0</v>
          </cell>
          <cell r="F114">
            <v>0</v>
          </cell>
          <cell r="G114">
            <v>1.0901762380214999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1.0901762380214999</v>
          </cell>
        </row>
        <row r="115">
          <cell r="A115" t="str">
            <v>si</v>
          </cell>
          <cell r="D115">
            <v>0</v>
          </cell>
          <cell r="E115">
            <v>0</v>
          </cell>
          <cell r="F115">
            <v>5.7287186716499995E-2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1.5584694322499999E-2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7.2850384908899987E-2</v>
          </cell>
        </row>
        <row r="116">
          <cell r="A116" t="str">
            <v>sk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A117" t="str">
            <v>ua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</row>
        <row r="118">
          <cell r="A118" t="str">
            <v>uk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6.0571365473177998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6.0571365473177998</v>
          </cell>
        </row>
        <row r="119">
          <cell r="A119" t="str">
            <v>us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A120" t="str">
            <v>world</v>
          </cell>
          <cell r="D120">
            <v>0</v>
          </cell>
          <cell r="E120">
            <v>0</v>
          </cell>
          <cell r="F120">
            <v>0.91119945880889985</v>
          </cell>
          <cell r="G120">
            <v>3.5862853691034</v>
          </cell>
          <cell r="H120">
            <v>9.0630478998513002</v>
          </cell>
          <cell r="I120">
            <v>0</v>
          </cell>
          <cell r="J120">
            <v>0</v>
          </cell>
          <cell r="K120">
            <v>0</v>
          </cell>
          <cell r="L120">
            <v>0.89490539219309995</v>
          </cell>
          <cell r="M120">
            <v>1.9300085448983999</v>
          </cell>
          <cell r="N120">
            <v>0.1026225250974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7.0679275768799996E-2</v>
          </cell>
          <cell r="U120">
            <v>39.910123570131901</v>
          </cell>
          <cell r="V120">
            <v>3.4124461649847002</v>
          </cell>
          <cell r="W120">
            <v>3.3447978435599997E-2</v>
          </cell>
          <cell r="X120">
            <v>0</v>
          </cell>
          <cell r="Y120">
            <v>0</v>
          </cell>
          <cell r="Z120">
            <v>0</v>
          </cell>
          <cell r="AA120">
            <v>1.27901974095E-2</v>
          </cell>
          <cell r="AB120">
            <v>0</v>
          </cell>
          <cell r="AC120">
            <v>0</v>
          </cell>
          <cell r="AD120">
            <v>10.623323007029699</v>
          </cell>
          <cell r="AE120">
            <v>70.584649804099797</v>
          </cell>
        </row>
        <row r="121">
          <cell r="A121" t="str">
            <v>eu27</v>
          </cell>
          <cell r="D121">
            <v>0</v>
          </cell>
          <cell r="E121">
            <v>0</v>
          </cell>
          <cell r="F121">
            <v>0.91046859038549999</v>
          </cell>
          <cell r="G121">
            <v>3.5829749650679998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0.89385208181819986</v>
          </cell>
          <cell r="M121">
            <v>0</v>
          </cell>
          <cell r="N121">
            <v>1.5584694322499999E-2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39.5123591787615</v>
          </cell>
          <cell r="V121">
            <v>0</v>
          </cell>
          <cell r="W121">
            <v>3.3426482305500001E-2</v>
          </cell>
          <cell r="X121">
            <v>0</v>
          </cell>
          <cell r="Y121">
            <v>0</v>
          </cell>
          <cell r="Z121">
            <v>0</v>
          </cell>
          <cell r="AA121">
            <v>1.27901974095E-2</v>
          </cell>
          <cell r="AB121">
            <v>0</v>
          </cell>
          <cell r="AC121">
            <v>0</v>
          </cell>
          <cell r="AD121">
            <v>10.596925759266899</v>
          </cell>
          <cell r="AE121">
            <v>55.555651940814897</v>
          </cell>
        </row>
      </sheetData>
      <sheetData sheetId="20"/>
      <sheetData sheetId="21">
        <row r="4">
          <cell r="C4">
            <v>110086</v>
          </cell>
          <cell r="D4">
            <v>560218</v>
          </cell>
          <cell r="E4">
            <v>267718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Z131"/>
  <sheetViews>
    <sheetView tabSelected="1" topLeftCell="A88" workbookViewId="0">
      <selection activeCell="L120" sqref="L120"/>
    </sheetView>
  </sheetViews>
  <sheetFormatPr defaultRowHeight="12.75" x14ac:dyDescent="0.2"/>
  <cols>
    <col min="3" max="3" width="18" customWidth="1"/>
    <col min="4" max="6" width="11.42578125" customWidth="1"/>
    <col min="7" max="7" width="10" customWidth="1"/>
    <col min="8" max="8" width="11.5703125" customWidth="1"/>
    <col min="9" max="10" width="11" customWidth="1"/>
    <col min="11" max="11" width="8.42578125" customWidth="1"/>
    <col min="12" max="12" width="17.85546875" customWidth="1"/>
    <col min="13" max="14" width="11.140625" customWidth="1"/>
    <col min="16" max="16" width="11.42578125" customWidth="1"/>
    <col min="17" max="17" width="16.7109375" customWidth="1"/>
    <col min="18" max="18" width="12.140625" customWidth="1"/>
  </cols>
  <sheetData>
    <row r="1" spans="1:21" x14ac:dyDescent="0.2">
      <c r="A1" s="1" t="s">
        <v>0</v>
      </c>
    </row>
    <row r="3" spans="1:21" x14ac:dyDescent="0.2">
      <c r="P3" s="2"/>
    </row>
    <row r="4" spans="1:21" x14ac:dyDescent="0.2">
      <c r="B4" s="3" t="s">
        <v>1</v>
      </c>
      <c r="D4" s="3" t="s">
        <v>2</v>
      </c>
      <c r="E4" s="3"/>
      <c r="F4" s="3"/>
      <c r="H4" s="3" t="s">
        <v>3</v>
      </c>
      <c r="I4" s="3"/>
      <c r="J4" s="3"/>
      <c r="L4" s="3" t="s">
        <v>4</v>
      </c>
      <c r="M4" s="3"/>
      <c r="N4" s="3"/>
      <c r="P4" s="4" t="s">
        <v>5</v>
      </c>
      <c r="R4" s="5" t="s">
        <v>6</v>
      </c>
      <c r="S4" s="6"/>
      <c r="T4" s="6"/>
      <c r="U4" s="6"/>
    </row>
    <row r="5" spans="1:21" x14ac:dyDescent="0.2">
      <c r="D5" s="3" t="s">
        <v>7</v>
      </c>
      <c r="E5" s="3" t="s">
        <v>8</v>
      </c>
      <c r="F5" s="3" t="s">
        <v>9</v>
      </c>
      <c r="H5" s="3" t="s">
        <v>7</v>
      </c>
      <c r="I5" s="3" t="s">
        <v>8</v>
      </c>
      <c r="J5" s="3" t="s">
        <v>9</v>
      </c>
      <c r="L5" s="3" t="s">
        <v>7</v>
      </c>
      <c r="M5" s="3" t="s">
        <v>8</v>
      </c>
      <c r="N5" s="3" t="s">
        <v>9</v>
      </c>
      <c r="P5" s="2"/>
      <c r="R5" s="6" t="s">
        <v>2</v>
      </c>
      <c r="S5" s="6" t="s">
        <v>3</v>
      </c>
      <c r="T5" s="6" t="s">
        <v>4</v>
      </c>
      <c r="U5" s="6" t="s">
        <v>7</v>
      </c>
    </row>
    <row r="6" spans="1:21" x14ac:dyDescent="0.2">
      <c r="B6" t="s">
        <v>10</v>
      </c>
      <c r="C6" t="s">
        <v>11</v>
      </c>
      <c r="D6" s="7">
        <f>HLOOKUP($B6,'[1]Fig 2 data MS SF imp 2009'!$A$6:$AP$64,57,0)</f>
        <v>3.183602943013673</v>
      </c>
      <c r="E6" s="7">
        <f>HLOOKUP($B6,'[1]Fig 2 data MS SF imp 2009'!$A$6:$AP$64,59,0)</f>
        <v>0.33131283213277041</v>
      </c>
      <c r="F6" s="7">
        <f>D6-E6</f>
        <v>2.8522901108809027</v>
      </c>
      <c r="G6" s="8"/>
      <c r="H6" s="7">
        <f ca="1">HLOOKUP($B6,'[1]Fig 2 data MS OI imp 2009'!$A$4:$AQ$91,MATCH("WORLD",'[1]Fig 2 data MS OI imp 2009'!$A$4:$A$91,0),0)</f>
        <v>54.325870564920031</v>
      </c>
      <c r="I6" s="7">
        <f ca="1">HLOOKUP($B6,'[1]Fig 2 data MS OI imp 2009'!$A$4:$AQ$91,MATCH("Intra EU",'[1]Fig 2 data MS OI imp 2009'!$A$4:$A$91,0),0)</f>
        <v>18.610917196528437</v>
      </c>
      <c r="J6" s="7">
        <f ca="1">H6-I6</f>
        <v>35.714953368391591</v>
      </c>
      <c r="K6" s="8"/>
      <c r="L6" s="7">
        <f>HLOOKUP($B6,'[1]Fig 2 data MS NG imp 2009'!$D$91:$AE$122,MATCH("world",'[1]Fig 2 data MS NG imp 2009'!$A$91:$A$122,0),0)</f>
        <v>14.9894234877708</v>
      </c>
      <c r="M6" s="7">
        <f>HLOOKUP($B6,'[1]Fig 2 data MS NG imp 2009'!$D$91:$AE$122,MATCH("eu27",'[1]Fig 2 data MS NG imp 2009'!$A$91:$A$122,0),0)</f>
        <v>6.0073945022663988</v>
      </c>
      <c r="N6" s="7">
        <f>L6-M6</f>
        <v>8.9820289855044013</v>
      </c>
      <c r="P6" s="7">
        <f>VLOOKUP(B6,'[1]Fig 1 data GIEC'!$A$34:$C$66,3,0)</f>
        <v>58.231000000000002</v>
      </c>
      <c r="R6" s="9">
        <f>D6-D37</f>
        <v>2.3182280432414979</v>
      </c>
      <c r="S6" s="9">
        <f ca="1">H6-H37</f>
        <v>31.078971180540297</v>
      </c>
      <c r="T6" s="9">
        <f>L6-L37</f>
        <v>14.9894234877708</v>
      </c>
      <c r="U6" s="9">
        <f ca="1">R6+S6+T6</f>
        <v>48.386622711552597</v>
      </c>
    </row>
    <row r="7" spans="1:21" x14ac:dyDescent="0.2">
      <c r="B7" t="s">
        <v>12</v>
      </c>
      <c r="C7" t="s">
        <v>13</v>
      </c>
      <c r="D7" s="7">
        <f>HLOOKUP($B7,'[1]Fig 2 data MS SF imp 2009'!$A$6:$AP$64,57,0)</f>
        <v>1.7831089702334391</v>
      </c>
      <c r="E7" s="7">
        <f>HLOOKUP($B7,'[1]Fig 2 data MS SF imp 2009'!$A$6:$AP$64,59,0)</f>
        <v>1.1270045905235598E-2</v>
      </c>
      <c r="F7" s="7">
        <f t="shared" ref="F7:F32" si="0">D7-E7</f>
        <v>1.7718389243282036</v>
      </c>
      <c r="G7" s="8"/>
      <c r="H7" s="7">
        <f ca="1">HLOOKUP($B7,'[1]Fig 2 data MS OI imp 2009'!$A$4:$AQ$91,MATCH("WORLD",'[1]Fig 2 data MS OI imp 2009'!$A$4:$A$91,0),0)</f>
        <v>7.8639642042350166</v>
      </c>
      <c r="I7" s="7">
        <f ca="1">HLOOKUP($B7,'[1]Fig 2 data MS OI imp 2009'!$A$4:$AQ$91,MATCH("Intra EU",'[1]Fig 2 data MS OI imp 2009'!$A$4:$A$91,0),0)</f>
        <v>1.0577524969837149</v>
      </c>
      <c r="J7" s="7">
        <f t="shared" ref="J7:J32" ca="1" si="1">H7-I7</f>
        <v>6.8062117072513022</v>
      </c>
      <c r="K7" s="8"/>
      <c r="L7" s="7">
        <f>HLOOKUP($B7,'[1]Fig 2 data MS NG imp 2009'!$D$91:$AE$122,MATCH("world",'[1]Fig 2 data MS NG imp 2009'!$A$91:$A$122,0),0)</f>
        <v>2.1343077653687996</v>
      </c>
      <c r="M7" s="7">
        <f>HLOOKUP($B7,'[1]Fig 2 data MS NG imp 2009'!$D$91:$AE$122,MATCH("eu27",'[1]Fig 2 data MS NG imp 2009'!$A$91:$A$122,0),0)</f>
        <v>0</v>
      </c>
      <c r="N7" s="7">
        <f t="shared" ref="N7:N32" si="2">L7-M7</f>
        <v>2.1343077653687996</v>
      </c>
      <c r="P7" s="7">
        <f>VLOOKUP(B7,'[1]Fig 1 data GIEC'!$A$34:$C$66,3,0)</f>
        <v>17.57</v>
      </c>
      <c r="R7" s="9">
        <f t="shared" ref="R7:R32" si="3">D7-D38</f>
        <v>1.7762679168874056</v>
      </c>
      <c r="S7" s="9">
        <f t="shared" ref="S7:S33" ca="1" si="4">H7-H38</f>
        <v>4.6962083275935171</v>
      </c>
      <c r="T7" s="9">
        <f t="shared" ref="T7:T33" si="5">L7-L38</f>
        <v>2.1343077653687996</v>
      </c>
      <c r="U7" s="9">
        <f t="shared" ref="U7:U35" ca="1" si="6">R7+S7+T7</f>
        <v>8.6067840098497221</v>
      </c>
    </row>
    <row r="8" spans="1:21" x14ac:dyDescent="0.2">
      <c r="B8" t="s">
        <v>14</v>
      </c>
      <c r="C8" t="s">
        <v>15</v>
      </c>
      <c r="D8" s="7">
        <f>HLOOKUP($B8,'[1]Fig 2 data MS SF imp 2009'!$A$6:$AP$64,57,0)</f>
        <v>1.6313168429520959</v>
      </c>
      <c r="E8" s="7">
        <f>HLOOKUP($B8,'[1]Fig 2 data MS SF imp 2009'!$A$6:$AP$64,59,0)</f>
        <v>1.4344805408837176</v>
      </c>
      <c r="F8" s="7">
        <f t="shared" si="0"/>
        <v>0.19683630206837832</v>
      </c>
      <c r="G8" s="8"/>
      <c r="H8" s="7">
        <f ca="1">HLOOKUP($B8,'[1]Fig 2 data MS OI imp 2009'!$A$4:$AQ$91,MATCH("WORLD",'[1]Fig 2 data MS OI imp 2009'!$A$4:$A$91,0),0)</f>
        <v>10.357054525329783</v>
      </c>
      <c r="I8" s="7">
        <f ca="1">HLOOKUP($B8,'[1]Fig 2 data MS OI imp 2009'!$A$4:$AQ$91,MATCH("Intra EU",'[1]Fig 2 data MS OI imp 2009'!$A$4:$A$91,0),0)</f>
        <v>3.0003923391407423</v>
      </c>
      <c r="J8" s="7">
        <f t="shared" ca="1" si="1"/>
        <v>7.3566621861890411</v>
      </c>
      <c r="K8" s="8"/>
      <c r="L8" s="7">
        <f>HLOOKUP($B8,'[1]Fig 2 data MS NG imp 2009'!$D$91:$AE$122,MATCH("world",'[1]Fig 2 data MS NG imp 2009'!$A$91:$A$122,0),0)</f>
        <v>7.9432499945519996</v>
      </c>
      <c r="M8" s="7">
        <f>HLOOKUP($B8,'[1]Fig 2 data MS NG imp 2009'!$D$91:$AE$122,MATCH("eu27",'[1]Fig 2 data MS NG imp 2009'!$A$91:$A$122,0),0)</f>
        <v>0</v>
      </c>
      <c r="N8" s="7">
        <f t="shared" si="2"/>
        <v>7.9432499945519996</v>
      </c>
      <c r="P8" s="7">
        <f>VLOOKUP(B8,'[1]Fig 1 data GIEC'!$A$34:$C$66,3,0)</f>
        <v>42.287999999999997</v>
      </c>
      <c r="R8" s="9">
        <f t="shared" si="3"/>
        <v>-3.5012957341302666</v>
      </c>
      <c r="S8" s="9">
        <f t="shared" ca="1" si="4"/>
        <v>9.2087739590583837</v>
      </c>
      <c r="T8" s="9">
        <f t="shared" si="5"/>
        <v>7.0320505357430996</v>
      </c>
      <c r="U8" s="9">
        <f t="shared" ca="1" si="6"/>
        <v>12.739528760671217</v>
      </c>
    </row>
    <row r="9" spans="1:21" x14ac:dyDescent="0.2">
      <c r="B9" t="s">
        <v>16</v>
      </c>
      <c r="C9" t="s">
        <v>17</v>
      </c>
      <c r="D9" s="7">
        <f>HLOOKUP($B9,'[1]Fig 2 data MS SF imp 2009'!$A$6:$AP$64,57,0)</f>
        <v>4.2000373637898551</v>
      </c>
      <c r="E9" s="7">
        <f>HLOOKUP($B9,'[1]Fig 2 data MS SF imp 2009'!$A$6:$AP$64,59,0)</f>
        <v>0.15508686416780168</v>
      </c>
      <c r="F9" s="7">
        <f t="shared" si="0"/>
        <v>4.0449504996220531</v>
      </c>
      <c r="G9" s="8"/>
      <c r="H9" s="7">
        <f ca="1">HLOOKUP($B9,'[1]Fig 2 data MS OI imp 2009'!$A$4:$AQ$91,MATCH("WORLD",'[1]Fig 2 data MS OI imp 2009'!$A$4:$A$91,0),0)</f>
        <v>8.9750854161132807</v>
      </c>
      <c r="I9" s="7">
        <f ca="1">HLOOKUP($B9,'[1]Fig 2 data MS OI imp 2009'!$A$4:$AQ$91,MATCH("Intra EU",'[1]Fig 2 data MS OI imp 2009'!$A$4:$A$91,0),0)</f>
        <v>3.5727710033477686</v>
      </c>
      <c r="J9" s="7">
        <f t="shared" ca="1" si="1"/>
        <v>5.4023144127655121</v>
      </c>
      <c r="K9" s="8"/>
      <c r="L9" s="7">
        <f>HLOOKUP($B9,'[1]Fig 2 data MS NG imp 2009'!$D$91:$AE$122,MATCH("world",'[1]Fig 2 data MS NG imp 2009'!$A$91:$A$122,0),0)</f>
        <v>0</v>
      </c>
      <c r="M9" s="7">
        <f>HLOOKUP($B9,'[1]Fig 2 data MS NG imp 2009'!$D$91:$AE$122,MATCH("eu27",'[1]Fig 2 data MS NG imp 2009'!$A$91:$A$122,0),0)</f>
        <v>0</v>
      </c>
      <c r="N9" s="7">
        <f t="shared" si="2"/>
        <v>0</v>
      </c>
      <c r="P9" s="7">
        <f>VLOOKUP(B9,'[1]Fig 1 data GIEC'!$A$34:$C$66,3,0)</f>
        <v>19.407</v>
      </c>
      <c r="R9" s="9">
        <f t="shared" si="3"/>
        <v>4.1580498740353145</v>
      </c>
      <c r="S9" s="9">
        <f t="shared" ca="1" si="4"/>
        <v>-4.5103063053152486</v>
      </c>
      <c r="T9" s="9">
        <f t="shared" si="5"/>
        <v>-3.5862853691034</v>
      </c>
      <c r="U9" s="9">
        <f t="shared" ca="1" si="6"/>
        <v>-3.9385418003833341</v>
      </c>
    </row>
    <row r="10" spans="1:21" x14ac:dyDescent="0.2">
      <c r="B10" t="s">
        <v>18</v>
      </c>
      <c r="C10" t="s">
        <v>19</v>
      </c>
      <c r="D10" s="7">
        <f>HLOOKUP($B10,'[1]Fig 2 data MS SF imp 2009'!$A$6:$AP$64,57,0)</f>
        <v>26.246713852502747</v>
      </c>
      <c r="E10" s="7">
        <f>HLOOKUP($B10,'[1]Fig 2 data MS SF imp 2009'!$A$6:$AP$64,59,0)</f>
        <v>3.6622259015467891</v>
      </c>
      <c r="F10" s="7">
        <f t="shared" si="0"/>
        <v>22.584487950955957</v>
      </c>
      <c r="G10" s="8"/>
      <c r="H10" s="7">
        <f ca="1">HLOOKUP($B10,'[1]Fig 2 data MS OI imp 2009'!$A$4:$AQ$91,MATCH("WORLD",'[1]Fig 2 data MS OI imp 2009'!$A$4:$A$91,0),0)</f>
        <v>132.4194245052534</v>
      </c>
      <c r="I10" s="7">
        <f ca="1">HLOOKUP($B10,'[1]Fig 2 data MS OI imp 2009'!$A$4:$AQ$91,MATCH("Intra EU",'[1]Fig 2 data MS OI imp 2009'!$A$4:$A$91,0),0)</f>
        <v>41.852522408141013</v>
      </c>
      <c r="J10" s="7">
        <f t="shared" ca="1" si="1"/>
        <v>90.56690209711239</v>
      </c>
      <c r="K10" s="8"/>
      <c r="L10" s="7">
        <f>HLOOKUP($B10,'[1]Fig 2 data MS NG imp 2009'!$D$91:$AE$122,MATCH("world",'[1]Fig 2 data MS NG imp 2009'!$A$91:$A$122,0),0)</f>
        <v>76.447289366272798</v>
      </c>
      <c r="M10" s="7">
        <f>HLOOKUP($B10,'[1]Fig 2 data MS NG imp 2009'!$D$91:$AE$122,MATCH("eu27",'[1]Fig 2 data MS NG imp 2009'!$A$91:$A$122,0),0)</f>
        <v>15.625021062567599</v>
      </c>
      <c r="N10" s="7">
        <f t="shared" si="2"/>
        <v>60.822268303705201</v>
      </c>
      <c r="P10" s="7">
        <f>VLOOKUP(B10,'[1]Fig 1 data GIEC'!$A$34:$C$66,3,0)</f>
        <v>326.59800000000001</v>
      </c>
      <c r="R10" s="9">
        <f t="shared" si="3"/>
        <v>25.418006014640593</v>
      </c>
      <c r="S10" s="9">
        <f t="shared" ca="1" si="4"/>
        <v>109.85599215905351</v>
      </c>
      <c r="T10" s="9">
        <f t="shared" si="5"/>
        <v>67.3842414664215</v>
      </c>
      <c r="U10" s="9">
        <f t="shared" ca="1" si="6"/>
        <v>202.6582396401156</v>
      </c>
    </row>
    <row r="11" spans="1:21" x14ac:dyDescent="0.2">
      <c r="B11" t="s">
        <v>20</v>
      </c>
      <c r="C11" t="s">
        <v>21</v>
      </c>
      <c r="D11" s="7">
        <f>HLOOKUP($B11,'[1]Fig 2 data MS SF imp 2009'!$A$6:$AP$64,57,0)</f>
        <v>2.5748394211466071E-2</v>
      </c>
      <c r="E11" s="7">
        <f>HLOOKUP($B11,'[1]Fig 2 data MS SF imp 2009'!$A$6:$AP$64,59,0)</f>
        <v>0</v>
      </c>
      <c r="F11" s="7">
        <f t="shared" si="0"/>
        <v>2.5748394211466071E-2</v>
      </c>
      <c r="G11" s="8"/>
      <c r="H11" s="7">
        <f ca="1">HLOOKUP($B11,'[1]Fig 2 data MS OI imp 2009'!$A$4:$AQ$91,MATCH("WORLD",'[1]Fig 2 data MS OI imp 2009'!$A$4:$A$91,0),0)</f>
        <v>1.1681790950991502</v>
      </c>
      <c r="I11" s="7">
        <f ca="1">HLOOKUP($B11,'[1]Fig 2 data MS OI imp 2009'!$A$4:$AQ$91,MATCH("Intra EU",'[1]Fig 2 data MS OI imp 2009'!$A$4:$A$91,0),0)</f>
        <v>0.55493533605398526</v>
      </c>
      <c r="J11" s="7">
        <f t="shared" ca="1" si="1"/>
        <v>0.61324375904516493</v>
      </c>
      <c r="K11" s="8"/>
      <c r="L11" s="7">
        <f>HLOOKUP($B11,'[1]Fig 2 data MS NG imp 2009'!$D$91:$AE$122,MATCH("world",'[1]Fig 2 data MS NG imp 2009'!$A$91:$A$122,0),0)</f>
        <v>0.52598880741690002</v>
      </c>
      <c r="M11" s="7">
        <f>HLOOKUP($B11,'[1]Fig 2 data MS NG imp 2009'!$D$91:$AE$122,MATCH("eu27",'[1]Fig 2 data MS NG imp 2009'!$A$91:$A$122,0),0)</f>
        <v>0</v>
      </c>
      <c r="N11" s="7">
        <f t="shared" si="2"/>
        <v>0.52598880741690002</v>
      </c>
      <c r="P11" s="7">
        <f>VLOOKUP(B11,'[1]Fig 1 data GIEC'!$A$34:$C$66,3,0)</f>
        <v>5.2919999999999998</v>
      </c>
      <c r="R11" s="9">
        <f t="shared" si="3"/>
        <v>-4.8847601454469688E-3</v>
      </c>
      <c r="S11" s="9">
        <f t="shared" ca="1" si="4"/>
        <v>0.76919998708837167</v>
      </c>
      <c r="T11" s="9">
        <f t="shared" si="5"/>
        <v>0.52598880741690002</v>
      </c>
      <c r="U11" s="9">
        <f t="shared" ca="1" si="6"/>
        <v>1.2903040343598247</v>
      </c>
    </row>
    <row r="12" spans="1:21" x14ac:dyDescent="0.2">
      <c r="B12" t="s">
        <v>22</v>
      </c>
      <c r="C12" t="s">
        <v>23</v>
      </c>
      <c r="D12" s="7">
        <f>HLOOKUP($B12,'[1]Fig 2 data MS SF imp 2009'!$A$6:$AP$64,57,0)</f>
        <v>1.2936208226785961</v>
      </c>
      <c r="E12" s="7">
        <f>HLOOKUP($B12,'[1]Fig 2 data MS SF imp 2009'!$A$6:$AP$64,59,0)</f>
        <v>0.17801634233012653</v>
      </c>
      <c r="F12" s="7">
        <f t="shared" si="0"/>
        <v>1.1156044803484697</v>
      </c>
      <c r="G12" s="8"/>
      <c r="H12" s="7">
        <f ca="1">HLOOKUP($B12,'[1]Fig 2 data MS OI imp 2009'!$A$4:$AQ$91,MATCH("WORLD",'[1]Fig 2 data MS OI imp 2009'!$A$4:$A$91,0),0)</f>
        <v>8.6512511664002822</v>
      </c>
      <c r="I12" s="7">
        <f ca="1">HLOOKUP($B12,'[1]Fig 2 data MS OI imp 2009'!$A$4:$AQ$91,MATCH("Intra EU",'[1]Fig 2 data MS OI imp 2009'!$A$4:$A$91,0),0)</f>
        <v>6.9375699085829945</v>
      </c>
      <c r="J12" s="7">
        <f t="shared" ca="1" si="1"/>
        <v>1.7136812578172878</v>
      </c>
      <c r="K12" s="8"/>
      <c r="L12" s="7">
        <f>HLOOKUP($B12,'[1]Fig 2 data MS NG imp 2009'!$D$91:$AE$122,MATCH("world",'[1]Fig 2 data MS NG imp 2009'!$A$91:$A$122,0),0)</f>
        <v>3.9710016095030998</v>
      </c>
      <c r="M12" s="7">
        <f>HLOOKUP($B12,'[1]Fig 2 data MS NG imp 2009'!$D$91:$AE$122,MATCH("eu27",'[1]Fig 2 data MS NG imp 2009'!$A$91:$A$122,0),0)</f>
        <v>3.9676912054677</v>
      </c>
      <c r="N12" s="7">
        <f t="shared" si="2"/>
        <v>3.3104040353997277E-3</v>
      </c>
      <c r="P12" s="7">
        <f>VLOOKUP(B12,'[1]Fig 1 data GIEC'!$A$34:$C$66,3,0)</f>
        <v>14.853999999999999</v>
      </c>
      <c r="R12" s="9">
        <f t="shared" si="3"/>
        <v>1.2722588232479504</v>
      </c>
      <c r="S12" s="9">
        <f t="shared" ca="1" si="4"/>
        <v>7.672071787203576</v>
      </c>
      <c r="T12" s="9">
        <f t="shared" si="5"/>
        <v>3.9710016095030998</v>
      </c>
      <c r="U12" s="9">
        <f t="shared" ca="1" si="6"/>
        <v>12.915332219954626</v>
      </c>
    </row>
    <row r="13" spans="1:21" x14ac:dyDescent="0.2">
      <c r="B13" t="s">
        <v>24</v>
      </c>
      <c r="C13" t="s">
        <v>25</v>
      </c>
      <c r="D13" s="7">
        <f>HLOOKUP($B13,'[1]Fig 2 data MS SF imp 2009'!$A$6:$AP$64,57,0)</f>
        <v>0.17620549474347624</v>
      </c>
      <c r="E13" s="7">
        <f>HLOOKUP($B13,'[1]Fig 2 data MS SF imp 2009'!$A$6:$AP$64,59,0)</f>
        <v>2.4217970361563899E-2</v>
      </c>
      <c r="F13" s="7">
        <f t="shared" si="0"/>
        <v>0.15198752438191235</v>
      </c>
      <c r="G13" s="8"/>
      <c r="H13" s="7">
        <f ca="1">HLOOKUP($B13,'[1]Fig 2 data MS OI imp 2009'!$A$4:$AQ$91,MATCH("WORLD",'[1]Fig 2 data MS OI imp 2009'!$A$4:$A$91,0),0)</f>
        <v>28.079748277767901</v>
      </c>
      <c r="I13" s="7">
        <f ca="1">HLOOKUP($B13,'[1]Fig 2 data MS OI imp 2009'!$A$4:$AQ$91,MATCH("Intra EU",'[1]Fig 2 data MS OI imp 2009'!$A$4:$A$91,0),0)</f>
        <v>2.993022751709574</v>
      </c>
      <c r="J13" s="7">
        <f t="shared" ca="1" si="1"/>
        <v>25.086725526058327</v>
      </c>
      <c r="K13" s="8"/>
      <c r="L13" s="7">
        <f>HLOOKUP($B13,'[1]Fig 2 data MS NG imp 2009'!$D$91:$AE$122,MATCH("world",'[1]Fig 2 data MS NG imp 2009'!$A$91:$A$122,0),0)</f>
        <v>2.9697118694451001</v>
      </c>
      <c r="M13" s="7">
        <f>HLOOKUP($B13,'[1]Fig 2 data MS NG imp 2009'!$D$91:$AE$122,MATCH("eu27",'[1]Fig 2 data MS NG imp 2009'!$A$91:$A$122,0),0)</f>
        <v>0</v>
      </c>
      <c r="N13" s="7">
        <f t="shared" si="2"/>
        <v>2.9697118694451001</v>
      </c>
      <c r="P13" s="7">
        <f>VLOOKUP(B13,'[1]Fig 1 data GIEC'!$A$34:$C$66,3,0)</f>
        <v>30.629000000000001</v>
      </c>
      <c r="R13" s="9">
        <f t="shared" si="3"/>
        <v>0.17489338568864685</v>
      </c>
      <c r="S13" s="9">
        <f t="shared" ca="1" si="4"/>
        <v>19.258262597874719</v>
      </c>
      <c r="T13" s="9">
        <f t="shared" si="5"/>
        <v>2.9697118694451001</v>
      </c>
      <c r="U13" s="9">
        <f t="shared" ca="1" si="6"/>
        <v>22.402867853008466</v>
      </c>
    </row>
    <row r="14" spans="1:21" x14ac:dyDescent="0.2">
      <c r="B14" t="s">
        <v>26</v>
      </c>
      <c r="C14" t="s">
        <v>27</v>
      </c>
      <c r="D14" s="7">
        <f>HLOOKUP($B14,'[1]Fig 2 data MS SF imp 2009'!$A$6:$AP$64,57,0)</f>
        <v>10.624177114171708</v>
      </c>
      <c r="E14" s="7">
        <f>HLOOKUP($B14,'[1]Fig 2 data MS SF imp 2009'!$A$6:$AP$64,59,0)</f>
        <v>7.1646930990047999E-2</v>
      </c>
      <c r="F14" s="7">
        <f t="shared" si="0"/>
        <v>10.552530183181661</v>
      </c>
      <c r="G14" s="8"/>
      <c r="H14" s="7">
        <f ca="1">HLOOKUP($B14,'[1]Fig 2 data MS OI imp 2009'!$A$4:$AQ$91,MATCH("WORLD",'[1]Fig 2 data MS OI imp 2009'!$A$4:$A$91,0),0)</f>
        <v>83.098392199397566</v>
      </c>
      <c r="I14" s="7">
        <f ca="1">HLOOKUP($B14,'[1]Fig 2 data MS OI imp 2009'!$A$4:$AQ$91,MATCH("Intra EU",'[1]Fig 2 data MS OI imp 2009'!$A$4:$A$91,0),0)</f>
        <v>15.624336342454271</v>
      </c>
      <c r="J14" s="7">
        <f t="shared" ca="1" si="1"/>
        <v>67.474055856943295</v>
      </c>
      <c r="K14" s="8"/>
      <c r="L14" s="7">
        <f>HLOOKUP($B14,'[1]Fig 2 data MS NG imp 2009'!$D$91:$AE$122,MATCH("world",'[1]Fig 2 data MS NG imp 2009'!$A$91:$A$122,0),0)</f>
        <v>31.827707629312499</v>
      </c>
      <c r="M14" s="7">
        <f>HLOOKUP($B14,'[1]Fig 2 data MS NG imp 2009'!$D$91:$AE$122,MATCH("eu27",'[1]Fig 2 data MS NG imp 2009'!$A$91:$A$122,0),0)</f>
        <v>0.20786757806699999</v>
      </c>
      <c r="N14" s="7">
        <f t="shared" si="2"/>
        <v>31.6198400512455</v>
      </c>
      <c r="P14" s="7">
        <f>VLOOKUP(B14,'[1]Fig 1 data GIEC'!$A$34:$C$66,3,0)</f>
        <v>130.18799999999999</v>
      </c>
      <c r="R14" s="9">
        <f t="shared" si="3"/>
        <v>9.7214460844490898</v>
      </c>
      <c r="S14" s="9">
        <f t="shared" ca="1" si="4"/>
        <v>71.950424914066687</v>
      </c>
      <c r="T14" s="9">
        <f t="shared" si="5"/>
        <v>30.9328022371194</v>
      </c>
      <c r="U14" s="9">
        <f t="shared" ca="1" si="6"/>
        <v>112.60467323563518</v>
      </c>
    </row>
    <row r="15" spans="1:21" x14ac:dyDescent="0.2">
      <c r="B15" t="s">
        <v>28</v>
      </c>
      <c r="C15" t="s">
        <v>29</v>
      </c>
      <c r="D15" s="7">
        <f>HLOOKUP($B15,'[1]Fig 2 data MS SF imp 2009'!$A$6:$AP$64,57,0)</f>
        <v>10.432646325376789</v>
      </c>
      <c r="E15" s="7">
        <f>HLOOKUP($B15,'[1]Fig 2 data MS SF imp 2009'!$A$6:$AP$64,59,0)</f>
        <v>1.6647497051383133</v>
      </c>
      <c r="F15" s="7">
        <f t="shared" si="0"/>
        <v>8.767896620238476</v>
      </c>
      <c r="G15" s="8"/>
      <c r="H15" s="7">
        <f ca="1">HLOOKUP($B15,'[1]Fig 2 data MS OI imp 2009'!$A$4:$AQ$91,MATCH("WORLD",'[1]Fig 2 data MS OI imp 2009'!$A$4:$A$91,0),0)</f>
        <v>112.10754351968744</v>
      </c>
      <c r="I15" s="7">
        <f ca="1">HLOOKUP($B15,'[1]Fig 2 data MS OI imp 2009'!$A$4:$AQ$91,MATCH("Intra EU",'[1]Fig 2 data MS OI imp 2009'!$A$4:$A$91,0),0)</f>
        <v>19.463225411996692</v>
      </c>
      <c r="J15" s="7">
        <f t="shared" ca="1" si="1"/>
        <v>92.644318107690751</v>
      </c>
      <c r="K15" s="8"/>
      <c r="L15" s="7">
        <f>HLOOKUP($B15,'[1]Fig 2 data MS NG imp 2009'!$D$91:$AE$122,MATCH("world",'[1]Fig 2 data MS NG imp 2009'!$A$91:$A$122,0),0)</f>
        <v>40.773644612378995</v>
      </c>
      <c r="M15" s="7">
        <f>HLOOKUP($B15,'[1]Fig 2 data MS NG imp 2009'!$D$91:$AE$122,MATCH("eu27",'[1]Fig 2 data MS NG imp 2009'!$A$91:$A$122,0),0)</f>
        <v>6.5859628439079003</v>
      </c>
      <c r="N15" s="7">
        <f t="shared" si="2"/>
        <v>34.187681768471094</v>
      </c>
      <c r="P15" s="7">
        <f>VLOOKUP(B15,'[1]Fig 1 data GIEC'!$A$34:$C$66,3,0)</f>
        <v>262.68700000000001</v>
      </c>
      <c r="R15" s="9">
        <f t="shared" si="3"/>
        <v>9.9441381050031232</v>
      </c>
      <c r="S15" s="9">
        <f t="shared" ca="1" si="4"/>
        <v>88.735776414448168</v>
      </c>
      <c r="T15" s="9">
        <f t="shared" si="5"/>
        <v>38.843636067480595</v>
      </c>
      <c r="U15" s="9">
        <f t="shared" ca="1" si="6"/>
        <v>137.52355058693189</v>
      </c>
    </row>
    <row r="16" spans="1:21" x14ac:dyDescent="0.2">
      <c r="B16" t="s">
        <v>30</v>
      </c>
      <c r="C16" t="s">
        <v>31</v>
      </c>
      <c r="D16" s="7">
        <f>HLOOKUP($B16,'[1]Fig 2 data MS SF imp 2009'!$A$6:$AP$64,57,0)</f>
        <v>12.153676277078926</v>
      </c>
      <c r="E16" s="7">
        <f>HLOOKUP($B16,'[1]Fig 2 data MS SF imp 2009'!$A$6:$AP$64,59,0)</f>
        <v>0.71599216764993368</v>
      </c>
      <c r="F16" s="7">
        <f t="shared" si="0"/>
        <v>11.437684109428993</v>
      </c>
      <c r="G16" s="8"/>
      <c r="H16" s="7">
        <f ca="1">HLOOKUP($B16,'[1]Fig 2 data MS OI imp 2009'!$A$4:$AQ$91,MATCH("WORLD",'[1]Fig 2 data MS OI imp 2009'!$A$4:$A$91,0),0)</f>
        <v>95.958052235247507</v>
      </c>
      <c r="I16" s="7">
        <f ca="1">HLOOKUP($B16,'[1]Fig 2 data MS OI imp 2009'!$A$4:$AQ$91,MATCH("Intra EU",'[1]Fig 2 data MS OI imp 2009'!$A$4:$A$91,0),0)</f>
        <v>3.1761100899045838</v>
      </c>
      <c r="J16" s="7">
        <f t="shared" ca="1" si="1"/>
        <v>92.781942145342924</v>
      </c>
      <c r="K16" s="8"/>
      <c r="L16" s="7">
        <f>HLOOKUP($B16,'[1]Fig 2 data MS NG imp 2009'!$D$91:$AE$122,MATCH("world",'[1]Fig 2 data MS NG imp 2009'!$A$91:$A$122,0),0)</f>
        <v>56.824224562536301</v>
      </c>
      <c r="M16" s="7">
        <f>HLOOKUP($B16,'[1]Fig 2 data MS NG imp 2009'!$D$91:$AE$122,MATCH("eu27",'[1]Fig 2 data MS NG imp 2009'!$A$91:$A$122,0),0)</f>
        <v>6.1509456590741998</v>
      </c>
      <c r="N16" s="7">
        <f t="shared" si="2"/>
        <v>50.673278903462105</v>
      </c>
      <c r="P16" s="7">
        <f>VLOOKUP(B16,'[1]Fig 1 data GIEC'!$A$34:$C$66,3,0)</f>
        <v>168.916</v>
      </c>
      <c r="R16" s="9">
        <f t="shared" si="3"/>
        <v>11.96512884702037</v>
      </c>
      <c r="S16" s="9">
        <f t="shared" ca="1" si="4"/>
        <v>69.042038438736597</v>
      </c>
      <c r="T16" s="9">
        <f t="shared" si="5"/>
        <v>56.721602037438899</v>
      </c>
      <c r="U16" s="9">
        <f t="shared" ca="1" si="6"/>
        <v>137.72876932319588</v>
      </c>
    </row>
    <row r="17" spans="2:21" x14ac:dyDescent="0.2">
      <c r="B17" t="s">
        <v>32</v>
      </c>
      <c r="C17" t="s">
        <v>33</v>
      </c>
      <c r="D17" s="7">
        <f>HLOOKUP($B17,'[1]Fig 2 data MS SF imp 2009'!$A$6:$AP$64,57,0)</f>
        <v>1.650240948619457E-2</v>
      </c>
      <c r="E17" s="7">
        <f>HLOOKUP($B17,'[1]Fig 2 data MS SF imp 2009'!$A$6:$AP$64,59,0)</f>
        <v>0</v>
      </c>
      <c r="F17" s="7">
        <f t="shared" si="0"/>
        <v>1.650240948619457E-2</v>
      </c>
      <c r="G17" s="10"/>
      <c r="H17" s="7">
        <f ca="1">HLOOKUP($B17,'[1]Fig 2 data MS OI imp 2009'!$A$4:$AQ$91,MATCH("WORLD",'[1]Fig 2 data MS OI imp 2009'!$A$4:$A$91,0),0)</f>
        <v>2.9435700434167913</v>
      </c>
      <c r="I17" s="7">
        <f ca="1">HLOOKUP($B17,'[1]Fig 2 data MS OI imp 2009'!$A$4:$AQ$91,MATCH("Intra EU",'[1]Fig 2 data MS OI imp 2009'!$A$4:$A$91,0),0)</f>
        <v>1.7110506194997877</v>
      </c>
      <c r="J17" s="7">
        <f t="shared" ca="1" si="1"/>
        <v>1.2325194239170036</v>
      </c>
      <c r="K17" s="10"/>
      <c r="L17" s="7">
        <f>HLOOKUP($B17,'[1]Fig 2 data MS NG imp 2009'!$D$91:$AE$122,MATCH("world",'[1]Fig 2 data MS NG imp 2009'!$A$91:$A$122,0),0)</f>
        <v>0</v>
      </c>
      <c r="M17" s="7">
        <f>HLOOKUP($B17,'[1]Fig 2 data MS NG imp 2009'!$D$91:$AE$122,MATCH("eu27",'[1]Fig 2 data MS NG imp 2009'!$A$91:$A$122,0),0)</f>
        <v>0</v>
      </c>
      <c r="N17" s="7">
        <f t="shared" si="2"/>
        <v>0</v>
      </c>
      <c r="P17" s="7">
        <f>VLOOKUP(B17,'[1]Fig 1 data GIEC'!$A$34:$C$66,3,0)</f>
        <v>2.7879999999999998</v>
      </c>
      <c r="R17" s="9">
        <f t="shared" si="3"/>
        <v>1.650240948619457E-2</v>
      </c>
      <c r="S17" s="9">
        <f t="shared" ca="1" si="4"/>
        <v>2.9435700434167913</v>
      </c>
      <c r="T17" s="9">
        <f t="shared" si="5"/>
        <v>0</v>
      </c>
      <c r="U17" s="9">
        <f t="shared" ca="1" si="6"/>
        <v>2.960072452902986</v>
      </c>
    </row>
    <row r="18" spans="2:21" x14ac:dyDescent="0.2">
      <c r="B18" t="s">
        <v>34</v>
      </c>
      <c r="C18" t="s">
        <v>35</v>
      </c>
      <c r="D18" s="7"/>
      <c r="E18" s="7"/>
      <c r="F18" s="7"/>
      <c r="G18" s="10"/>
      <c r="H18" s="7">
        <f ca="1">HLOOKUP($B18,'[1]Fig 2 data MS OI imp 2009'!$A$4:$AQ$91,MATCH("WORLD",'[1]Fig 2 data MS OI imp 2009'!$A$4:$A$91,0),0)</f>
        <v>2.0468267105179598</v>
      </c>
      <c r="I18" s="7">
        <f ca="1">HLOOKUP($B18,'[1]Fig 2 data MS OI imp 2009'!$A$4:$AQ$91,MATCH("Intra EU",'[1]Fig 2 data MS OI imp 2009'!$A$4:$A$91,0),0)</f>
        <v>0</v>
      </c>
      <c r="J18" s="7">
        <f t="shared" ca="1" si="1"/>
        <v>2.0468267105179598</v>
      </c>
      <c r="K18" s="10"/>
      <c r="L18" s="7">
        <f>HLOOKUP($B18,'[1]Fig 2 data MS NG imp 2009'!$D$91:$AE$122,MATCH("world",'[1]Fig 2 data MS NG imp 2009'!$A$91:$A$122,0),0)</f>
        <v>0</v>
      </c>
      <c r="M18" s="7">
        <f>HLOOKUP($B18,'[1]Fig 2 data MS NG imp 2009'!$D$91:$AE$122,MATCH("eu27",'[1]Fig 2 data MS NG imp 2009'!$A$91:$A$122,0),0)</f>
        <v>0</v>
      </c>
      <c r="N18" s="7">
        <f t="shared" si="2"/>
        <v>0</v>
      </c>
      <c r="P18" s="7">
        <f>VLOOKUP(B18,'[1]Fig 1 data GIEC'!$A$34:$C$66,3,0)</f>
        <v>0.82099999999999995</v>
      </c>
      <c r="R18" s="9">
        <f t="shared" si="3"/>
        <v>0</v>
      </c>
      <c r="S18" s="9">
        <f t="shared" ca="1" si="4"/>
        <v>2.0377788517779494</v>
      </c>
      <c r="T18" s="9">
        <f t="shared" si="5"/>
        <v>0</v>
      </c>
      <c r="U18" s="9">
        <f t="shared" ca="1" si="6"/>
        <v>2.0377788517779494</v>
      </c>
    </row>
    <row r="19" spans="2:21" x14ac:dyDescent="0.2">
      <c r="B19" t="s">
        <v>36</v>
      </c>
      <c r="C19" t="s">
        <v>37</v>
      </c>
      <c r="D19" s="7">
        <f>HLOOKUP($B19,'[1]Fig 2 data MS SF imp 2009'!$A$6:$AP$64,57,0)</f>
        <v>8.2512016509949784E-2</v>
      </c>
      <c r="E19" s="7">
        <f>HLOOKUP($B19,'[1]Fig 2 data MS SF imp 2009'!$A$6:$AP$64,59,0)</f>
        <v>1.3036508637987248E-3</v>
      </c>
      <c r="F19" s="7">
        <f t="shared" si="0"/>
        <v>8.1208365646151054E-2</v>
      </c>
      <c r="G19" s="8"/>
      <c r="H19" s="7">
        <f ca="1">HLOOKUP($B19,'[1]Fig 2 data MS OI imp 2009'!$A$4:$AQ$91,MATCH("WORLD",'[1]Fig 2 data MS OI imp 2009'!$A$4:$A$91,0),0)</f>
        <v>1.8166287642216099</v>
      </c>
      <c r="I19" s="7">
        <f ca="1">HLOOKUP($B19,'[1]Fig 2 data MS OI imp 2009'!$A$4:$AQ$91,MATCH("Intra EU",'[1]Fig 2 data MS OI imp 2009'!$A$4:$A$91,0),0)</f>
        <v>0.83242279683600917</v>
      </c>
      <c r="J19" s="7">
        <f t="shared" ca="1" si="1"/>
        <v>0.98420596738560073</v>
      </c>
      <c r="K19" s="8"/>
      <c r="L19" s="7">
        <f>HLOOKUP($B19,'[1]Fig 2 data MS NG imp 2009'!$D$91:$AE$122,MATCH("world",'[1]Fig 2 data MS NG imp 2009'!$A$91:$A$122,0),0)</f>
        <v>1.4014616979996</v>
      </c>
      <c r="M19" s="7">
        <f>HLOOKUP($B19,'[1]Fig 2 data MS NG imp 2009'!$D$91:$AE$122,MATCH("eu27",'[1]Fig 2 data MS NG imp 2009'!$A$91:$A$122,0),0)</f>
        <v>0</v>
      </c>
      <c r="N19" s="7">
        <f t="shared" si="2"/>
        <v>1.4014616979996</v>
      </c>
      <c r="P19" s="7">
        <f>VLOOKUP(B19,'[1]Fig 1 data GIEC'!$A$34:$C$66,3,0)</f>
        <v>4.3289999999999997</v>
      </c>
      <c r="R19" s="9">
        <f t="shared" si="3"/>
        <v>7.7409826064657142E-2</v>
      </c>
      <c r="S19" s="9">
        <f t="shared" ca="1" si="4"/>
        <v>1.5552461783990807</v>
      </c>
      <c r="T19" s="9">
        <f t="shared" si="5"/>
        <v>1.4014616979996</v>
      </c>
      <c r="U19" s="9">
        <f t="shared" ca="1" si="6"/>
        <v>3.0341177024633379</v>
      </c>
    </row>
    <row r="20" spans="2:21" x14ac:dyDescent="0.2">
      <c r="B20" t="s">
        <v>38</v>
      </c>
      <c r="C20" t="s">
        <v>39</v>
      </c>
      <c r="D20" s="7">
        <f>HLOOKUP($B20,'[1]Fig 2 data MS SF imp 2009'!$A$6:$AP$64,57,0)</f>
        <v>0.14216665939211148</v>
      </c>
      <c r="E20" s="7">
        <f>HLOOKUP($B20,'[1]Fig 2 data MS SF imp 2009'!$A$6:$AP$64,59,0)</f>
        <v>2.0422535211267606E-3</v>
      </c>
      <c r="F20" s="7">
        <f t="shared" si="0"/>
        <v>0.14012440587098474</v>
      </c>
      <c r="G20" s="8"/>
      <c r="H20" s="7">
        <f ca="1">HLOOKUP($B20,'[1]Fig 2 data MS OI imp 2009'!$A$4:$AQ$91,MATCH("WORLD",'[1]Fig 2 data MS OI imp 2009'!$A$4:$A$91,0),0)</f>
        <v>9.2835219357429271</v>
      </c>
      <c r="I20" s="7">
        <f ca="1">HLOOKUP($B20,'[1]Fig 2 data MS OI imp 2009'!$A$4:$AQ$91,MATCH("Intra EU",'[1]Fig 2 data MS OI imp 2009'!$A$4:$A$91,0),0)</f>
        <v>0.29225876700584097</v>
      </c>
      <c r="J20" s="7">
        <f t="shared" ca="1" si="1"/>
        <v>8.9912631687370865</v>
      </c>
      <c r="K20" s="8"/>
      <c r="L20" s="7">
        <f>HLOOKUP($B20,'[1]Fig 2 data MS NG imp 2009'!$D$91:$AE$122,MATCH("world",'[1]Fig 2 data MS NG imp 2009'!$A$91:$A$122,0),0)</f>
        <v>2.1926912547203998</v>
      </c>
      <c r="M20" s="7">
        <f>HLOOKUP($B20,'[1]Fig 2 data MS NG imp 2009'!$D$91:$AE$122,MATCH("eu27",'[1]Fig 2 data MS NG imp 2009'!$A$91:$A$122,0),0)</f>
        <v>0</v>
      </c>
      <c r="N20" s="7">
        <f t="shared" si="2"/>
        <v>2.1926912547203998</v>
      </c>
      <c r="P20" s="7">
        <f>VLOOKUP(B20,'[1]Fig 1 data GIEC'!$A$34:$C$66,3,0)</f>
        <v>8.3490000000000002</v>
      </c>
      <c r="R20" s="9">
        <f t="shared" si="3"/>
        <v>0.12919181461784252</v>
      </c>
      <c r="S20" s="9">
        <f t="shared" ca="1" si="4"/>
        <v>2.4633341080289819</v>
      </c>
      <c r="T20" s="9">
        <f t="shared" si="5"/>
        <v>2.1926912547203998</v>
      </c>
      <c r="U20" s="9">
        <f t="shared" ca="1" si="6"/>
        <v>4.7852171773672243</v>
      </c>
    </row>
    <row r="21" spans="2:21" x14ac:dyDescent="0.2">
      <c r="B21" t="s">
        <v>40</v>
      </c>
      <c r="C21" t="s">
        <v>41</v>
      </c>
      <c r="D21" s="7">
        <f>HLOOKUP($B21,'[1]Fig 2 data MS SF imp 2009'!$A$6:$AP$64,57,0)</f>
        <v>6.929089037162002E-2</v>
      </c>
      <c r="E21" s="7">
        <f>HLOOKUP($B21,'[1]Fig 2 data MS SF imp 2009'!$A$6:$AP$64,59,0)</f>
        <v>0</v>
      </c>
      <c r="F21" s="7">
        <f t="shared" si="0"/>
        <v>6.929089037162002E-2</v>
      </c>
      <c r="G21" s="8"/>
      <c r="H21" s="7">
        <f ca="1">HLOOKUP($B21,'[1]Fig 2 data MS OI imp 2009'!$A$4:$AQ$91,MATCH("WORLD",'[1]Fig 2 data MS OI imp 2009'!$A$4:$A$91,0),0)</f>
        <v>2.7002831750742837</v>
      </c>
      <c r="I21" s="7">
        <f ca="1">HLOOKUP($B21,'[1]Fig 2 data MS OI imp 2009'!$A$4:$AQ$91,MATCH("Intra EU",'[1]Fig 2 data MS OI imp 2009'!$A$4:$A$91,0),0)</f>
        <v>2.7002831750742837</v>
      </c>
      <c r="J21" s="7">
        <f t="shared" ca="1" si="1"/>
        <v>0</v>
      </c>
      <c r="K21" s="8"/>
      <c r="L21" s="7">
        <f>HLOOKUP($B21,'[1]Fig 2 data MS NG imp 2009'!$D$91:$AE$122,MATCH("world",'[1]Fig 2 data MS NG imp 2009'!$A$91:$A$122,0),0)</f>
        <v>1.1141874153432001</v>
      </c>
      <c r="M21" s="7">
        <f>HLOOKUP($B21,'[1]Fig 2 data MS NG imp 2009'!$D$91:$AE$122,MATCH("eu27",'[1]Fig 2 data MS NG imp 2009'!$A$91:$A$122,0),0)</f>
        <v>1.3370592922200001E-2</v>
      </c>
      <c r="N21" s="7">
        <f t="shared" si="2"/>
        <v>1.100816822421</v>
      </c>
      <c r="P21" s="7">
        <f>VLOOKUP(B21,'[1]Fig 1 data GIEC'!$A$34:$C$66,3,0)</f>
        <v>4.3630000000000004</v>
      </c>
      <c r="R21" s="9">
        <f t="shared" si="3"/>
        <v>6.929089037162002E-2</v>
      </c>
      <c r="S21" s="9">
        <f t="shared" ca="1" si="4"/>
        <v>2.6912353163342733</v>
      </c>
      <c r="T21" s="9">
        <f t="shared" si="5"/>
        <v>1.1141874153432001</v>
      </c>
      <c r="U21" s="9">
        <f t="shared" ca="1" si="6"/>
        <v>3.8747136220490934</v>
      </c>
    </row>
    <row r="22" spans="2:21" x14ac:dyDescent="0.2">
      <c r="B22" t="s">
        <v>42</v>
      </c>
      <c r="C22" t="s">
        <v>43</v>
      </c>
      <c r="D22" s="7">
        <f>HLOOKUP($B22,'[1]Fig 2 data MS SF imp 2009'!$A$6:$AP$64,57,0)</f>
        <v>1.082984788592342</v>
      </c>
      <c r="E22" s="7">
        <f>HLOOKUP($B22,'[1]Fig 2 data MS SF imp 2009'!$A$6:$AP$64,59,0)</f>
        <v>0.4594621988124476</v>
      </c>
      <c r="F22" s="7">
        <f t="shared" si="0"/>
        <v>0.62352258977989439</v>
      </c>
      <c r="G22" s="8"/>
      <c r="H22" s="7">
        <f ca="1">HLOOKUP($B22,'[1]Fig 2 data MS OI imp 2009'!$A$4:$AQ$91,MATCH("WORLD",'[1]Fig 2 data MS OI imp 2009'!$A$4:$A$91,0),0)</f>
        <v>7.919825779750898</v>
      </c>
      <c r="I22" s="7">
        <f ca="1">HLOOKUP($B22,'[1]Fig 2 data MS OI imp 2009'!$A$4:$AQ$91,MATCH("Intra EU",'[1]Fig 2 data MS OI imp 2009'!$A$4:$A$91,0),0)</f>
        <v>1.434081883217394</v>
      </c>
      <c r="J22" s="7">
        <f t="shared" ca="1" si="1"/>
        <v>6.4857438965335037</v>
      </c>
      <c r="K22" s="8"/>
      <c r="L22" s="7">
        <f>HLOOKUP($B22,'[1]Fig 2 data MS NG imp 2009'!$D$91:$AE$122,MATCH("world",'[1]Fig 2 data MS NG imp 2009'!$A$91:$A$122,0),0)</f>
        <v>7.9207650424674005</v>
      </c>
      <c r="M22" s="7">
        <f>HLOOKUP($B22,'[1]Fig 2 data MS NG imp 2009'!$D$91:$AE$122,MATCH("eu27",'[1]Fig 2 data MS NG imp 2009'!$A$91:$A$122,0),0)</f>
        <v>0.84851674343729988</v>
      </c>
      <c r="N22" s="7">
        <f t="shared" si="2"/>
        <v>7.0722482990301003</v>
      </c>
      <c r="P22" s="7">
        <f>VLOOKUP(B22,'[1]Fig 1 data GIEC'!$A$34:$C$66,3,0)</f>
        <v>25.308</v>
      </c>
      <c r="R22" s="9">
        <f t="shared" si="3"/>
        <v>0.96101273658211317</v>
      </c>
      <c r="S22" s="9">
        <f t="shared" ca="1" si="4"/>
        <v>5.5933426311351058</v>
      </c>
      <c r="T22" s="9">
        <f t="shared" si="5"/>
        <v>7.8500857666986006</v>
      </c>
      <c r="U22" s="9">
        <f t="shared" ca="1" si="6"/>
        <v>14.404441134415819</v>
      </c>
    </row>
    <row r="23" spans="2:21" x14ac:dyDescent="0.2">
      <c r="B23" t="s">
        <v>44</v>
      </c>
      <c r="C23" t="s">
        <v>45</v>
      </c>
      <c r="D23" s="7">
        <f>HLOOKUP($B23,'[1]Fig 2 data MS SF imp 2009'!$A$6:$AP$64,57,0)</f>
        <v>12.472927084804871</v>
      </c>
      <c r="E23" s="7">
        <f>HLOOKUP($B23,'[1]Fig 2 data MS SF imp 2009'!$A$6:$AP$64,59,0)</f>
        <v>0.47592343852913221</v>
      </c>
      <c r="F23" s="7">
        <f t="shared" si="0"/>
        <v>11.997003646275738</v>
      </c>
      <c r="G23" s="8"/>
      <c r="H23" s="7">
        <f ca="1">HLOOKUP($B23,'[1]Fig 2 data MS OI imp 2009'!$A$4:$AQ$91,MATCH("WORLD",'[1]Fig 2 data MS OI imp 2009'!$A$4:$A$91,0),0)</f>
        <v>138.98212708769245</v>
      </c>
      <c r="I23" s="7">
        <f ca="1">HLOOKUP($B23,'[1]Fig 2 data MS OI imp 2009'!$A$4:$AQ$91,MATCH("Intra EU",'[1]Fig 2 data MS OI imp 2009'!$A$4:$A$91,0),0)</f>
        <v>46.709462921892381</v>
      </c>
      <c r="J23" s="7">
        <f t="shared" ca="1" si="1"/>
        <v>92.272664165800066</v>
      </c>
      <c r="K23" s="8"/>
      <c r="L23" s="7">
        <f>HLOOKUP($B23,'[1]Fig 2 data MS NG imp 2009'!$D$91:$AE$122,MATCH("world",'[1]Fig 2 data MS NG imp 2009'!$A$91:$A$122,0),0)</f>
        <v>18.4150252843767</v>
      </c>
      <c r="M23" s="7">
        <f>HLOOKUP($B23,'[1]Fig 2 data MS NG imp 2009'!$D$91:$AE$122,MATCH("eu27",'[1]Fig 2 data MS NG imp 2009'!$A$91:$A$122,0),0)</f>
        <v>6.1745269137938994</v>
      </c>
      <c r="N23" s="7">
        <f t="shared" si="2"/>
        <v>12.240498370582801</v>
      </c>
      <c r="P23" s="7">
        <f>VLOOKUP(B23,'[1]Fig 1 data GIEC'!$A$34:$C$66,3,0)</f>
        <v>81.599000000000004</v>
      </c>
      <c r="R23" s="9">
        <f t="shared" si="3"/>
        <v>9.2733054416620284</v>
      </c>
      <c r="S23" s="9">
        <f t="shared" ca="1" si="4"/>
        <v>46.298433153334017</v>
      </c>
      <c r="T23" s="9">
        <f t="shared" si="5"/>
        <v>-21.495098285755201</v>
      </c>
      <c r="U23" s="9">
        <f t="shared" ca="1" si="6"/>
        <v>34.076640309240844</v>
      </c>
    </row>
    <row r="24" spans="2:21" x14ac:dyDescent="0.2">
      <c r="B24" t="s">
        <v>46</v>
      </c>
      <c r="C24" t="s">
        <v>47</v>
      </c>
      <c r="D24" s="7">
        <f>HLOOKUP($B24,'[1]Fig 2 data MS SF imp 2009'!$A$6:$AP$64,57,0)</f>
        <v>2.6052268823966571</v>
      </c>
      <c r="E24" s="7">
        <f>HLOOKUP($B24,'[1]Fig 2 data MS SF imp 2009'!$A$6:$AP$64,59,0)</f>
        <v>2.3776949410630213</v>
      </c>
      <c r="F24" s="7">
        <f t="shared" si="0"/>
        <v>0.22753194133363586</v>
      </c>
      <c r="G24" s="8"/>
      <c r="H24" s="7">
        <f ca="1">HLOOKUP($B24,'[1]Fig 2 data MS OI imp 2009'!$A$4:$AQ$91,MATCH("WORLD",'[1]Fig 2 data MS OI imp 2009'!$A$4:$A$91,0),0)</f>
        <v>13.716347703386546</v>
      </c>
      <c r="I24" s="7">
        <f ca="1">HLOOKUP($B24,'[1]Fig 2 data MS OI imp 2009'!$A$4:$AQ$91,MATCH("Intra EU",'[1]Fig 2 data MS OI imp 2009'!$A$4:$A$91,0),0)</f>
        <v>6.1303659062711136</v>
      </c>
      <c r="J24" s="7">
        <f t="shared" ca="1" si="1"/>
        <v>7.5859817971154326</v>
      </c>
      <c r="K24" s="8"/>
      <c r="L24" s="7">
        <f>HLOOKUP($B24,'[1]Fig 2 data MS NG imp 2009'!$D$91:$AE$122,MATCH("world",'[1]Fig 2 data MS NG imp 2009'!$A$91:$A$122,0),0)</f>
        <v>9.5203780677287995</v>
      </c>
      <c r="M24" s="7">
        <f>HLOOKUP($B24,'[1]Fig 2 data MS NG imp 2009'!$D$91:$AE$122,MATCH("eu27",'[1]Fig 2 data MS NG imp 2009'!$A$91:$A$122,0),0)</f>
        <v>0</v>
      </c>
      <c r="N24" s="7">
        <f t="shared" si="2"/>
        <v>9.5203780677287995</v>
      </c>
      <c r="P24" s="7">
        <f>VLOOKUP(B24,'[1]Fig 1 data GIEC'!$A$34:$C$66,3,0)</f>
        <v>32.289000000000001</v>
      </c>
      <c r="R24" s="9">
        <f t="shared" si="3"/>
        <v>2.6031824100785776</v>
      </c>
      <c r="S24" s="9">
        <f t="shared" ca="1" si="4"/>
        <v>11.529742255707248</v>
      </c>
      <c r="T24" s="9">
        <f t="shared" si="5"/>
        <v>6.1079319027440988</v>
      </c>
      <c r="U24" s="9">
        <f t="shared" ca="1" si="6"/>
        <v>20.240856568529924</v>
      </c>
    </row>
    <row r="25" spans="2:21" x14ac:dyDescent="0.2">
      <c r="B25" t="s">
        <v>48</v>
      </c>
      <c r="C25" t="s">
        <v>49</v>
      </c>
      <c r="D25" s="7">
        <f>HLOOKUP($B25,'[1]Fig 2 data MS SF imp 2009'!$A$6:$AP$64,57,0)</f>
        <v>6.7831616612109782</v>
      </c>
      <c r="E25" s="7">
        <f>HLOOKUP($B25,'[1]Fig 2 data MS SF imp 2009'!$A$6:$AP$64,59,0)</f>
        <v>1.1370828587384447</v>
      </c>
      <c r="F25" s="7">
        <f t="shared" si="0"/>
        <v>5.6460788024725339</v>
      </c>
      <c r="G25" s="8"/>
      <c r="H25" s="7">
        <f ca="1">HLOOKUP($B25,'[1]Fig 2 data MS OI imp 2009'!$A$4:$AQ$91,MATCH("WORLD",'[1]Fig 2 data MS OI imp 2009'!$A$4:$A$91,0),0)</f>
        <v>27.258525738050668</v>
      </c>
      <c r="I25" s="7">
        <f ca="1">HLOOKUP($B25,'[1]Fig 2 data MS OI imp 2009'!$A$4:$AQ$91,MATCH("Intra EU",'[1]Fig 2 data MS OI imp 2009'!$A$4:$A$91,0),0)</f>
        <v>5.054377344420498</v>
      </c>
      <c r="J25" s="7">
        <f t="shared" ca="1" si="1"/>
        <v>22.20414839363017</v>
      </c>
      <c r="K25" s="8"/>
      <c r="L25" s="7">
        <f>HLOOKUP($B25,'[1]Fig 2 data MS NG imp 2009'!$D$91:$AE$122,MATCH("world",'[1]Fig 2 data MS NG imp 2009'!$A$91:$A$122,0),0)</f>
        <v>8.1703781051886004</v>
      </c>
      <c r="M25" s="7">
        <f>HLOOKUP($B25,'[1]Fig 2 data MS NG imp 2009'!$D$91:$AE$122,MATCH("eu27",'[1]Fig 2 data MS NG imp 2009'!$A$91:$A$122,0),0)</f>
        <v>0.88955285579819998</v>
      </c>
      <c r="N25" s="7">
        <f t="shared" si="2"/>
        <v>7.2808252493904</v>
      </c>
      <c r="P25" s="7">
        <f>VLOOKUP(B25,'[1]Fig 1 data GIEC'!$A$34:$C$66,3,0)</f>
        <v>95.308999999999997</v>
      </c>
      <c r="R25" s="9">
        <f t="shared" si="3"/>
        <v>-2.030451387045578</v>
      </c>
      <c r="S25" s="9">
        <f t="shared" ca="1" si="4"/>
        <v>24.489655017564438</v>
      </c>
      <c r="T25" s="9">
        <f t="shared" si="5"/>
        <v>8.1369301267530005</v>
      </c>
      <c r="U25" s="9">
        <f t="shared" ca="1" si="6"/>
        <v>30.596133757271861</v>
      </c>
    </row>
    <row r="26" spans="2:21" x14ac:dyDescent="0.2">
      <c r="B26" t="s">
        <v>50</v>
      </c>
      <c r="C26" t="s">
        <v>51</v>
      </c>
      <c r="D26" s="7">
        <f>HLOOKUP($B26,'[1]Fig 2 data MS SF imp 2009'!$A$6:$AP$64,57,0)</f>
        <v>3.1569134808587487</v>
      </c>
      <c r="E26" s="7">
        <f>HLOOKUP($B26,'[1]Fig 2 data MS SF imp 2009'!$A$6:$AP$64,59,0)</f>
        <v>6.8075117370892024E-4</v>
      </c>
      <c r="F26" s="7">
        <f t="shared" si="0"/>
        <v>3.1562327296850397</v>
      </c>
      <c r="G26" s="8"/>
      <c r="H26" s="7">
        <f ca="1">HLOOKUP($B26,'[1]Fig 2 data MS OI imp 2009'!$A$4:$AQ$91,MATCH("WORLD",'[1]Fig 2 data MS OI imp 2009'!$A$4:$A$91,0),0)</f>
        <v>15.24490027208811</v>
      </c>
      <c r="I26" s="7">
        <f ca="1">HLOOKUP($B26,'[1]Fig 2 data MS OI imp 2009'!$A$4:$AQ$91,MATCH("Intra EU",'[1]Fig 2 data MS OI imp 2009'!$A$4:$A$91,0),0)</f>
        <v>2.5957301407452715</v>
      </c>
      <c r="J26" s="7">
        <f t="shared" ca="1" si="1"/>
        <v>12.649170131342839</v>
      </c>
      <c r="K26" s="8"/>
      <c r="L26" s="7">
        <f>HLOOKUP($B26,'[1]Fig 2 data MS NG imp 2009'!$D$91:$AE$122,MATCH("world",'[1]Fig 2 data MS NG imp 2009'!$A$91:$A$122,0),0)</f>
        <v>4.2731727103188</v>
      </c>
      <c r="M26" s="7">
        <f>HLOOKUP($B26,'[1]Fig 2 data MS NG imp 2009'!$D$91:$AE$122,MATCH("eu27",'[1]Fig 2 data MS NG imp 2009'!$A$91:$A$122,0),0)</f>
        <v>0</v>
      </c>
      <c r="N26" s="7">
        <f t="shared" si="2"/>
        <v>4.2731727103188</v>
      </c>
      <c r="P26" s="7">
        <f>VLOOKUP(B26,'[1]Fig 1 data GIEC'!$A$34:$C$66,3,0)</f>
        <v>24.969000000000001</v>
      </c>
      <c r="R26" s="9">
        <f t="shared" si="3"/>
        <v>3.112957827521964</v>
      </c>
      <c r="S26" s="9">
        <f t="shared" ca="1" si="4"/>
        <v>12.931664387558726</v>
      </c>
      <c r="T26" s="9">
        <f t="shared" si="5"/>
        <v>4.2731727103188</v>
      </c>
      <c r="U26" s="9">
        <f t="shared" ca="1" si="6"/>
        <v>20.31779492539949</v>
      </c>
    </row>
    <row r="27" spans="2:21" x14ac:dyDescent="0.2">
      <c r="B27" t="s">
        <v>52</v>
      </c>
      <c r="C27" t="s">
        <v>53</v>
      </c>
      <c r="D27" s="7">
        <f>HLOOKUP($B27,'[1]Fig 2 data MS SF imp 2009'!$A$6:$AP$64,57,0)</f>
        <v>1.083659216313245</v>
      </c>
      <c r="E27" s="7">
        <f>HLOOKUP($B27,'[1]Fig 2 data MS SF imp 2009'!$A$6:$AP$64,59,0)</f>
        <v>0.35582863854291424</v>
      </c>
      <c r="F27" s="7">
        <f t="shared" si="0"/>
        <v>0.72783057777033078</v>
      </c>
      <c r="G27" s="8"/>
      <c r="H27" s="7">
        <f ca="1">HLOOKUP($B27,'[1]Fig 2 data MS OI imp 2009'!$A$4:$AQ$91,MATCH("WORLD",'[1]Fig 2 data MS OI imp 2009'!$A$4:$A$91,0),0)</f>
        <v>8.9157416039664383</v>
      </c>
      <c r="I27" s="7">
        <f ca="1">HLOOKUP($B27,'[1]Fig 2 data MS OI imp 2009'!$A$4:$AQ$91,MATCH("Intra EU",'[1]Fig 2 data MS OI imp 2009'!$A$4:$A$91,0),0)</f>
        <v>0.98474448464026187</v>
      </c>
      <c r="J27" s="7">
        <f t="shared" ca="1" si="1"/>
        <v>7.9309971193261761</v>
      </c>
      <c r="K27" s="8"/>
      <c r="L27" s="7">
        <f>HLOOKUP($B27,'[1]Fig 2 data MS NG imp 2009'!$D$91:$AE$122,MATCH("world",'[1]Fig 2 data MS NG imp 2009'!$A$91:$A$122,0),0)</f>
        <v>1.6014616924499998</v>
      </c>
      <c r="M27" s="7">
        <f>HLOOKUP($B27,'[1]Fig 2 data MS NG imp 2009'!$D$91:$AE$122,MATCH("eu27",'[1]Fig 2 data MS NG imp 2009'!$A$91:$A$122,0),0)</f>
        <v>0</v>
      </c>
      <c r="N27" s="7">
        <f t="shared" si="2"/>
        <v>1.6014616924499998</v>
      </c>
      <c r="P27" s="7">
        <f>VLOOKUP(B27,'[1]Fig 1 data GIEC'!$A$34:$C$66,3,0)</f>
        <v>35.427</v>
      </c>
      <c r="R27" s="9">
        <f t="shared" si="3"/>
        <v>1.0668744685782952</v>
      </c>
      <c r="S27" s="9">
        <f t="shared" ca="1" si="4"/>
        <v>4.7577478541126643</v>
      </c>
      <c r="T27" s="9">
        <f t="shared" si="5"/>
        <v>1.6014616924499998</v>
      </c>
      <c r="U27" s="9">
        <f t="shared" ca="1" si="6"/>
        <v>7.4260840151409599</v>
      </c>
    </row>
    <row r="28" spans="2:21" x14ac:dyDescent="0.2">
      <c r="B28" t="s">
        <v>54</v>
      </c>
      <c r="C28" t="s">
        <v>55</v>
      </c>
      <c r="D28" s="7">
        <f>HLOOKUP($B28,'[1]Fig 2 data MS SF imp 2009'!$A$6:$AP$64,57,0)</f>
        <v>0.31801467621581059</v>
      </c>
      <c r="E28" s="7">
        <f>HLOOKUP($B28,'[1]Fig 2 data MS SF imp 2009'!$A$6:$AP$64,59,0)</f>
        <v>6.2002903588900884E-2</v>
      </c>
      <c r="F28" s="7">
        <f t="shared" si="0"/>
        <v>0.25601177262690972</v>
      </c>
      <c r="G28" s="8"/>
      <c r="H28" s="7">
        <f ca="1">HLOOKUP($B28,'[1]Fig 2 data MS OI imp 2009'!$A$4:$AQ$91,MATCH("WORLD",'[1]Fig 2 data MS OI imp 2009'!$A$4:$A$91,0),0)</f>
        <v>3.0380699013680132</v>
      </c>
      <c r="I28" s="7">
        <f ca="1">HLOOKUP($B28,'[1]Fig 2 data MS OI imp 2009'!$A$4:$AQ$91,MATCH("Intra EU",'[1]Fig 2 data MS OI imp 2009'!$A$4:$A$91,0),0)</f>
        <v>1.5954390911552074</v>
      </c>
      <c r="J28" s="7">
        <f t="shared" ca="1" si="1"/>
        <v>1.4426308102128058</v>
      </c>
      <c r="K28" s="8"/>
      <c r="L28" s="7">
        <f>HLOOKUP($B28,'[1]Fig 2 data MS NG imp 2009'!$D$91:$AE$122,MATCH("world",'[1]Fig 2 data MS NG imp 2009'!$A$91:$A$122,0),0)</f>
        <v>0.83065345932419998</v>
      </c>
      <c r="M28" s="7">
        <f>HLOOKUP($B28,'[1]Fig 2 data MS NG imp 2009'!$D$91:$AE$122,MATCH("eu27",'[1]Fig 2 data MS NG imp 2009'!$A$91:$A$122,0),0)</f>
        <v>0.18312553232189999</v>
      </c>
      <c r="N28" s="7">
        <f t="shared" si="2"/>
        <v>0.6475279270023</v>
      </c>
      <c r="P28" s="7">
        <f>VLOOKUP(B28,'[1]Fig 1 data GIEC'!$A$34:$C$66,3,0)</f>
        <v>6.9859999999999998</v>
      </c>
      <c r="R28" s="9">
        <f t="shared" si="3"/>
        <v>0.31473440357873711</v>
      </c>
      <c r="S28" s="9">
        <f t="shared" ca="1" si="4"/>
        <v>2.557528070509671</v>
      </c>
      <c r="T28" s="9">
        <f t="shared" si="5"/>
        <v>0.83065345932419998</v>
      </c>
      <c r="U28" s="9">
        <f t="shared" ca="1" si="6"/>
        <v>3.7029159334126081</v>
      </c>
    </row>
    <row r="29" spans="2:21" x14ac:dyDescent="0.2">
      <c r="B29" t="s">
        <v>56</v>
      </c>
      <c r="C29" t="s">
        <v>57</v>
      </c>
      <c r="D29" s="7">
        <f>HLOOKUP($B29,'[1]Fig 2 data MS SF imp 2009'!$A$6:$AP$64,57,0)</f>
        <v>3.1499416845829966</v>
      </c>
      <c r="E29" s="7">
        <f>HLOOKUP($B29,'[1]Fig 2 data MS SF imp 2009'!$A$6:$AP$64,59,0)</f>
        <v>1.8682311044890683</v>
      </c>
      <c r="F29" s="7">
        <f>D29-E29</f>
        <v>1.2817105800939284</v>
      </c>
      <c r="G29" s="8"/>
      <c r="H29" s="7">
        <f ca="1">HLOOKUP($B29,'[1]Fig 2 data MS OI imp 2009'!$A$4:$AQ$91,MATCH("WORLD",'[1]Fig 2 data MS OI imp 2009'!$A$4:$A$91,0),0)</f>
        <v>7.0836489145566954</v>
      </c>
      <c r="I29" s="7">
        <f ca="1">HLOOKUP($B29,'[1]Fig 2 data MS OI imp 2009'!$A$4:$AQ$91,MATCH("Intra EU",'[1]Fig 2 data MS OI imp 2009'!$A$4:$A$91,0),0)</f>
        <v>1.0817217782501594</v>
      </c>
      <c r="J29" s="7">
        <f t="shared" ca="1" si="1"/>
        <v>6.0019271363065361</v>
      </c>
      <c r="K29" s="8"/>
      <c r="L29" s="7">
        <f>HLOOKUP($B29,'[1]Fig 2 data MS NG imp 2009'!$D$91:$AE$122,MATCH("world",'[1]Fig 2 data MS NG imp 2009'!$A$91:$A$122,0),0)</f>
        <v>4.8234306486185998</v>
      </c>
      <c r="M29" s="7">
        <f>HLOOKUP($B29,'[1]Fig 2 data MS NG imp 2009'!$D$91:$AE$122,MATCH("eu27",'[1]Fig 2 data MS NG imp 2009'!$A$91:$A$122,0),0)</f>
        <v>0</v>
      </c>
      <c r="N29" s="7">
        <f t="shared" si="2"/>
        <v>4.8234306486185998</v>
      </c>
      <c r="P29" s="7">
        <f>VLOOKUP(B29,'[1]Fig 1 data GIEC'!$A$34:$C$66,3,0)</f>
        <v>16.806999999999999</v>
      </c>
      <c r="R29" s="9">
        <f t="shared" si="3"/>
        <v>3.0383107151620465</v>
      </c>
      <c r="S29" s="9">
        <f t="shared" ca="1" si="4"/>
        <v>3.2421817749405593</v>
      </c>
      <c r="T29" s="9">
        <f t="shared" si="5"/>
        <v>4.8106404512090997</v>
      </c>
      <c r="U29" s="9">
        <f t="shared" ca="1" si="6"/>
        <v>11.091132941311706</v>
      </c>
    </row>
    <row r="30" spans="2:21" x14ac:dyDescent="0.2">
      <c r="B30" t="s">
        <v>58</v>
      </c>
      <c r="C30" t="s">
        <v>59</v>
      </c>
      <c r="D30" s="7">
        <f>HLOOKUP($B30,'[1]Fig 2 data MS SF imp 2009'!$A$6:$AP$64,57,0)</f>
        <v>3.9086156212800174</v>
      </c>
      <c r="E30" s="7">
        <f>HLOOKUP($B30,'[1]Fig 2 data MS SF imp 2009'!$A$6:$AP$64,59,0)</f>
        <v>0.25370472171789976</v>
      </c>
      <c r="F30" s="7">
        <f t="shared" si="0"/>
        <v>3.6549108995621178</v>
      </c>
      <c r="G30" s="8"/>
      <c r="H30" s="7">
        <f ca="1">HLOOKUP($B30,'[1]Fig 2 data MS OI imp 2009'!$A$4:$AQ$91,MATCH("WORLD",'[1]Fig 2 data MS OI imp 2009'!$A$4:$A$91,0),0)</f>
        <v>16.856421875757068</v>
      </c>
      <c r="I30" s="7">
        <f ca="1">HLOOKUP($B30,'[1]Fig 2 data MS OI imp 2009'!$A$4:$AQ$91,MATCH("Intra EU",'[1]Fig 2 data MS OI imp 2009'!$A$4:$A$91,0),0)</f>
        <v>1.4110725505699668</v>
      </c>
      <c r="J30" s="7">
        <f t="shared" ca="1" si="1"/>
        <v>15.445349325187101</v>
      </c>
      <c r="K30" s="8"/>
      <c r="L30" s="7">
        <f>HLOOKUP($B30,'[1]Fig 2 data MS NG imp 2009'!$D$91:$AE$122,MATCH("world",'[1]Fig 2 data MS NG imp 2009'!$A$91:$A$122,0),0)</f>
        <v>3.4909070398497</v>
      </c>
      <c r="M30" s="7">
        <f>HLOOKUP($B30,'[1]Fig 2 data MS NG imp 2009'!$D$91:$AE$122,MATCH("eu27",'[1]Fig 2 data MS NG imp 2009'!$A$91:$A$122,0),0)</f>
        <v>0</v>
      </c>
      <c r="N30" s="7">
        <f t="shared" si="2"/>
        <v>3.4909070398497</v>
      </c>
      <c r="P30" s="7">
        <f>VLOOKUP(B30,'[1]Fig 1 data GIEC'!$A$34:$C$66,3,0)</f>
        <v>34.009</v>
      </c>
      <c r="R30" s="9">
        <f t="shared" si="3"/>
        <v>3.8948612625844623</v>
      </c>
      <c r="S30" s="9">
        <f t="shared" ca="1" si="4"/>
        <v>10.22226729291981</v>
      </c>
      <c r="T30" s="9">
        <f t="shared" si="5"/>
        <v>3.4909070398497</v>
      </c>
      <c r="U30" s="9">
        <f t="shared" ca="1" si="6"/>
        <v>17.608035595353972</v>
      </c>
    </row>
    <row r="31" spans="2:21" x14ac:dyDescent="0.2">
      <c r="B31" t="s">
        <v>60</v>
      </c>
      <c r="C31" t="s">
        <v>61</v>
      </c>
      <c r="D31" s="7">
        <f>HLOOKUP($B31,'[1]Fig 2 data MS SF imp 2009'!$A$6:$AP$64,57,0)</f>
        <v>1.4084707220911883</v>
      </c>
      <c r="E31" s="7">
        <f>HLOOKUP($B31,'[1]Fig 2 data MS SF imp 2009'!$A$6:$AP$64,59,0)</f>
        <v>0.19322408856006085</v>
      </c>
      <c r="F31" s="7">
        <f t="shared" si="0"/>
        <v>1.2152466335311274</v>
      </c>
      <c r="G31" s="8"/>
      <c r="H31" s="7">
        <f ca="1">HLOOKUP($B31,'[1]Fig 2 data MS OI imp 2009'!$A$4:$AQ$91,MATCH("WORLD",'[1]Fig 2 data MS OI imp 2009'!$A$4:$A$91,0),0)</f>
        <v>26.91671465484961</v>
      </c>
      <c r="I31" s="7">
        <f ca="1">HLOOKUP($B31,'[1]Fig 2 data MS OI imp 2009'!$A$4:$AQ$91,MATCH("Intra EU",'[1]Fig 2 data MS OI imp 2009'!$A$4:$A$91,0),0)</f>
        <v>8.243201709741971</v>
      </c>
      <c r="J31" s="7">
        <f t="shared" ca="1" si="1"/>
        <v>18.673512945107639</v>
      </c>
      <c r="K31" s="8"/>
      <c r="L31" s="7">
        <f>HLOOKUP($B31,'[1]Fig 2 data MS NG imp 2009'!$D$91:$AE$122,MATCH("world",'[1]Fig 2 data MS NG imp 2009'!$A$91:$A$122,0),0)</f>
        <v>1.2183361656776999</v>
      </c>
      <c r="M31" s="7">
        <f>HLOOKUP($B31,'[1]Fig 2 data MS NG imp 2009'!$D$91:$AE$122,MATCH("eu27",'[1]Fig 2 data MS NG imp 2009'!$A$91:$A$122,0),0)</f>
        <v>1.2174978166038</v>
      </c>
      <c r="N31" s="7">
        <f t="shared" si="2"/>
        <v>8.3834907389990221E-4</v>
      </c>
      <c r="P31" s="7">
        <f>VLOOKUP(B31,'[1]Fig 1 data GIEC'!$A$34:$C$66,3,0)</f>
        <v>45.929000000000002</v>
      </c>
      <c r="R31" s="9">
        <f t="shared" si="3"/>
        <v>1.2180289947965766</v>
      </c>
      <c r="S31" s="9">
        <f t="shared" ca="1" si="4"/>
        <v>14.933806779924938</v>
      </c>
      <c r="T31" s="9">
        <f t="shared" si="5"/>
        <v>1.2183361656776999</v>
      </c>
      <c r="U31" s="9">
        <f t="shared" ca="1" si="6"/>
        <v>17.370171940399217</v>
      </c>
    </row>
    <row r="32" spans="2:21" x14ac:dyDescent="0.2">
      <c r="B32" t="s">
        <v>62</v>
      </c>
      <c r="C32" t="s">
        <v>63</v>
      </c>
      <c r="D32" s="7">
        <f>HLOOKUP($B32,'[1]Fig 2 data MS SF imp 2009'!$A$6:$AP$64,57,0)</f>
        <v>23.91080991346092</v>
      </c>
      <c r="E32" s="7">
        <f>HLOOKUP($B32,'[1]Fig 2 data MS SF imp 2009'!$A$6:$AP$64,59,0)</f>
        <v>0.82450062393198031</v>
      </c>
      <c r="F32" s="7">
        <f t="shared" si="0"/>
        <v>23.086309289528941</v>
      </c>
      <c r="G32" s="8"/>
      <c r="H32" s="7">
        <f ca="1">HLOOKUP($B32,'[1]Fig 2 data MS OI imp 2009'!$A$4:$AQ$91,MATCH("WORLD",'[1]Fig 2 data MS OI imp 2009'!$A$4:$A$91,0),0)</f>
        <v>77.753280130108649</v>
      </c>
      <c r="I32" s="7">
        <f ca="1">HLOOKUP($B32,'[1]Fig 2 data MS OI imp 2009'!$A$4:$AQ$91,MATCH("Intra EU",'[1]Fig 2 data MS OI imp 2009'!$A$4:$A$91,0),0)</f>
        <v>15.616006678942304</v>
      </c>
      <c r="J32" s="7">
        <f t="shared" ca="1" si="1"/>
        <v>62.137273451166344</v>
      </c>
      <c r="K32" s="8"/>
      <c r="L32" s="7">
        <f>HLOOKUP($B32,'[1]Fig 2 data MS NG imp 2009'!$D$91:$AE$122,MATCH("world",'[1]Fig 2 data MS NG imp 2009'!$A$91:$A$122,0),0)</f>
        <v>35.326030834046698</v>
      </c>
      <c r="M32" s="7">
        <f>HLOOKUP($B32,'[1]Fig 2 data MS NG imp 2009'!$D$91:$AE$122,MATCH("eu27",'[1]Fig 2 data MS NG imp 2009'!$A$91:$A$122,0),0)</f>
        <v>6.5644882099380002</v>
      </c>
      <c r="N32" s="7">
        <f t="shared" si="2"/>
        <v>28.761542624108699</v>
      </c>
      <c r="P32" s="7">
        <f>VLOOKUP(B32,'[1]Fig 1 data GIEC'!$A$34:$C$66,3,0)</f>
        <v>206.809</v>
      </c>
      <c r="R32" s="9">
        <f t="shared" si="3"/>
        <v>23.364541832399034</v>
      </c>
      <c r="S32" s="9">
        <f t="shared" ca="1" si="4"/>
        <v>5.9937473341736336</v>
      </c>
      <c r="T32" s="9">
        <f t="shared" si="5"/>
        <v>24.702707827017001</v>
      </c>
      <c r="U32" s="9">
        <f t="shared" ca="1" si="6"/>
        <v>54.060996993589669</v>
      </c>
    </row>
    <row r="33" spans="2:26" x14ac:dyDescent="0.2">
      <c r="B33" t="s">
        <v>64</v>
      </c>
      <c r="C33" t="s">
        <v>65</v>
      </c>
      <c r="D33" s="7">
        <f>HLOOKUP($B33,'[1]Fig 2 data MS SF imp 2009'!$A$6:$AP$64,57,0)</f>
        <v>131.94309772852159</v>
      </c>
      <c r="E33" s="7">
        <f>HLOOKUP($B33,'[1]Fig 2 data MS SF imp 2009'!$A$6:$AP$64,59,0)</f>
        <v>16.262608025192691</v>
      </c>
      <c r="F33" s="7">
        <f>D33-E33</f>
        <v>115.6804897033289</v>
      </c>
      <c r="G33" s="8"/>
      <c r="H33" s="7">
        <f ca="1">HLOOKUP($B33,'[1]Fig 2 data MS OI imp 2009'!$A$4:$AQ$91,MATCH("WORLD",'[1]Fig 2 data MS OI imp 2009'!$A$4:$A$91,0),0)</f>
        <v>905.48099999999999</v>
      </c>
      <c r="I33" s="7">
        <f ca="1">HLOOKUP($B33,'[1]Fig 2 data MS OI imp 2009'!$A$4:$AQ$91,MATCH("Intra EU",'[1]Fig 2 data MS OI imp 2009'!$A$4:$A$91,0),0)</f>
        <v>213.23577513310624</v>
      </c>
      <c r="J33" s="7">
        <f ca="1">H33-I33</f>
        <v>692.24522486689375</v>
      </c>
      <c r="K33" s="8"/>
      <c r="L33" s="7">
        <f>HLOOKUP($B33,'[1]Fig 2 data MS NG imp 2009'!$D$91:$AE$122,MATCH("world",'[1]Fig 2 data MS NG imp 2009'!$A$91:$A$122,0),0)</f>
        <v>338.73535173576687</v>
      </c>
      <c r="M33" s="7">
        <f>HLOOKUP($B33,'[1]Fig 2 data MS NG imp 2009'!$D$91:$AE$122,MATCH("eu27",'[1]Fig 2 data MS NG imp 2009'!$A$91:$A$122,0),0)</f>
        <v>54.438949478249995</v>
      </c>
      <c r="N33" s="7">
        <f>L33-M33</f>
        <v>284.29640225751689</v>
      </c>
      <c r="P33" s="7">
        <f>VLOOKUP(B33,'[1]Fig 1 data GIEC'!$A$34:$C$66,3,0)</f>
        <v>1702.7550000000001</v>
      </c>
      <c r="R33" s="9">
        <f>D33-D64</f>
        <v>110.3513360446351</v>
      </c>
      <c r="S33" s="9">
        <f t="shared" ca="1" si="4"/>
        <v>561.9986945101864</v>
      </c>
      <c r="T33" s="9">
        <f t="shared" si="5"/>
        <v>268.15070193166707</v>
      </c>
      <c r="U33" s="9">
        <f t="shared" ca="1" si="6"/>
        <v>940.50073248648857</v>
      </c>
      <c r="V33" s="11">
        <f ca="1">S33/H33</f>
        <v>0.62066315528452431</v>
      </c>
    </row>
    <row r="34" spans="2:26" x14ac:dyDescent="0.2">
      <c r="D34" s="12">
        <f>ROUND(D33/SUM(D6:D32),3)</f>
        <v>1</v>
      </c>
      <c r="E34" s="12">
        <f>ROUND(E33/SUM(E6:E32),3)</f>
        <v>1</v>
      </c>
      <c r="F34" s="12">
        <f>ROUND(F33/SUM(F6:F32),3)</f>
        <v>1</v>
      </c>
      <c r="G34" s="8"/>
      <c r="H34" s="12">
        <f ca="1">ROUND(H33/SUM(H6:H32),3)</f>
        <v>1</v>
      </c>
      <c r="I34" s="12">
        <f ca="1">ROUND(I33/SUM(I6:I32),3)</f>
        <v>1</v>
      </c>
      <c r="J34" s="12">
        <f ca="1">ROUND(J33/SUM(J6:J32),3)</f>
        <v>1</v>
      </c>
      <c r="K34" s="8"/>
      <c r="L34" s="12">
        <f>ROUND(L33/SUM(L6:L32),3)</f>
        <v>1</v>
      </c>
      <c r="M34" s="12">
        <f>ROUND(M33/SUM(M6:M32),3)</f>
        <v>1</v>
      </c>
      <c r="N34" s="12">
        <f>ROUND(N33/SUM(N6:N32),3)</f>
        <v>1</v>
      </c>
      <c r="P34" s="13" t="s">
        <v>66</v>
      </c>
      <c r="Q34" s="14"/>
      <c r="R34" s="15">
        <f>'[1]Fig 4'!C4/1000</f>
        <v>110.086</v>
      </c>
      <c r="S34" s="15">
        <f>'[1]Fig 4'!D4/1000</f>
        <v>560.21799999999996</v>
      </c>
      <c r="T34" s="15">
        <f>'[1]Fig 4'!E4/1000</f>
        <v>267.71800000000002</v>
      </c>
      <c r="U34" s="15">
        <f t="shared" si="6"/>
        <v>938.02199999999993</v>
      </c>
      <c r="W34" s="8"/>
      <c r="X34" s="8"/>
      <c r="Y34" s="8"/>
      <c r="Z34" s="8"/>
    </row>
    <row r="35" spans="2:26" x14ac:dyDescent="0.2">
      <c r="B35" s="3" t="s">
        <v>67</v>
      </c>
      <c r="D35" s="3" t="s">
        <v>2</v>
      </c>
      <c r="E35" s="3"/>
      <c r="F35" s="3"/>
      <c r="H35" s="3" t="s">
        <v>3</v>
      </c>
      <c r="I35" s="3"/>
      <c r="J35" s="3"/>
      <c r="L35" s="4" t="s">
        <v>4</v>
      </c>
      <c r="M35" s="4"/>
      <c r="N35" s="4"/>
      <c r="P35" s="13" t="s">
        <v>68</v>
      </c>
      <c r="Q35" s="14"/>
      <c r="R35" s="15">
        <f>'[1]Fig 1 '!AK56</f>
        <v>116.93781368389374</v>
      </c>
      <c r="S35" s="15">
        <f>'[1]Fig 1 '!AK34</f>
        <v>560.21900000000005</v>
      </c>
      <c r="T35" s="15">
        <f>'[1]Fig 1 '!AK13</f>
        <v>267.71772687919292</v>
      </c>
      <c r="U35" s="15">
        <f t="shared" si="6"/>
        <v>944.87454056308673</v>
      </c>
    </row>
    <row r="36" spans="2:26" x14ac:dyDescent="0.2">
      <c r="D36" s="3" t="s">
        <v>7</v>
      </c>
      <c r="E36" s="3" t="s">
        <v>8</v>
      </c>
      <c r="F36" s="3" t="s">
        <v>9</v>
      </c>
      <c r="H36" s="3" t="s">
        <v>7</v>
      </c>
      <c r="I36" s="3" t="s">
        <v>8</v>
      </c>
      <c r="J36" s="3" t="s">
        <v>9</v>
      </c>
      <c r="L36" s="4" t="s">
        <v>7</v>
      </c>
      <c r="M36" s="4" t="s">
        <v>8</v>
      </c>
      <c r="N36" s="4" t="s">
        <v>9</v>
      </c>
      <c r="P36" s="16"/>
      <c r="Q36" s="16"/>
      <c r="R36" s="16">
        <f>ROUND(R33/SUM(R6:R32),3)</f>
        <v>1</v>
      </c>
      <c r="S36" s="16">
        <f t="shared" ref="S36:T36" ca="1" si="7">ROUND(S33/SUM(S6:S32),3)</f>
        <v>1</v>
      </c>
      <c r="T36" s="16">
        <f t="shared" si="7"/>
        <v>1</v>
      </c>
      <c r="U36" s="16">
        <f ca="1">ROUND(U33/SUM(U6:U32),3)</f>
        <v>1</v>
      </c>
    </row>
    <row r="37" spans="2:26" x14ac:dyDescent="0.2">
      <c r="B37" t="s">
        <v>10</v>
      </c>
      <c r="C37" t="s">
        <v>11</v>
      </c>
      <c r="D37" s="7">
        <f>HLOOKUP($B37,'[1]Fig 2 data MS SF exp 2009'!$A$6:$AO$66,60,0)</f>
        <v>0.8653748997721753</v>
      </c>
      <c r="E37" s="7">
        <f>HLOOKUP($B37,'[1]Fig 2 data MS SF exp 2009'!$A$6:$AO$66,61,0)</f>
        <v>0.86471884524476073</v>
      </c>
      <c r="F37" s="7">
        <f>D37-E37</f>
        <v>6.5605452741457349E-4</v>
      </c>
      <c r="G37" s="8"/>
      <c r="H37" s="7">
        <f ca="1">HLOOKUP($B37,'[1]Fig 2 data MS OI exp 2009'!$A$4:$AQ$91,MATCH("WORLD",'[1]Fig 2 data MS OI exp 2009'!$A$4:$A$91,0),0)</f>
        <v>23.246899384379734</v>
      </c>
      <c r="I37" s="7">
        <f ca="1">HLOOKUP($B37,'[1]Fig 2 data MS OI exp 2009'!$A$4:$AQ$91,MATCH("Intra EU",'[1]Fig 2 data MS OI exp 2009'!$A$4:$A$91,0),0)</f>
        <v>18.026216643263595</v>
      </c>
      <c r="J37" s="7">
        <f ca="1">H37-I37</f>
        <v>5.2206827411161392</v>
      </c>
      <c r="K37" s="8"/>
      <c r="L37" s="7">
        <f>HLOOKUP($B37,'[1]Fig 2 data MS NG exp 2009'!$D$72:$AE$121,MATCH("world",'[1]Fig 2 data MS NG exp 2009'!$A$72:$A$121,0),0)</f>
        <v>0</v>
      </c>
      <c r="M37" s="7">
        <f>HLOOKUP($B37,'[1]Fig 2 data MS NG exp 2009'!$D$72:$AE$121,MATCH("eu27",'[1]Fig 2 data MS NG exp 2009'!$A$72:$A$121,0),0)</f>
        <v>0</v>
      </c>
      <c r="N37" s="7">
        <f>L37-M37</f>
        <v>0</v>
      </c>
      <c r="P37" s="17"/>
      <c r="Q37" s="16"/>
      <c r="R37" s="16"/>
      <c r="S37" s="16"/>
      <c r="T37" s="16"/>
      <c r="U37" s="16"/>
    </row>
    <row r="38" spans="2:26" x14ac:dyDescent="0.2">
      <c r="B38" t="s">
        <v>12</v>
      </c>
      <c r="C38" t="s">
        <v>13</v>
      </c>
      <c r="D38" s="7">
        <f>HLOOKUP($B38,'[1]Fig 2 data MS SF exp 2009'!$A$6:$AO$66,60,0)</f>
        <v>6.8410533460335453E-3</v>
      </c>
      <c r="E38" s="7">
        <f>HLOOKUP($B38,'[1]Fig 2 data MS SF exp 2009'!$A$6:$AO$66,61,0)</f>
        <v>0</v>
      </c>
      <c r="F38" s="7">
        <f t="shared" ref="F38:F63" si="8">D38-E38</f>
        <v>6.8410533460335453E-3</v>
      </c>
      <c r="G38" s="8"/>
      <c r="H38" s="7">
        <f ca="1">HLOOKUP($B38,'[1]Fig 2 data MS OI exp 2009'!$A$4:$AQ$91,MATCH("WORLD",'[1]Fig 2 data MS OI exp 2009'!$A$4:$A$91,0),0)</f>
        <v>3.167755876641499</v>
      </c>
      <c r="I38" s="7">
        <f ca="1">HLOOKUP($B38,'[1]Fig 2 data MS OI exp 2009'!$A$4:$AQ$91,MATCH("Intra EU",'[1]Fig 2 data MS OI exp 2009'!$A$4:$A$91,0),0)</f>
        <v>0.67657877022523927</v>
      </c>
      <c r="J38" s="7">
        <f t="shared" ref="J38:J64" ca="1" si="9">H38-I38</f>
        <v>2.4911771064162598</v>
      </c>
      <c r="K38" s="8"/>
      <c r="L38" s="7">
        <f>HLOOKUP($B38,'[1]Fig 2 data MS NG exp 2009'!$D$72:$AE$121,MATCH("world",'[1]Fig 2 data MS NG exp 2009'!$A$72:$A$121,0),0)</f>
        <v>0</v>
      </c>
      <c r="M38" s="7">
        <f>HLOOKUP($B38,'[1]Fig 2 data MS NG exp 2009'!$D$72:$AE$121,MATCH("eu27",'[1]Fig 2 data MS NG exp 2009'!$A$72:$A$121,0),0)</f>
        <v>0</v>
      </c>
      <c r="N38" s="7">
        <f t="shared" ref="N38:N63" si="10">L38-M38</f>
        <v>0</v>
      </c>
      <c r="P38" s="10"/>
      <c r="R38" s="18">
        <f ca="1">R33/$U$33</f>
        <v>0.11733253599164042</v>
      </c>
      <c r="S38" s="18">
        <f t="shared" ref="S38:U38" ca="1" si="11">S33/$U$33</f>
        <v>0.59755263882078924</v>
      </c>
      <c r="T38" s="18">
        <f t="shared" ca="1" si="11"/>
        <v>0.28511482518757036</v>
      </c>
      <c r="U38" s="19">
        <f t="shared" ca="1" si="11"/>
        <v>1</v>
      </c>
    </row>
    <row r="39" spans="2:26" x14ac:dyDescent="0.2">
      <c r="B39" t="s">
        <v>14</v>
      </c>
      <c r="C39" t="s">
        <v>15</v>
      </c>
      <c r="D39" s="7">
        <f>HLOOKUP($B39,'[1]Fig 2 data MS SF exp 2009'!$A$6:$AO$66,60,0)</f>
        <v>5.1326125770823623</v>
      </c>
      <c r="E39" s="7">
        <f>HLOOKUP($B39,'[1]Fig 2 data MS SF exp 2009'!$A$6:$AO$66,61,0)</f>
        <v>4.9867110066240334</v>
      </c>
      <c r="F39" s="7">
        <f t="shared" si="8"/>
        <v>0.14590157045832886</v>
      </c>
      <c r="G39" s="8"/>
      <c r="H39" s="7">
        <f ca="1">HLOOKUP($B39,'[1]Fig 2 data MS OI exp 2009'!$A$4:$AQ$91,MATCH("WORLD",'[1]Fig 2 data MS OI exp 2009'!$A$4:$A$91,0),0)</f>
        <v>1.1482805662713993</v>
      </c>
      <c r="I39" s="7">
        <f ca="1">HLOOKUP($B39,'[1]Fig 2 data MS OI exp 2009'!$A$4:$AQ$91,MATCH("Intra EU",'[1]Fig 2 data MS OI exp 2009'!$A$4:$A$91,0),0)</f>
        <v>1.1321954840669362</v>
      </c>
      <c r="J39" s="7">
        <f t="shared" ca="1" si="9"/>
        <v>1.6085082204463141E-2</v>
      </c>
      <c r="K39" s="8"/>
      <c r="L39" s="7">
        <f>HLOOKUP($B39,'[1]Fig 2 data MS NG exp 2009'!$D$72:$AE$121,MATCH("world",'[1]Fig 2 data MS NG exp 2009'!$A$72:$A$121,0),0)</f>
        <v>0.91119945880889985</v>
      </c>
      <c r="M39" s="7">
        <f>HLOOKUP($B39,'[1]Fig 2 data MS NG exp 2009'!$D$72:$AE$121,MATCH("eu27",'[1]Fig 2 data MS NG exp 2009'!$A$72:$A$121,0),0)</f>
        <v>0.91046859038549999</v>
      </c>
      <c r="N39" s="7">
        <f t="shared" si="10"/>
        <v>7.3086842339986635E-4</v>
      </c>
      <c r="P39" s="8"/>
    </row>
    <row r="40" spans="2:26" x14ac:dyDescent="0.2">
      <c r="B40" t="s">
        <v>16</v>
      </c>
      <c r="C40" t="s">
        <v>17</v>
      </c>
      <c r="D40" s="7">
        <f>HLOOKUP($B40,'[1]Fig 2 data MS SF exp 2009'!$A$6:$AO$66,60,0)</f>
        <v>4.1987489754540357E-2</v>
      </c>
      <c r="E40" s="7">
        <f>HLOOKUP($B40,'[1]Fig 2 data MS SF exp 2009'!$A$6:$AO$66,61,0)</f>
        <v>4.1987489754540357E-2</v>
      </c>
      <c r="F40" s="7">
        <f t="shared" si="8"/>
        <v>0</v>
      </c>
      <c r="G40" s="8"/>
      <c r="H40" s="7">
        <f ca="1">HLOOKUP($B40,'[1]Fig 2 data MS OI exp 2009'!$A$4:$AQ$91,MATCH("WORLD",'[1]Fig 2 data MS OI exp 2009'!$A$4:$A$91,0),0)</f>
        <v>13.485391721428529</v>
      </c>
      <c r="I40" s="7">
        <f ca="1">HLOOKUP($B40,'[1]Fig 2 data MS OI exp 2009'!$A$4:$AQ$91,MATCH("Intra EU",'[1]Fig 2 data MS OI exp 2009'!$A$4:$A$91,0),0)</f>
        <v>11.049061875563687</v>
      </c>
      <c r="J40" s="7">
        <f t="shared" ca="1" si="9"/>
        <v>2.4363298458648419</v>
      </c>
      <c r="K40" s="8"/>
      <c r="L40" s="7">
        <f>HLOOKUP($B40,'[1]Fig 2 data MS NG exp 2009'!$D$72:$AE$121,MATCH("world",'[1]Fig 2 data MS NG exp 2009'!$A$72:$A$121,0),0)</f>
        <v>3.5862853691034</v>
      </c>
      <c r="M40" s="7">
        <f>HLOOKUP($B40,'[1]Fig 2 data MS NG exp 2009'!$D$72:$AE$121,MATCH("eu27",'[1]Fig 2 data MS NG exp 2009'!$A$72:$A$121,0),0)</f>
        <v>3.5829749650679998</v>
      </c>
      <c r="N40" s="7">
        <f t="shared" si="10"/>
        <v>3.3104040354001718E-3</v>
      </c>
      <c r="P40" s="8"/>
    </row>
    <row r="41" spans="2:26" x14ac:dyDescent="0.2">
      <c r="B41" t="s">
        <v>18</v>
      </c>
      <c r="C41" t="s">
        <v>19</v>
      </c>
      <c r="D41" s="7">
        <f>HLOOKUP($B41,'[1]Fig 2 data MS SF exp 2009'!$A$6:$AO$66,60,0)</f>
        <v>0.82870783786215396</v>
      </c>
      <c r="E41" s="7">
        <f>HLOOKUP($B41,'[1]Fig 2 data MS SF exp 2009'!$A$6:$AO$66,61,0)</f>
        <v>0.57563689374699423</v>
      </c>
      <c r="F41" s="7">
        <f t="shared" si="8"/>
        <v>0.25307094411515973</v>
      </c>
      <c r="G41" s="8"/>
      <c r="H41" s="7">
        <f ca="1">HLOOKUP($B41,'[1]Fig 2 data MS OI exp 2009'!$A$4:$AQ$91,MATCH("WORLD",'[1]Fig 2 data MS OI exp 2009'!$A$4:$A$91,0),0)</f>
        <v>22.563432346199889</v>
      </c>
      <c r="I41" s="7">
        <f ca="1">HLOOKUP($B41,'[1]Fig 2 data MS OI exp 2009'!$A$4:$AQ$91,MATCH("Intra EU",'[1]Fig 2 data MS OI exp 2009'!$A$4:$A$91,0),0)</f>
        <v>17.410174134944949</v>
      </c>
      <c r="J41" s="7">
        <f t="shared" ca="1" si="9"/>
        <v>5.1532582112549399</v>
      </c>
      <c r="K41" s="8"/>
      <c r="L41" s="7">
        <f>HLOOKUP($B41,'[1]Fig 2 data MS NG exp 2009'!$D$72:$AE$121,MATCH("world",'[1]Fig 2 data MS NG exp 2009'!$A$72:$A$121,0),0)</f>
        <v>9.0630478998513002</v>
      </c>
      <c r="M41" s="7">
        <f>HLOOKUP($B41,'[1]Fig 2 data MS NG exp 2009'!$D$72:$AE$121,MATCH("eu27",'[1]Fig 2 data MS NG exp 2009'!$A$72:$A$121,0),0)</f>
        <v>0</v>
      </c>
      <c r="N41" s="7">
        <f t="shared" si="10"/>
        <v>9.0630478998513002</v>
      </c>
      <c r="P41" s="8"/>
    </row>
    <row r="42" spans="2:26" x14ac:dyDescent="0.2">
      <c r="B42" t="s">
        <v>20</v>
      </c>
      <c r="C42" t="s">
        <v>21</v>
      </c>
      <c r="D42" s="7">
        <f>HLOOKUP($B42,'[1]Fig 2 data MS SF exp 2009'!$A$6:$AO$66,60,0)</f>
        <v>3.063315435691304E-2</v>
      </c>
      <c r="E42" s="7">
        <f>HLOOKUP($B42,'[1]Fig 2 data MS SF exp 2009'!$A$6:$AO$66,61,0)</f>
        <v>9.5519999999999997E-3</v>
      </c>
      <c r="F42" s="7">
        <f t="shared" si="8"/>
        <v>2.1081154356913039E-2</v>
      </c>
      <c r="G42" s="8"/>
      <c r="H42" s="7">
        <f ca="1">HLOOKUP($B42,'[1]Fig 2 data MS OI exp 2009'!$A$4:$AQ$91,MATCH("WORLD",'[1]Fig 2 data MS OI exp 2009'!$A$4:$A$91,0),0)</f>
        <v>0.39897910801077846</v>
      </c>
      <c r="I42" s="7">
        <f ca="1">HLOOKUP($B42,'[1]Fig 2 data MS OI exp 2009'!$A$4:$AQ$91,MATCH("Intra EU",'[1]Fig 2 data MS OI exp 2009'!$A$4:$A$91,0),0)</f>
        <v>0.34111190913898615</v>
      </c>
      <c r="J42" s="7">
        <f t="shared" ca="1" si="9"/>
        <v>5.7867198871792314E-2</v>
      </c>
      <c r="K42" s="8"/>
      <c r="L42" s="7">
        <f>HLOOKUP($B42,'[1]Fig 2 data MS NG exp 2009'!$D$72:$AE$121,MATCH("world",'[1]Fig 2 data MS NG exp 2009'!$A$72:$A$121,0),0)</f>
        <v>0</v>
      </c>
      <c r="M42" s="7">
        <f>HLOOKUP($B42,'[1]Fig 2 data MS NG exp 2009'!$D$72:$AE$121,MATCH("eu27",'[1]Fig 2 data MS NG exp 2009'!$A$72:$A$121,0),0)</f>
        <v>0</v>
      </c>
      <c r="N42" s="7">
        <f t="shared" si="10"/>
        <v>0</v>
      </c>
      <c r="P42" s="8"/>
    </row>
    <row r="43" spans="2:26" x14ac:dyDescent="0.2">
      <c r="B43" t="s">
        <v>22</v>
      </c>
      <c r="C43" t="s">
        <v>23</v>
      </c>
      <c r="D43" s="7">
        <f>HLOOKUP($B43,'[1]Fig 2 data MS SF exp 2009'!$A$6:$AO$66,60,0)</f>
        <v>2.136199943064581E-2</v>
      </c>
      <c r="E43" s="7">
        <f>HLOOKUP($B43,'[1]Fig 2 data MS SF exp 2009'!$A$6:$AO$66,61,0)</f>
        <v>2.0998908657952634E-2</v>
      </c>
      <c r="F43" s="7">
        <f t="shared" si="8"/>
        <v>3.6309077269317674E-4</v>
      </c>
      <c r="G43" s="8"/>
      <c r="H43" s="7">
        <f ca="1">HLOOKUP($B43,'[1]Fig 2 data MS OI exp 2009'!$A$4:$AQ$91,MATCH("WORLD",'[1]Fig 2 data MS OI exp 2009'!$A$4:$A$91,0),0)</f>
        <v>0.97917937919670595</v>
      </c>
      <c r="I43" s="7">
        <f ca="1">HLOOKUP($B43,'[1]Fig 2 data MS OI exp 2009'!$A$4:$AQ$91,MATCH("Intra EU",'[1]Fig 2 data MS OI exp 2009'!$A$4:$A$91,0),0)</f>
        <v>0.52477580692061654</v>
      </c>
      <c r="J43" s="7">
        <f t="shared" ca="1" si="9"/>
        <v>0.45440357227608941</v>
      </c>
      <c r="K43" s="8"/>
      <c r="L43" s="7">
        <f>HLOOKUP($B43,'[1]Fig 2 data MS NG exp 2009'!$D$72:$AE$121,MATCH("world",'[1]Fig 2 data MS NG exp 2009'!$A$72:$A$121,0),0)</f>
        <v>0</v>
      </c>
      <c r="M43" s="7">
        <f>HLOOKUP($B43,'[1]Fig 2 data MS NG exp 2009'!$D$72:$AE$121,MATCH("eu27",'[1]Fig 2 data MS NG exp 2009'!$A$72:$A$121,0),0)</f>
        <v>0</v>
      </c>
      <c r="N43" s="7">
        <f t="shared" si="10"/>
        <v>0</v>
      </c>
      <c r="P43" s="8"/>
    </row>
    <row r="44" spans="2:26" x14ac:dyDescent="0.2">
      <c r="B44" t="s">
        <v>24</v>
      </c>
      <c r="C44" t="s">
        <v>25</v>
      </c>
      <c r="D44" s="7">
        <f>HLOOKUP($B44,'[1]Fig 2 data MS SF exp 2009'!$A$6:$AO$66,60,0)</f>
        <v>1.3121090548293861E-3</v>
      </c>
      <c r="E44" s="7">
        <f>HLOOKUP($B44,'[1]Fig 2 data MS SF exp 2009'!$A$6:$AO$66,61,0)</f>
        <v>0</v>
      </c>
      <c r="F44" s="7">
        <f t="shared" si="8"/>
        <v>1.3121090548293861E-3</v>
      </c>
      <c r="G44" s="8"/>
      <c r="H44" s="7">
        <f ca="1">HLOOKUP($B44,'[1]Fig 2 data MS OI exp 2009'!$A$4:$AQ$91,MATCH("WORLD",'[1]Fig 2 data MS OI exp 2009'!$A$4:$A$91,0),0)</f>
        <v>8.8214856798931844</v>
      </c>
      <c r="I44" s="7">
        <f ca="1">HLOOKUP($B44,'[1]Fig 2 data MS OI exp 2009'!$A$4:$AQ$91,MATCH("Intra EU",'[1]Fig 2 data MS OI exp 2009'!$A$4:$A$91,0),0)</f>
        <v>1.3169661054904358</v>
      </c>
      <c r="J44" s="7">
        <f t="shared" ca="1" si="9"/>
        <v>7.5045195744027486</v>
      </c>
      <c r="K44" s="8"/>
      <c r="L44" s="7">
        <f>HLOOKUP($B44,'[1]Fig 2 data MS NG exp 2009'!$D$72:$AE$121,MATCH("world",'[1]Fig 2 data MS NG exp 2009'!$A$72:$A$121,0),0)</f>
        <v>0</v>
      </c>
      <c r="M44" s="7">
        <f>HLOOKUP($B44,'[1]Fig 2 data MS NG exp 2009'!$D$72:$AE$121,MATCH("eu27",'[1]Fig 2 data MS NG exp 2009'!$A$72:$A$121,0),0)</f>
        <v>0</v>
      </c>
      <c r="N44" s="7">
        <f t="shared" si="10"/>
        <v>0</v>
      </c>
      <c r="P44" s="8"/>
    </row>
    <row r="45" spans="2:26" x14ac:dyDescent="0.2">
      <c r="B45" t="s">
        <v>26</v>
      </c>
      <c r="C45" t="s">
        <v>27</v>
      </c>
      <c r="D45" s="7">
        <f>HLOOKUP($B45,'[1]Fig 2 data MS SF exp 2009'!$A$6:$AO$66,60,0)</f>
        <v>0.90273102972261765</v>
      </c>
      <c r="E45" s="7">
        <f>HLOOKUP($B45,'[1]Fig 2 data MS SF exp 2009'!$A$6:$AO$66,61,0)</f>
        <v>0.94632769956617324</v>
      </c>
      <c r="F45" s="7">
        <f t="shared" si="8"/>
        <v>-4.3596669843555591E-2</v>
      </c>
      <c r="G45" s="8"/>
      <c r="H45" s="7">
        <f ca="1">HLOOKUP($B45,'[1]Fig 2 data MS OI exp 2009'!$A$4:$AQ$91,MATCH("WORLD",'[1]Fig 2 data MS OI exp 2009'!$A$4:$A$91,0),0)</f>
        <v>11.147967285330873</v>
      </c>
      <c r="I45" s="7">
        <f ca="1">HLOOKUP($B45,'[1]Fig 2 data MS OI exp 2009'!$A$4:$AQ$91,MATCH("Intra EU",'[1]Fig 2 data MS OI exp 2009'!$A$4:$A$91,0),0)</f>
        <v>5.1753751992860799</v>
      </c>
      <c r="J45" s="7">
        <f t="shared" ca="1" si="9"/>
        <v>5.9725920860447932</v>
      </c>
      <c r="K45" s="8"/>
      <c r="L45" s="7">
        <f>HLOOKUP($B45,'[1]Fig 2 data MS NG exp 2009'!$D$72:$AE$121,MATCH("world",'[1]Fig 2 data MS NG exp 2009'!$A$72:$A$121,0),0)</f>
        <v>0.89490539219309995</v>
      </c>
      <c r="M45" s="7">
        <f>HLOOKUP($B45,'[1]Fig 2 data MS NG exp 2009'!$D$72:$AE$121,MATCH("eu27",'[1]Fig 2 data MS NG exp 2009'!$A$72:$A$121,0),0)</f>
        <v>0.89385208181819986</v>
      </c>
      <c r="N45" s="7">
        <f t="shared" si="10"/>
        <v>1.0533103749000849E-3</v>
      </c>
      <c r="P45" s="8"/>
    </row>
    <row r="46" spans="2:26" x14ac:dyDescent="0.2">
      <c r="B46" t="s">
        <v>28</v>
      </c>
      <c r="C46" t="s">
        <v>29</v>
      </c>
      <c r="D46" s="7">
        <f>HLOOKUP($B46,'[1]Fig 2 data MS SF exp 2009'!$A$6:$AO$66,60,0)</f>
        <v>0.48850822037366615</v>
      </c>
      <c r="E46" s="7">
        <f>HLOOKUP($B46,'[1]Fig 2 data MS SF exp 2009'!$A$6:$AO$66,61,0)</f>
        <v>0.45744331595833509</v>
      </c>
      <c r="F46" s="7">
        <f>D46-E46</f>
        <v>3.1064904415331052E-2</v>
      </c>
      <c r="G46" s="8"/>
      <c r="H46" s="7">
        <f ca="1">HLOOKUP($B46,'[1]Fig 2 data MS OI exp 2009'!$A$4:$AQ$91,MATCH("WORLD",'[1]Fig 2 data MS OI exp 2009'!$A$4:$A$91,0),0)</f>
        <v>23.371767105239268</v>
      </c>
      <c r="I46" s="7">
        <f ca="1">HLOOKUP($B46,'[1]Fig 2 data MS OI exp 2009'!$A$4:$AQ$91,MATCH("Intra EU",'[1]Fig 2 data MS OI exp 2009'!$A$4:$A$91,0),0)</f>
        <v>12.608693813023701</v>
      </c>
      <c r="J46" s="7">
        <f t="shared" ca="1" si="9"/>
        <v>10.763073292215568</v>
      </c>
      <c r="K46" s="8"/>
      <c r="L46" s="7">
        <f>HLOOKUP($B46,'[1]Fig 2 data MS NG exp 2009'!$D$72:$AE$121,MATCH("world",'[1]Fig 2 data MS NG exp 2009'!$A$72:$A$121,0),0)</f>
        <v>1.9300085448983999</v>
      </c>
      <c r="M46" s="7">
        <f>HLOOKUP($B46,'[1]Fig 2 data MS NG exp 2009'!$D$72:$AE$121,MATCH("eu27",'[1]Fig 2 data MS NG exp 2009'!$A$72:$A$121,0),0)</f>
        <v>0</v>
      </c>
      <c r="N46" s="7">
        <f t="shared" si="10"/>
        <v>1.9300085448983999</v>
      </c>
      <c r="P46" s="8"/>
    </row>
    <row r="47" spans="2:26" x14ac:dyDescent="0.2">
      <c r="B47" t="s">
        <v>30</v>
      </c>
      <c r="C47" t="s">
        <v>31</v>
      </c>
      <c r="D47" s="7">
        <f>HLOOKUP($B47,'[1]Fig 2 data MS SF exp 2009'!$A$6:$AO$66,60,0)</f>
        <v>0.18854743005855562</v>
      </c>
      <c r="E47" s="7">
        <f>HLOOKUP($B47,'[1]Fig 2 data MS SF exp 2009'!$A$6:$AO$66,61,0)</f>
        <v>0.11843773584905659</v>
      </c>
      <c r="F47" s="7">
        <f>D47-E47</f>
        <v>7.0109694209499029E-2</v>
      </c>
      <c r="G47" s="8"/>
      <c r="H47" s="7">
        <f ca="1">HLOOKUP($B47,'[1]Fig 2 data MS OI exp 2009'!$A$4:$AQ$91,MATCH("WORLD",'[1]Fig 2 data MS OI exp 2009'!$A$4:$A$91,0),0)</f>
        <v>26.916013796510903</v>
      </c>
      <c r="I47" s="7">
        <f ca="1">HLOOKUP($B47,'[1]Fig 2 data MS OI exp 2009'!$A$4:$AQ$91,MATCH("Intra EU",'[1]Fig 2 data MS OI exp 2009'!$A$4:$A$91,0),0)</f>
        <v>14.208836125727775</v>
      </c>
      <c r="J47" s="7">
        <f t="shared" ca="1" si="9"/>
        <v>12.707177670783128</v>
      </c>
      <c r="K47" s="8"/>
      <c r="L47" s="7">
        <f>HLOOKUP($B47,'[1]Fig 2 data MS NG exp 2009'!$D$72:$AE$121,MATCH("world",'[1]Fig 2 data MS NG exp 2009'!$A$72:$A$121,0),0)</f>
        <v>0.1026225250974</v>
      </c>
      <c r="M47" s="7">
        <f>HLOOKUP($B47,'[1]Fig 2 data MS NG exp 2009'!$D$72:$AE$121,MATCH("eu27",'[1]Fig 2 data MS NG exp 2009'!$A$72:$A$121,0),0)</f>
        <v>1.5584694322499999E-2</v>
      </c>
      <c r="N47" s="7">
        <f t="shared" si="10"/>
        <v>8.7037830774900002E-2</v>
      </c>
      <c r="P47" s="8"/>
    </row>
    <row r="48" spans="2:26" x14ac:dyDescent="0.2">
      <c r="B48" t="s">
        <v>32</v>
      </c>
      <c r="C48" t="s">
        <v>33</v>
      </c>
      <c r="D48" s="7">
        <f>HLOOKUP($B48,'[1]Fig 2 data MS SF exp 2009'!$A$6:$AO$66,60,0)</f>
        <v>0</v>
      </c>
      <c r="E48" s="7">
        <f>HLOOKUP($B48,'[1]Fig 2 data MS SF exp 2009'!$A$6:$AO$66,61,0)</f>
        <v>0</v>
      </c>
      <c r="F48" s="7">
        <f>D48-E48</f>
        <v>0</v>
      </c>
      <c r="G48" s="10"/>
      <c r="H48" s="7">
        <f ca="1">HLOOKUP($B48,'[1]Fig 2 data MS OI exp 2009'!$A$4:$AQ$91,MATCH("WORLD",'[1]Fig 2 data MS OI exp 2009'!$A$4:$A$91,0),0)</f>
        <v>0</v>
      </c>
      <c r="I48" s="7">
        <f ca="1">HLOOKUP($B48,'[1]Fig 2 data MS OI exp 2009'!$A$4:$AQ$91,MATCH("Intra EU",'[1]Fig 2 data MS OI exp 2009'!$A$4:$A$91,0),0)</f>
        <v>0</v>
      </c>
      <c r="J48" s="7">
        <f t="shared" ca="1" si="9"/>
        <v>0</v>
      </c>
      <c r="K48" s="10"/>
      <c r="L48" s="7">
        <f>HLOOKUP($B48,'[1]Fig 2 data MS NG exp 2009'!$D$72:$AE$121,MATCH("world",'[1]Fig 2 data MS NG exp 2009'!$A$72:$A$121,0),0)</f>
        <v>0</v>
      </c>
      <c r="M48" s="7">
        <f>HLOOKUP($B48,'[1]Fig 2 data MS NG exp 2009'!$D$72:$AE$121,MATCH("eu27",'[1]Fig 2 data MS NG exp 2009'!$A$72:$A$121,0),0)</f>
        <v>0</v>
      </c>
      <c r="N48" s="7">
        <f t="shared" si="10"/>
        <v>0</v>
      </c>
      <c r="P48" s="8"/>
    </row>
    <row r="49" spans="2:16" x14ac:dyDescent="0.2">
      <c r="B49" t="s">
        <v>34</v>
      </c>
      <c r="C49" t="s">
        <v>35</v>
      </c>
      <c r="D49" s="7"/>
      <c r="E49" s="7"/>
      <c r="F49" s="7"/>
      <c r="G49" s="10"/>
      <c r="H49" s="7">
        <f ca="1">HLOOKUP($B49,'[1]Fig 2 data MS OI exp 2009'!$A$4:$AQ$91,MATCH("WORLD",'[1]Fig 2 data MS OI exp 2009'!$A$4:$A$91,0),0)</f>
        <v>9.0478587400106281E-3</v>
      </c>
      <c r="I49" s="7">
        <f ca="1">HLOOKUP($B49,'[1]Fig 2 data MS OI exp 2009'!$A$4:$AQ$91,MATCH("Intra EU",'[1]Fig 2 data MS OI exp 2009'!$A$4:$A$91,0),0)</f>
        <v>0</v>
      </c>
      <c r="J49" s="7">
        <f t="shared" ca="1" si="9"/>
        <v>9.0478587400106281E-3</v>
      </c>
      <c r="K49" s="10"/>
      <c r="L49" s="7">
        <f>HLOOKUP($B49,'[1]Fig 2 data MS NG exp 2009'!$D$72:$AE$121,MATCH("world",'[1]Fig 2 data MS NG exp 2009'!$A$72:$A$121,0),0)</f>
        <v>0</v>
      </c>
      <c r="M49" s="7">
        <f>HLOOKUP($B49,'[1]Fig 2 data MS NG exp 2009'!$D$72:$AE$121,MATCH("eu27",'[1]Fig 2 data MS NG exp 2009'!$A$72:$A$121,0),0)</f>
        <v>0</v>
      </c>
      <c r="N49" s="7">
        <f t="shared" si="10"/>
        <v>0</v>
      </c>
      <c r="P49" s="8"/>
    </row>
    <row r="50" spans="2:16" x14ac:dyDescent="0.2">
      <c r="B50" t="s">
        <v>36</v>
      </c>
      <c r="C50" t="s">
        <v>37</v>
      </c>
      <c r="D50" s="7">
        <f>HLOOKUP($B50,'[1]Fig 2 data MS SF exp 2009'!$A$6:$AO$66,60,0)</f>
        <v>5.1021904452926434E-3</v>
      </c>
      <c r="E50" s="7">
        <f>HLOOKUP($B50,'[1]Fig 2 data MS SF exp 2009'!$A$6:$AO$66,61,0)</f>
        <v>3.280272637073465E-3</v>
      </c>
      <c r="F50" s="7">
        <f t="shared" si="8"/>
        <v>1.8219178082191784E-3</v>
      </c>
      <c r="G50" s="8"/>
      <c r="H50" s="7">
        <f ca="1">HLOOKUP($B50,'[1]Fig 2 data MS OI exp 2009'!$A$4:$AQ$91,MATCH("WORLD",'[1]Fig 2 data MS OI exp 2009'!$A$4:$A$91,0),0)</f>
        <v>0.26138258582252927</v>
      </c>
      <c r="I50" s="7">
        <f ca="1">HLOOKUP($B50,'[1]Fig 2 data MS OI exp 2009'!$A$4:$AQ$91,MATCH("Intra EU",'[1]Fig 2 data MS OI exp 2009'!$A$4:$A$91,0),0)</f>
        <v>0.24328686834250804</v>
      </c>
      <c r="J50" s="7">
        <f t="shared" ca="1" si="9"/>
        <v>1.8095717480021228E-2</v>
      </c>
      <c r="K50" s="8"/>
      <c r="L50" s="7">
        <f>HLOOKUP($B50,'[1]Fig 2 data MS NG exp 2009'!$D$72:$AE$121,MATCH("world",'[1]Fig 2 data MS NG exp 2009'!$A$72:$A$121,0),0)</f>
        <v>0</v>
      </c>
      <c r="M50" s="7">
        <f>HLOOKUP($B50,'[1]Fig 2 data MS NG exp 2009'!$D$72:$AE$121,MATCH("eu27",'[1]Fig 2 data MS NG exp 2009'!$A$72:$A$121,0),0)</f>
        <v>0</v>
      </c>
      <c r="N50" s="7">
        <f t="shared" si="10"/>
        <v>0</v>
      </c>
      <c r="P50" s="8"/>
    </row>
    <row r="51" spans="2:16" x14ac:dyDescent="0.2">
      <c r="B51" t="s">
        <v>38</v>
      </c>
      <c r="C51" t="s">
        <v>39</v>
      </c>
      <c r="D51" s="7">
        <f>HLOOKUP($B51,'[1]Fig 2 data MS SF exp 2009'!$A$6:$AO$66,60,0)</f>
        <v>1.2974844774268959E-2</v>
      </c>
      <c r="E51" s="7">
        <f>HLOOKUP($B51,'[1]Fig 2 data MS SF exp 2009'!$A$6:$AO$66,61,0)</f>
        <v>1.0496872438635089E-2</v>
      </c>
      <c r="F51" s="7">
        <f t="shared" si="8"/>
        <v>2.4779723356338698E-3</v>
      </c>
      <c r="G51" s="8"/>
      <c r="H51" s="7">
        <f ca="1">HLOOKUP($B51,'[1]Fig 2 data MS OI exp 2009'!$A$4:$AQ$91,MATCH("WORLD",'[1]Fig 2 data MS OI exp 2009'!$A$4:$A$91,0),0)</f>
        <v>6.8201878277139452</v>
      </c>
      <c r="I51" s="7">
        <f ca="1">HLOOKUP($B51,'[1]Fig 2 data MS OI exp 2009'!$A$4:$AQ$91,MATCH("Intra EU",'[1]Fig 2 data MS OI exp 2009'!$A$4:$A$91,0),0)</f>
        <v>5.0146373502629364</v>
      </c>
      <c r="J51" s="7">
        <f t="shared" ca="1" si="9"/>
        <v>1.8055504774510087</v>
      </c>
      <c r="K51" s="8"/>
      <c r="L51" s="7">
        <f>HLOOKUP($B51,'[1]Fig 2 data MS NG exp 2009'!$D$72:$AE$121,MATCH("world",'[1]Fig 2 data MS NG exp 2009'!$A$72:$A$121,0),0)</f>
        <v>0</v>
      </c>
      <c r="M51" s="7">
        <f>HLOOKUP($B51,'[1]Fig 2 data MS NG exp 2009'!$D$72:$AE$121,MATCH("eu27",'[1]Fig 2 data MS NG exp 2009'!$A$72:$A$121,0),0)</f>
        <v>0</v>
      </c>
      <c r="N51" s="7">
        <f t="shared" si="10"/>
        <v>0</v>
      </c>
      <c r="P51" s="8"/>
    </row>
    <row r="52" spans="2:16" x14ac:dyDescent="0.2">
      <c r="B52" t="s">
        <v>40</v>
      </c>
      <c r="C52" t="s">
        <v>41</v>
      </c>
      <c r="D52" s="7">
        <f>HLOOKUP($B52,'[1]Fig 2 data MS SF exp 2009'!$A$6:$AO$66,60,0)</f>
        <v>0</v>
      </c>
      <c r="E52" s="7">
        <f>HLOOKUP($B52,'[1]Fig 2 data MS SF exp 2009'!$A$6:$AO$66,61,0)</f>
        <v>0</v>
      </c>
      <c r="F52" s="7">
        <f t="shared" si="8"/>
        <v>0</v>
      </c>
      <c r="G52" s="8"/>
      <c r="H52" s="7">
        <f ca="1">HLOOKUP($B52,'[1]Fig 2 data MS OI exp 2009'!$A$4:$AQ$91,MATCH("WORLD",'[1]Fig 2 data MS OI exp 2009'!$A$4:$A$91,0),0)</f>
        <v>9.0478587400106281E-3</v>
      </c>
      <c r="I52" s="7">
        <f ca="1">HLOOKUP($B52,'[1]Fig 2 data MS OI exp 2009'!$A$4:$AQ$91,MATCH("Intra EU",'[1]Fig 2 data MS OI exp 2009'!$A$4:$A$91,0),0)</f>
        <v>9.0478587400106298E-3</v>
      </c>
      <c r="J52" s="7">
        <f t="shared" ca="1" si="9"/>
        <v>0</v>
      </c>
      <c r="K52" s="8"/>
      <c r="L52" s="7">
        <f>HLOOKUP($B52,'[1]Fig 2 data MS NG exp 2009'!$D$72:$AE$121,MATCH("world",'[1]Fig 2 data MS NG exp 2009'!$A$72:$A$121,0),0)</f>
        <v>0</v>
      </c>
      <c r="M52" s="7">
        <f>HLOOKUP($B52,'[1]Fig 2 data MS NG exp 2009'!$D$72:$AE$121,MATCH("eu27",'[1]Fig 2 data MS NG exp 2009'!$A$72:$A$121,0),0)</f>
        <v>0</v>
      </c>
      <c r="N52" s="7">
        <f t="shared" si="10"/>
        <v>0</v>
      </c>
      <c r="P52" s="8"/>
    </row>
    <row r="53" spans="2:16" x14ac:dyDescent="0.2">
      <c r="B53" t="s">
        <v>42</v>
      </c>
      <c r="C53" t="s">
        <v>43</v>
      </c>
      <c r="D53" s="7">
        <f>HLOOKUP($B53,'[1]Fig 2 data MS SF exp 2009'!$A$6:$AO$66,60,0)</f>
        <v>0.12197205201022891</v>
      </c>
      <c r="E53" s="7">
        <f>HLOOKUP($B53,'[1]Fig 2 data MS SF exp 2009'!$A$6:$AO$66,61,0)</f>
        <v>7.0921303799428639E-2</v>
      </c>
      <c r="F53" s="7">
        <f t="shared" si="8"/>
        <v>5.1050748210800273E-2</v>
      </c>
      <c r="G53" s="8"/>
      <c r="H53" s="7">
        <f ca="1">HLOOKUP($B53,'[1]Fig 2 data MS OI exp 2009'!$A$4:$AQ$91,MATCH("WORLD",'[1]Fig 2 data MS OI exp 2009'!$A$4:$A$91,0),0)</f>
        <v>2.3264831486157922</v>
      </c>
      <c r="I53" s="7">
        <f ca="1">HLOOKUP($B53,'[1]Fig 2 data MS OI exp 2009'!$A$4:$AQ$91,MATCH("Intra EU",'[1]Fig 2 data MS OI exp 2009'!$A$4:$A$91,0),0)</f>
        <v>1.7826063065773756</v>
      </c>
      <c r="J53" s="7">
        <f t="shared" ca="1" si="9"/>
        <v>0.54387684203841657</v>
      </c>
      <c r="K53" s="8"/>
      <c r="L53" s="7">
        <f>HLOOKUP($B53,'[1]Fig 2 data MS NG exp 2009'!$D$72:$AE$121,MATCH("world",'[1]Fig 2 data MS NG exp 2009'!$A$72:$A$121,0),0)</f>
        <v>7.0679275768799996E-2</v>
      </c>
      <c r="M53" s="7">
        <f>HLOOKUP($B53,'[1]Fig 2 data MS NG exp 2009'!$D$72:$AE$121,MATCH("eu27",'[1]Fig 2 data MS NG exp 2009'!$A$72:$A$121,0),0)</f>
        <v>0</v>
      </c>
      <c r="N53" s="7">
        <f t="shared" si="10"/>
        <v>7.0679275768799996E-2</v>
      </c>
      <c r="P53" s="8"/>
    </row>
    <row r="54" spans="2:16" x14ac:dyDescent="0.2">
      <c r="B54" t="s">
        <v>44</v>
      </c>
      <c r="C54" t="s">
        <v>45</v>
      </c>
      <c r="D54" s="7">
        <f>HLOOKUP($B54,'[1]Fig 2 data MS SF exp 2009'!$A$6:$AO$66,60,0)</f>
        <v>3.1996216431428417</v>
      </c>
      <c r="E54" s="7">
        <f>HLOOKUP($B54,'[1]Fig 2 data MS SF exp 2009'!$A$6:$AO$66,61,0)</f>
        <v>2.9466363480041387</v>
      </c>
      <c r="F54" s="7">
        <f t="shared" si="8"/>
        <v>0.25298529513870305</v>
      </c>
      <c r="G54" s="8"/>
      <c r="H54" s="7">
        <f ca="1">HLOOKUP($B54,'[1]Fig 2 data MS OI exp 2009'!$A$4:$AQ$91,MATCH("WORLD",'[1]Fig 2 data MS OI exp 2009'!$A$4:$A$91,0),0)</f>
        <v>92.683693934358431</v>
      </c>
      <c r="I54" s="7">
        <f ca="1">HLOOKUP($B54,'[1]Fig 2 data MS OI exp 2009'!$A$4:$AQ$91,MATCH("Intra EU",'[1]Fig 2 data MS OI exp 2009'!$A$4:$A$91,0),0)</f>
        <v>48.038054821916376</v>
      </c>
      <c r="J54" s="7">
        <f t="shared" ca="1" si="9"/>
        <v>44.645639112442055</v>
      </c>
      <c r="K54" s="8"/>
      <c r="L54" s="7">
        <f>HLOOKUP($B54,'[1]Fig 2 data MS NG exp 2009'!$D$72:$AE$121,MATCH("world",'[1]Fig 2 data MS NG exp 2009'!$A$72:$A$121,0),0)</f>
        <v>39.910123570131901</v>
      </c>
      <c r="M54" s="7">
        <f>HLOOKUP($B54,'[1]Fig 2 data MS NG exp 2009'!$D$72:$AE$121,MATCH("eu27",'[1]Fig 2 data MS NG exp 2009'!$A$72:$A$121,0),0)</f>
        <v>39.5123591787615</v>
      </c>
      <c r="N54" s="7">
        <f t="shared" si="10"/>
        <v>0.39776439137040143</v>
      </c>
      <c r="P54" s="8"/>
    </row>
    <row r="55" spans="2:16" x14ac:dyDescent="0.2">
      <c r="B55" t="s">
        <v>46</v>
      </c>
      <c r="C55" t="s">
        <v>47</v>
      </c>
      <c r="D55" s="7">
        <f>HLOOKUP($B55,'[1]Fig 2 data MS SF exp 2009'!$A$6:$AO$66,60,0)</f>
        <v>2.0444723180795201E-3</v>
      </c>
      <c r="E55" s="7">
        <f>HLOOKUP($B55,'[1]Fig 2 data MS SF exp 2009'!$A$6:$AO$66,61,0)</f>
        <v>9.5520000000000002E-4</v>
      </c>
      <c r="F55" s="7">
        <f t="shared" si="8"/>
        <v>1.08927231807952E-3</v>
      </c>
      <c r="G55" s="8"/>
      <c r="H55" s="7">
        <f ca="1">HLOOKUP($B55,'[1]Fig 2 data MS OI exp 2009'!$A$4:$AQ$91,MATCH("WORLD",'[1]Fig 2 data MS OI exp 2009'!$A$4:$A$91,0),0)</f>
        <v>2.1866054476792978</v>
      </c>
      <c r="I55" s="7">
        <f ca="1">HLOOKUP($B55,'[1]Fig 2 data MS OI exp 2009'!$A$4:$AQ$91,MATCH("Intra EU",'[1]Fig 2 data MS OI exp 2009'!$A$4:$A$91,0),0)</f>
        <v>1.9583686547709276</v>
      </c>
      <c r="J55" s="7">
        <f t="shared" ca="1" si="9"/>
        <v>0.22823679290837018</v>
      </c>
      <c r="K55" s="8"/>
      <c r="L55" s="7">
        <f>HLOOKUP($B55,'[1]Fig 2 data MS NG exp 2009'!$D$72:$AE$121,MATCH("world",'[1]Fig 2 data MS NG exp 2009'!$A$72:$A$121,0),0)</f>
        <v>3.4124461649847002</v>
      </c>
      <c r="M55" s="7">
        <f>HLOOKUP($B55,'[1]Fig 2 data MS NG exp 2009'!$D$72:$AE$121,MATCH("eu27",'[1]Fig 2 data MS NG exp 2009'!$A$72:$A$121,0),0)</f>
        <v>0</v>
      </c>
      <c r="N55" s="7">
        <f t="shared" si="10"/>
        <v>3.4124461649847002</v>
      </c>
      <c r="P55" s="8"/>
    </row>
    <row r="56" spans="2:16" x14ac:dyDescent="0.2">
      <c r="B56" t="s">
        <v>48</v>
      </c>
      <c r="C56" t="s">
        <v>49</v>
      </c>
      <c r="D56" s="7">
        <f>HLOOKUP($B56,'[1]Fig 2 data MS SF exp 2009'!$A$6:$AO$66,60,0)</f>
        <v>8.8136130482565562</v>
      </c>
      <c r="E56" s="7">
        <f>HLOOKUP($B56,'[1]Fig 2 data MS SF exp 2009'!$A$6:$AO$66,61,0)</f>
        <v>7.6790435552870671</v>
      </c>
      <c r="F56" s="7">
        <f t="shared" si="8"/>
        <v>1.1345694929694892</v>
      </c>
      <c r="G56" s="8"/>
      <c r="H56" s="7">
        <f ca="1">HLOOKUP($B56,'[1]Fig 2 data MS OI exp 2009'!$A$4:$AQ$91,MATCH("WORLD",'[1]Fig 2 data MS OI exp 2009'!$A$4:$A$91,0),0)</f>
        <v>2.76887072048623</v>
      </c>
      <c r="I56" s="7">
        <f ca="1">HLOOKUP($B56,'[1]Fig 2 data MS OI exp 2009'!$A$4:$AQ$91,MATCH("Intra EU",'[1]Fig 2 data MS OI exp 2009'!$A$4:$A$91,0),0)</f>
        <v>2.1906646331005937</v>
      </c>
      <c r="J56" s="7">
        <f t="shared" ca="1" si="9"/>
        <v>0.57820608738563628</v>
      </c>
      <c r="K56" s="8"/>
      <c r="L56" s="7">
        <f>HLOOKUP($B56,'[1]Fig 2 data MS NG exp 2009'!$D$72:$AE$121,MATCH("world",'[1]Fig 2 data MS NG exp 2009'!$A$72:$A$121,0),0)</f>
        <v>3.3447978435599997E-2</v>
      </c>
      <c r="M56" s="7">
        <f>HLOOKUP($B56,'[1]Fig 2 data MS NG exp 2009'!$D$72:$AE$121,MATCH("eu27",'[1]Fig 2 data MS NG exp 2009'!$A$72:$A$121,0),0)</f>
        <v>3.3426482305500001E-2</v>
      </c>
      <c r="N56" s="7">
        <f t="shared" si="10"/>
        <v>2.1496130099996069E-5</v>
      </c>
      <c r="P56" s="8"/>
    </row>
    <row r="57" spans="2:16" x14ac:dyDescent="0.2">
      <c r="B57" t="s">
        <v>50</v>
      </c>
      <c r="C57" t="s">
        <v>51</v>
      </c>
      <c r="D57" s="7">
        <f>HLOOKUP($B57,'[1]Fig 2 data MS SF exp 2009'!$A$6:$AO$66,60,0)</f>
        <v>4.3955653336784438E-2</v>
      </c>
      <c r="E57" s="7">
        <f>HLOOKUP($B57,'[1]Fig 2 data MS SF exp 2009'!$A$6:$AO$66,61,0)</f>
        <v>1.0496872438635089E-2</v>
      </c>
      <c r="F57" s="7">
        <f t="shared" si="8"/>
        <v>3.3458780898149347E-2</v>
      </c>
      <c r="G57" s="8"/>
      <c r="H57" s="7">
        <f ca="1">HLOOKUP($B57,'[1]Fig 2 data MS OI exp 2009'!$A$4:$AQ$91,MATCH("WORLD",'[1]Fig 2 data MS OI exp 2009'!$A$4:$A$91,0),0)</f>
        <v>2.3132358845293846</v>
      </c>
      <c r="I57" s="7">
        <f ca="1">HLOOKUP($B57,'[1]Fig 2 data MS OI exp 2009'!$A$4:$AQ$91,MATCH("Intra EU",'[1]Fig 2 data MS OI exp 2009'!$A$4:$A$91,0),0)</f>
        <v>1.0143654965189692</v>
      </c>
      <c r="J57" s="7">
        <f t="shared" ca="1" si="9"/>
        <v>1.2988703880104153</v>
      </c>
      <c r="K57" s="8"/>
      <c r="L57" s="7">
        <f>HLOOKUP($B57,'[1]Fig 2 data MS NG exp 2009'!$D$72:$AE$121,MATCH("world",'[1]Fig 2 data MS NG exp 2009'!$A$72:$A$121,0),0)</f>
        <v>0</v>
      </c>
      <c r="M57" s="7">
        <f>HLOOKUP($B57,'[1]Fig 2 data MS NG exp 2009'!$D$72:$AE$121,MATCH("eu27",'[1]Fig 2 data MS NG exp 2009'!$A$72:$A$121,0),0)</f>
        <v>0</v>
      </c>
      <c r="N57" s="7">
        <f t="shared" si="10"/>
        <v>0</v>
      </c>
      <c r="P57" s="8"/>
    </row>
    <row r="58" spans="2:16" x14ac:dyDescent="0.2">
      <c r="B58" t="s">
        <v>52</v>
      </c>
      <c r="C58" t="s">
        <v>53</v>
      </c>
      <c r="D58" s="7">
        <f>HLOOKUP($B58,'[1]Fig 2 data MS SF exp 2009'!$A$6:$AO$66,60,0)</f>
        <v>1.6784747734949951E-2</v>
      </c>
      <c r="E58" s="7">
        <f>HLOOKUP($B58,'[1]Fig 2 data MS SF exp 2009'!$A$6:$AO$66,61,0)</f>
        <v>0</v>
      </c>
      <c r="F58" s="7">
        <f t="shared" si="8"/>
        <v>1.6784747734949951E-2</v>
      </c>
      <c r="G58" s="8"/>
      <c r="H58" s="7">
        <f ca="1">HLOOKUP($B58,'[1]Fig 2 data MS OI exp 2009'!$A$4:$AQ$91,MATCH("WORLD",'[1]Fig 2 data MS OI exp 2009'!$A$4:$A$91,0),0)</f>
        <v>4.157993749853774</v>
      </c>
      <c r="I58" s="7">
        <f ca="1">HLOOKUP($B58,'[1]Fig 2 data MS OI exp 2009'!$A$4:$AQ$91,MATCH("Intra EU",'[1]Fig 2 data MS OI exp 2009'!$A$4:$A$91,0),0)</f>
        <v>1.5431625739907018</v>
      </c>
      <c r="J58" s="7">
        <f t="shared" ca="1" si="9"/>
        <v>2.6148311758630722</v>
      </c>
      <c r="K58" s="8"/>
      <c r="L58" s="7">
        <f>HLOOKUP($B58,'[1]Fig 2 data MS NG exp 2009'!$D$72:$AE$121,MATCH("world",'[1]Fig 2 data MS NG exp 2009'!$A$72:$A$121,0),0)</f>
        <v>0</v>
      </c>
      <c r="M58" s="7">
        <f>HLOOKUP($B58,'[1]Fig 2 data MS NG exp 2009'!$D$72:$AE$121,MATCH("eu27",'[1]Fig 2 data MS NG exp 2009'!$A$72:$A$121,0),0)</f>
        <v>0</v>
      </c>
      <c r="N58" s="7">
        <f t="shared" si="10"/>
        <v>0</v>
      </c>
      <c r="P58" s="8"/>
    </row>
    <row r="59" spans="2:16" x14ac:dyDescent="0.2">
      <c r="B59" t="s">
        <v>54</v>
      </c>
      <c r="C59" t="s">
        <v>55</v>
      </c>
      <c r="D59" s="7">
        <f>HLOOKUP($B59,'[1]Fig 2 data MS SF exp 2009'!$A$6:$AO$66,60,0)</f>
        <v>3.280272637073465E-3</v>
      </c>
      <c r="E59" s="7">
        <f>HLOOKUP($B59,'[1]Fig 2 data MS SF exp 2009'!$A$6:$AO$66,61,0)</f>
        <v>3.280272637073465E-3</v>
      </c>
      <c r="F59" s="7">
        <f t="shared" si="8"/>
        <v>0</v>
      </c>
      <c r="G59" s="8"/>
      <c r="H59" s="7">
        <f ca="1">HLOOKUP($B59,'[1]Fig 2 data MS OI exp 2009'!$A$4:$AQ$91,MATCH("WORLD",'[1]Fig 2 data MS OI exp 2009'!$A$4:$A$91,0),0)</f>
        <v>0.48054183085834229</v>
      </c>
      <c r="I59" s="7">
        <f ca="1">HLOOKUP($B59,'[1]Fig 2 data MS OI exp 2009'!$A$4:$AQ$91,MATCH("Intra EU",'[1]Fig 2 data MS OI exp 2009'!$A$4:$A$91,0),0)</f>
        <v>3.0159529133368763E-3</v>
      </c>
      <c r="J59" s="7">
        <f t="shared" ca="1" si="9"/>
        <v>0.47752587794500539</v>
      </c>
      <c r="K59" s="8"/>
      <c r="L59" s="7">
        <f>HLOOKUP($B59,'[1]Fig 2 data MS NG exp 2009'!$D$72:$AE$121,MATCH("world",'[1]Fig 2 data MS NG exp 2009'!$A$72:$A$121,0),0)</f>
        <v>0</v>
      </c>
      <c r="M59" s="7">
        <f>HLOOKUP($B59,'[1]Fig 2 data MS NG exp 2009'!$D$72:$AE$121,MATCH("eu27",'[1]Fig 2 data MS NG exp 2009'!$A$72:$A$121,0),0)</f>
        <v>0</v>
      </c>
      <c r="N59" s="7">
        <f t="shared" si="10"/>
        <v>0</v>
      </c>
      <c r="P59" s="8"/>
    </row>
    <row r="60" spans="2:16" x14ac:dyDescent="0.2">
      <c r="B60" t="s">
        <v>56</v>
      </c>
      <c r="C60" t="s">
        <v>57</v>
      </c>
      <c r="D60" s="7">
        <f>HLOOKUP($B60,'[1]Fig 2 data MS SF exp 2009'!$A$6:$AO$66,60,0)</f>
        <v>0.1116309694209499</v>
      </c>
      <c r="E60" s="7">
        <f>HLOOKUP($B60,'[1]Fig 2 data MS SF exp 2009'!$A$6:$AO$66,61,0)</f>
        <v>5.6496161353285619E-2</v>
      </c>
      <c r="F60" s="7">
        <f t="shared" si="8"/>
        <v>5.5134808067664277E-2</v>
      </c>
      <c r="G60" s="8"/>
      <c r="H60" s="7">
        <f ca="1">HLOOKUP($B60,'[1]Fig 2 data MS OI exp 2009'!$A$4:$AQ$91,MATCH("WORLD",'[1]Fig 2 data MS OI exp 2009'!$A$4:$A$91,0),0)</f>
        <v>3.8414671396161362</v>
      </c>
      <c r="I60" s="7">
        <f ca="1">HLOOKUP($B60,'[1]Fig 2 data MS OI exp 2009'!$A$4:$AQ$91,MATCH("Intra EU",'[1]Fig 2 data MS OI exp 2009'!$A$4:$A$91,0),0)</f>
        <v>3.6303504356825549</v>
      </c>
      <c r="J60" s="7">
        <f t="shared" ca="1" si="9"/>
        <v>0.21111670393358128</v>
      </c>
      <c r="K60" s="8"/>
      <c r="L60" s="7">
        <f>HLOOKUP($B60,'[1]Fig 2 data MS NG exp 2009'!$D$72:$AE$121,MATCH("world",'[1]Fig 2 data MS NG exp 2009'!$A$72:$A$121,0),0)</f>
        <v>1.27901974095E-2</v>
      </c>
      <c r="M60" s="7">
        <f>HLOOKUP($B60,'[1]Fig 2 data MS NG exp 2009'!$D$72:$AE$121,MATCH("eu27",'[1]Fig 2 data MS NG exp 2009'!$A$72:$A$121,0),0)</f>
        <v>1.27901974095E-2</v>
      </c>
      <c r="N60" s="7">
        <f t="shared" si="10"/>
        <v>0</v>
      </c>
      <c r="P60" s="8"/>
    </row>
    <row r="61" spans="2:16" x14ac:dyDescent="0.2">
      <c r="B61" t="s">
        <v>58</v>
      </c>
      <c r="C61" t="s">
        <v>59</v>
      </c>
      <c r="D61" s="7">
        <f>HLOOKUP($B61,'[1]Fig 2 data MS SF exp 2009'!$A$6:$AO$66,60,0)</f>
        <v>1.3754358695555297E-2</v>
      </c>
      <c r="E61" s="7">
        <f>HLOOKUP($B61,'[1]Fig 2 data MS SF exp 2009'!$A$6:$AO$66,61,0)</f>
        <v>0</v>
      </c>
      <c r="F61" s="7">
        <f t="shared" si="8"/>
        <v>1.3754358695555297E-2</v>
      </c>
      <c r="G61" s="8"/>
      <c r="H61" s="7">
        <f ca="1">HLOOKUP($B61,'[1]Fig 2 data MS OI exp 2009'!$A$4:$AQ$91,MATCH("WORLD",'[1]Fig 2 data MS OI exp 2009'!$A$4:$A$91,0),0)</f>
        <v>6.634154582837259</v>
      </c>
      <c r="I61" s="7">
        <f ca="1">HLOOKUP($B61,'[1]Fig 2 data MS OI exp 2009'!$A$4:$AQ$91,MATCH("Intra EU",'[1]Fig 2 data MS OI exp 2009'!$A$4:$A$91,0),0)</f>
        <v>4.5452884498365638</v>
      </c>
      <c r="J61" s="7">
        <f t="shared" ca="1" si="9"/>
        <v>2.0888661330006952</v>
      </c>
      <c r="K61" s="8"/>
      <c r="L61" s="7">
        <f>HLOOKUP($B61,'[1]Fig 2 data MS NG exp 2009'!$D$72:$AE$121,MATCH("world",'[1]Fig 2 data MS NG exp 2009'!$A$72:$A$121,0),0)</f>
        <v>0</v>
      </c>
      <c r="M61" s="7">
        <f>HLOOKUP($B61,'[1]Fig 2 data MS NG exp 2009'!$D$72:$AE$121,MATCH("eu27",'[1]Fig 2 data MS NG exp 2009'!$A$72:$A$121,0),0)</f>
        <v>0</v>
      </c>
      <c r="N61" s="7">
        <f t="shared" si="10"/>
        <v>0</v>
      </c>
      <c r="P61" s="8"/>
    </row>
    <row r="62" spans="2:16" x14ac:dyDescent="0.2">
      <c r="B62" t="s">
        <v>60</v>
      </c>
      <c r="C62" t="s">
        <v>61</v>
      </c>
      <c r="D62" s="7">
        <f>HLOOKUP($B62,'[1]Fig 2 data MS SF exp 2009'!$A$6:$AO$66,60,0)</f>
        <v>0.19044172729461176</v>
      </c>
      <c r="E62" s="7">
        <f>HLOOKUP($B62,'[1]Fig 2 data MS SF exp 2009'!$A$6:$AO$66,61,0)</f>
        <v>9.504850883953404E-3</v>
      </c>
      <c r="F62" s="7">
        <f t="shared" si="8"/>
        <v>0.18093687641065836</v>
      </c>
      <c r="G62" s="8"/>
      <c r="H62" s="7">
        <f ca="1">HLOOKUP($B62,'[1]Fig 2 data MS OI exp 2009'!$A$4:$AQ$91,MATCH("WORLD",'[1]Fig 2 data MS OI exp 2009'!$A$4:$A$91,0),0)</f>
        <v>11.982907874924672</v>
      </c>
      <c r="I62" s="7">
        <f ca="1">HLOOKUP($B62,'[1]Fig 2 data MS OI exp 2009'!$A$4:$AQ$91,MATCH("Intra EU",'[1]Fig 2 data MS OI exp 2009'!$A$4:$A$91,0),0)</f>
        <v>8.0579597858628205</v>
      </c>
      <c r="J62" s="7">
        <f t="shared" ca="1" si="9"/>
        <v>3.9249480890618518</v>
      </c>
      <c r="K62" s="8"/>
      <c r="L62" s="7">
        <f>HLOOKUP($B62,'[1]Fig 2 data MS NG exp 2009'!$D$72:$AE$121,MATCH("world",'[1]Fig 2 data MS NG exp 2009'!$A$72:$A$121,0),0)</f>
        <v>0</v>
      </c>
      <c r="M62" s="7">
        <f>HLOOKUP($B62,'[1]Fig 2 data MS NG exp 2009'!$D$72:$AE$121,MATCH("eu27",'[1]Fig 2 data MS NG exp 2009'!$A$72:$A$121,0),0)</f>
        <v>0</v>
      </c>
      <c r="N62" s="7">
        <f t="shared" si="10"/>
        <v>0</v>
      </c>
      <c r="P62" s="8"/>
    </row>
    <row r="63" spans="2:16" x14ac:dyDescent="0.2">
      <c r="B63" t="s">
        <v>62</v>
      </c>
      <c r="C63" t="s">
        <v>63</v>
      </c>
      <c r="D63" s="7">
        <f>HLOOKUP($B63,'[1]Fig 2 data MS SF exp 2009'!$A$6:$AO$66,60,0)</f>
        <v>0.5462680810618874</v>
      </c>
      <c r="E63" s="7">
        <f>HLOOKUP($B63,'[1]Fig 2 data MS SF exp 2009'!$A$6:$AO$66,61,0)</f>
        <v>0.44878836519565207</v>
      </c>
      <c r="F63" s="7">
        <f t="shared" si="8"/>
        <v>9.7479715866235328E-2</v>
      </c>
      <c r="G63" s="8"/>
      <c r="H63" s="7">
        <f ca="1">HLOOKUP($B63,'[1]Fig 2 data MS OI exp 2009'!$A$4:$AQ$91,MATCH("WORLD",'[1]Fig 2 data MS OI exp 2009'!$A$4:$A$91,0),0)</f>
        <v>71.759532795935016</v>
      </c>
      <c r="I63" s="7">
        <f ca="1">HLOOKUP($B63,'[1]Fig 2 data MS OI exp 2009'!$A$4:$AQ$91,MATCH("Intra EU",'[1]Fig 2 data MS OI exp 2009'!$A$4:$A$91,0),0)</f>
        <v>47.311620443807996</v>
      </c>
      <c r="J63" s="7">
        <f t="shared" ca="1" si="9"/>
        <v>24.44791235212702</v>
      </c>
      <c r="K63" s="8"/>
      <c r="L63" s="7">
        <f>HLOOKUP($B63,'[1]Fig 2 data MS NG exp 2009'!$D$72:$AE$121,MATCH("world",'[1]Fig 2 data MS NG exp 2009'!$A$72:$A$121,0),0)</f>
        <v>10.623323007029699</v>
      </c>
      <c r="M63" s="7">
        <f>HLOOKUP($B63,'[1]Fig 2 data MS NG exp 2009'!$D$72:$AE$121,MATCH("eu27",'[1]Fig 2 data MS NG exp 2009'!$A$72:$A$121,0),0)</f>
        <v>10.596925759266899</v>
      </c>
      <c r="N63" s="7">
        <f t="shared" si="10"/>
        <v>2.6397247762799836E-2</v>
      </c>
      <c r="P63" s="8"/>
    </row>
    <row r="64" spans="2:16" x14ac:dyDescent="0.2">
      <c r="B64" t="s">
        <v>64</v>
      </c>
      <c r="C64" t="s">
        <v>65</v>
      </c>
      <c r="D64" s="7">
        <f>HLOOKUP($B64,'[1]Fig 2 data MS SF exp 2009'!$A$6:$AO$66,60,0)</f>
        <v>21.591761683886492</v>
      </c>
      <c r="E64" s="7">
        <f>HLOOKUP($B64,'[1]Fig 2 data MS SF exp 2009'!$A$6:$AO$66,61,0)</f>
        <v>19.263706755774429</v>
      </c>
      <c r="F64" s="7">
        <f>D64-E64</f>
        <v>2.3280549281120635</v>
      </c>
      <c r="H64" s="7">
        <f ca="1">HLOOKUP($B64,'[1]Fig 2 data MS OI exp 2009'!$A$4:$AQ$91,MATCH("WORLD",'[1]Fig 2 data MS OI exp 2009'!$A$4:$A$91,0),0)</f>
        <v>343.48230548981354</v>
      </c>
      <c r="I64" s="7">
        <f ca="1">HLOOKUP($B64,'[1]Fig 2 data MS OI exp 2009'!$A$4:$AQ$91,MATCH("Intra EU",'[1]Fig 2 data MS OI exp 2009'!$A$4:$A$91,0),0)</f>
        <v>207.81241549997569</v>
      </c>
      <c r="J64" s="7">
        <f t="shared" ca="1" si="9"/>
        <v>135.66988998983786</v>
      </c>
      <c r="K64" s="11">
        <f ca="1">I64/H64</f>
        <v>0.60501636380840773</v>
      </c>
      <c r="L64" s="7">
        <f>HLOOKUP($B64,'[1]Fig 2 data MS NG exp 2009'!$D$72:$AE$121,MATCH("world",'[1]Fig 2 data MS NG exp 2009'!$A$72:$A$121,0),0)</f>
        <v>70.584649804099797</v>
      </c>
      <c r="M64" s="7">
        <f>HLOOKUP($B64,'[1]Fig 2 data MS NG exp 2009'!$D$72:$AE$121,MATCH("eu27",'[1]Fig 2 data MS NG exp 2009'!$A$72:$A$121,0),0)</f>
        <v>55.555651940814897</v>
      </c>
      <c r="N64" s="7">
        <f>L64-M64</f>
        <v>15.0289978632849</v>
      </c>
    </row>
    <row r="65" spans="2:18" x14ac:dyDescent="0.2">
      <c r="D65" s="12">
        <f>ROUND(D64/SUM(D37:D63),3)</f>
        <v>1</v>
      </c>
      <c r="E65" s="12">
        <f>ROUND(E64/SUM(E37:E63),3)</f>
        <v>1</v>
      </c>
      <c r="F65" s="12">
        <f>ROUND(F64/SUM(F37:F63),3)</f>
        <v>1</v>
      </c>
      <c r="H65" s="12">
        <f ca="1">ROUND(H64/SUM(H37:H63),3)</f>
        <v>1</v>
      </c>
      <c r="I65" s="12">
        <f ca="1">ROUND(I64/SUM(I37:I63),3)</f>
        <v>1</v>
      </c>
      <c r="J65" s="12">
        <f ca="1">ROUND(J64/SUM(J37:J63),3)</f>
        <v>1</v>
      </c>
      <c r="L65" s="12">
        <f>ROUND(L64/SUM(L37:L63),3)</f>
        <v>1</v>
      </c>
      <c r="M65" s="12">
        <f>ROUND(M64/SUM(M37:M63),3)</f>
        <v>1</v>
      </c>
      <c r="N65" s="12">
        <f>ROUND(N64/SUM(N37:N63),3)</f>
        <v>1.002</v>
      </c>
    </row>
    <row r="66" spans="2:18" x14ac:dyDescent="0.2">
      <c r="H66" s="8"/>
      <c r="I66" s="8"/>
    </row>
    <row r="67" spans="2:18" x14ac:dyDescent="0.2">
      <c r="H67" s="8"/>
      <c r="I67" s="8"/>
    </row>
    <row r="68" spans="2:18" x14ac:dyDescent="0.2">
      <c r="H68" s="8"/>
      <c r="I68" s="8"/>
    </row>
    <row r="69" spans="2:18" x14ac:dyDescent="0.2">
      <c r="L69" s="20" t="s">
        <v>69</v>
      </c>
      <c r="M69" s="20" t="str">
        <f>E71</f>
        <v>Extra-EU27</v>
      </c>
      <c r="N69" s="21"/>
      <c r="O69" s="21"/>
      <c r="P69" s="21"/>
    </row>
    <row r="70" spans="2:18" x14ac:dyDescent="0.2">
      <c r="B70" t="s">
        <v>70</v>
      </c>
      <c r="L70" s="2" t="s">
        <v>71</v>
      </c>
      <c r="M70" s="2"/>
      <c r="N70" s="2"/>
      <c r="O70" s="2"/>
      <c r="P70" s="2"/>
      <c r="Q70" s="2"/>
    </row>
    <row r="71" spans="2:18" x14ac:dyDescent="0.2">
      <c r="D71" s="3" t="s">
        <v>8</v>
      </c>
      <c r="E71" s="3" t="s">
        <v>9</v>
      </c>
      <c r="F71" s="22" t="s">
        <v>72</v>
      </c>
      <c r="G71" s="22" t="s">
        <v>73</v>
      </c>
      <c r="H71" s="22" t="s">
        <v>74</v>
      </c>
      <c r="I71" s="3" t="s">
        <v>7</v>
      </c>
      <c r="L71" s="2"/>
      <c r="M71" s="2" t="s">
        <v>75</v>
      </c>
      <c r="N71" s="2" t="s">
        <v>2</v>
      </c>
      <c r="O71" s="2" t="s">
        <v>76</v>
      </c>
      <c r="P71" s="2" t="s">
        <v>74</v>
      </c>
      <c r="Q71" s="2"/>
      <c r="R71" s="21" t="s">
        <v>77</v>
      </c>
    </row>
    <row r="72" spans="2:18" x14ac:dyDescent="0.2">
      <c r="B72" t="s">
        <v>10</v>
      </c>
      <c r="C72" t="s">
        <v>11</v>
      </c>
      <c r="D72" s="23">
        <f ca="1">SUM(E6,I6,M6,-E37,-I37,-M37)/$P6</f>
        <v>0.10404576672939247</v>
      </c>
      <c r="E72" s="23">
        <f ca="1">SUM(F6,J6,N6,-F37,-J37,-N37)/$P6</f>
        <v>0.72689690489830749</v>
      </c>
      <c r="F72" s="24">
        <f>SUM(F6,-F37)/$P6</f>
        <v>4.8971064490623342E-2</v>
      </c>
      <c r="G72" s="24">
        <f ca="1">SUM(J6,-J37)/$P6</f>
        <v>0.52367760518066753</v>
      </c>
      <c r="H72" s="24">
        <f t="shared" ref="H72:H98" si="12">SUM(N6,-N37)/$P6</f>
        <v>0.15424823522701656</v>
      </c>
      <c r="I72" s="23">
        <f t="shared" ref="I72:I98" ca="1" si="13">SUM(D6,H6,L6,-D37,-H37,-L37)/$P6</f>
        <v>0.83094267162770008</v>
      </c>
      <c r="L72" s="2" t="s">
        <v>65</v>
      </c>
      <c r="M72" s="25">
        <f>E99</f>
        <v>0.5485919298179307</v>
      </c>
      <c r="N72" s="25">
        <f>F99</f>
        <v>8.3269394092149895E-2</v>
      </c>
      <c r="O72" s="25">
        <f>G99</f>
        <v>0.34557672730711053</v>
      </c>
      <c r="P72" s="25">
        <f>H99</f>
        <v>0.15313233170436635</v>
      </c>
      <c r="Q72" s="25">
        <f>SUM(N72:P72)</f>
        <v>0.58197845310362672</v>
      </c>
    </row>
    <row r="73" spans="2:18" x14ac:dyDescent="0.2">
      <c r="B73" t="s">
        <v>12</v>
      </c>
      <c r="C73" t="s">
        <v>13</v>
      </c>
      <c r="D73" s="23">
        <f t="shared" ref="D73:E88" ca="1" si="14">SUM(E7,I7,M7,-E38,-I38,-M38)/$P7</f>
        <v>2.233601438040473E-2</v>
      </c>
      <c r="E73" s="23">
        <f t="shared" ca="1" si="14"/>
        <v>0.46752078754615894</v>
      </c>
      <c r="F73" s="24">
        <f t="shared" ref="F73:F98" si="15">SUM(F7,-F38)/$P7</f>
        <v>0.10045520039739159</v>
      </c>
      <c r="G73" s="24">
        <f t="shared" ref="G73:G98" ca="1" si="16">SUM(J7,-J38)/$P7</f>
        <v>0.24559104159561995</v>
      </c>
      <c r="H73" s="24">
        <f t="shared" si="12"/>
        <v>0.12147454555314739</v>
      </c>
      <c r="I73" s="23">
        <f t="shared" ca="1" si="13"/>
        <v>0.48985680192656367</v>
      </c>
      <c r="L73" s="2"/>
      <c r="M73" s="2"/>
      <c r="N73" s="2"/>
      <c r="O73" s="2"/>
      <c r="P73" s="2"/>
      <c r="Q73" s="25"/>
    </row>
    <row r="74" spans="2:18" x14ac:dyDescent="0.2">
      <c r="B74" t="s">
        <v>14</v>
      </c>
      <c r="C74" t="s">
        <v>15</v>
      </c>
      <c r="D74" s="23">
        <f t="shared" ca="1" si="14"/>
        <v>-6.1353154584090283E-2</v>
      </c>
      <c r="E74" s="23">
        <f t="shared" ca="1" si="14"/>
        <v>0.36260951006723491</v>
      </c>
      <c r="F74" s="24">
        <f t="shared" si="15"/>
        <v>1.2044724652395353E-3</v>
      </c>
      <c r="G74" s="24">
        <f t="shared" ca="1" si="16"/>
        <v>0.17358534581878024</v>
      </c>
      <c r="H74" s="24">
        <f t="shared" si="12"/>
        <v>0.18781969178321511</v>
      </c>
      <c r="I74" s="23">
        <f t="shared" ca="1" si="13"/>
        <v>0.30125635548314461</v>
      </c>
      <c r="L74" s="2" t="s">
        <v>23</v>
      </c>
      <c r="M74" s="26">
        <f t="shared" ref="M74:M98" ca="1" si="17">VLOOKUP($L74,$C$71:$I$99,3,FALSE)</f>
        <v>0.16008007803637908</v>
      </c>
      <c r="N74" s="26">
        <f t="shared" ref="N74:N98" si="18">VLOOKUP($L74,$C$71:$I$99,4,FALSE)</f>
        <v>7.5080206649776257E-2</v>
      </c>
      <c r="O74" s="26">
        <f t="shared" ref="O74:O98" ca="1" si="19">VLOOKUP($L74,$C$71:$I$99,5,FALSE)</f>
        <v>8.4777008586320077E-2</v>
      </c>
      <c r="P74" s="26">
        <f t="shared" ref="P74:P98" si="20">VLOOKUP($L74,$C$71:$I$99,6,FALSE)</f>
        <v>2.2286280028273379E-4</v>
      </c>
      <c r="Q74" s="25">
        <f t="shared" ref="Q74:Q98" ca="1" si="21">SUM(N74:P74)</f>
        <v>0.16008007803637908</v>
      </c>
    </row>
    <row r="75" spans="2:18" x14ac:dyDescent="0.2">
      <c r="B75" t="s">
        <v>16</v>
      </c>
      <c r="C75" t="s">
        <v>17</v>
      </c>
      <c r="D75" s="23">
        <f t="shared" ca="1" si="14"/>
        <v>-0.56403186803064143</v>
      </c>
      <c r="E75" s="23">
        <f t="shared" ca="1" si="14"/>
        <v>0.36108747681183717</v>
      </c>
      <c r="F75" s="24">
        <f t="shared" si="15"/>
        <v>0.20842739731138524</v>
      </c>
      <c r="G75" s="24">
        <f t="shared" ca="1" si="16"/>
        <v>0.15283065733501675</v>
      </c>
      <c r="H75" s="24">
        <f t="shared" si="12"/>
        <v>-1.7057783456485658E-4</v>
      </c>
      <c r="I75" s="23">
        <f t="shared" ca="1" si="13"/>
        <v>-0.2029443912188042</v>
      </c>
      <c r="L75" s="2" t="s">
        <v>21</v>
      </c>
      <c r="M75" s="26">
        <f t="shared" ca="1" si="17"/>
        <v>0.2052215811498159</v>
      </c>
      <c r="N75" s="26">
        <f t="shared" si="18"/>
        <v>8.819425273153879E-4</v>
      </c>
      <c r="O75" s="26">
        <f t="shared" ca="1" si="19"/>
        <v>0.10494643994205834</v>
      </c>
      <c r="P75" s="26">
        <f t="shared" si="20"/>
        <v>9.9393198680442177E-2</v>
      </c>
      <c r="Q75" s="25">
        <f t="shared" ca="1" si="21"/>
        <v>0.2052215811498159</v>
      </c>
    </row>
    <row r="76" spans="2:18" x14ac:dyDescent="0.2">
      <c r="B76" t="s">
        <v>18</v>
      </c>
      <c r="C76" t="s">
        <v>78</v>
      </c>
      <c r="D76" s="23">
        <f t="shared" ca="1" si="14"/>
        <v>0.13213172874164403</v>
      </c>
      <c r="E76" s="23">
        <f t="shared" ca="1" si="14"/>
        <v>0.48838107182699259</v>
      </c>
      <c r="F76" s="24">
        <f t="shared" si="15"/>
        <v>6.8375853516680435E-2</v>
      </c>
      <c r="G76" s="24">
        <f t="shared" ca="1" si="16"/>
        <v>0.26152531211415087</v>
      </c>
      <c r="H76" s="24">
        <f t="shared" si="12"/>
        <v>0.15847990619616134</v>
      </c>
      <c r="I76" s="23">
        <f t="shared" ca="1" si="13"/>
        <v>0.62051280056863667</v>
      </c>
      <c r="L76" s="2" t="s">
        <v>53</v>
      </c>
      <c r="M76" s="26">
        <f t="shared" ca="1" si="17"/>
        <v>0.21533501188213747</v>
      </c>
      <c r="N76" s="26">
        <f t="shared" si="18"/>
        <v>2.0070732210895104E-2</v>
      </c>
      <c r="O76" s="26">
        <f t="shared" ca="1" si="19"/>
        <v>0.15005972685982735</v>
      </c>
      <c r="P76" s="26">
        <f t="shared" si="20"/>
        <v>4.5204552811415021E-2</v>
      </c>
      <c r="Q76" s="25">
        <f t="shared" ca="1" si="21"/>
        <v>0.21533501188213749</v>
      </c>
    </row>
    <row r="77" spans="2:18" x14ac:dyDescent="0.2">
      <c r="B77" t="s">
        <v>20</v>
      </c>
      <c r="C77" t="s">
        <v>21</v>
      </c>
      <c r="D77" s="23">
        <f t="shared" ca="1" si="14"/>
        <v>3.8600042878873607E-2</v>
      </c>
      <c r="E77" s="23">
        <f t="shared" ca="1" si="14"/>
        <v>0.2052215811498159</v>
      </c>
      <c r="F77" s="24">
        <f t="shared" si="15"/>
        <v>8.819425273153879E-4</v>
      </c>
      <c r="G77" s="24">
        <f t="shared" ca="1" si="16"/>
        <v>0.10494643994205834</v>
      </c>
      <c r="H77" s="24">
        <f t="shared" si="12"/>
        <v>9.9393198680442177E-2</v>
      </c>
      <c r="I77" s="23">
        <f t="shared" ca="1" si="13"/>
        <v>0.24382162402868951</v>
      </c>
      <c r="L77" s="2" t="s">
        <v>55</v>
      </c>
      <c r="M77" s="26">
        <f t="shared" ca="1" si="17"/>
        <v>0.26748420153120672</v>
      </c>
      <c r="N77" s="26">
        <f t="shared" si="18"/>
        <v>3.6646403181636089E-2</v>
      </c>
      <c r="O77" s="26">
        <f t="shared" ca="1" si="19"/>
        <v>0.13814843004119676</v>
      </c>
      <c r="P77" s="26">
        <f t="shared" si="20"/>
        <v>9.268936830837389E-2</v>
      </c>
      <c r="Q77" s="25">
        <f t="shared" ca="1" si="21"/>
        <v>0.26748420153120672</v>
      </c>
    </row>
    <row r="78" spans="2:18" x14ac:dyDescent="0.2">
      <c r="B78" t="s">
        <v>22</v>
      </c>
      <c r="C78" t="s">
        <v>23</v>
      </c>
      <c r="D78" s="23">
        <f t="shared" ca="1" si="14"/>
        <v>0.7094050586240912</v>
      </c>
      <c r="E78" s="23">
        <f t="shared" ca="1" si="14"/>
        <v>0.16008007803637908</v>
      </c>
      <c r="F78" s="24">
        <f t="shared" si="15"/>
        <v>7.5080206649776257E-2</v>
      </c>
      <c r="G78" s="24">
        <f t="shared" ca="1" si="16"/>
        <v>8.4777008586320077E-2</v>
      </c>
      <c r="H78" s="24">
        <f t="shared" si="12"/>
        <v>2.2286280028273379E-4</v>
      </c>
      <c r="I78" s="23">
        <f t="shared" ca="1" si="13"/>
        <v>0.86948513666047034</v>
      </c>
      <c r="L78" s="2" t="s">
        <v>79</v>
      </c>
      <c r="M78" s="26">
        <f t="shared" ca="1" si="17"/>
        <v>0.26818879504758653</v>
      </c>
      <c r="N78" s="26">
        <f>VLOOKUP($L78,$C$71:$I$99,4,FALSE)</f>
        <v>1.5881478425766676E-2</v>
      </c>
      <c r="O78" s="26">
        <f t="shared" ca="1" si="19"/>
        <v>0</v>
      </c>
      <c r="P78" s="26">
        <f t="shared" si="20"/>
        <v>0.25230731662181982</v>
      </c>
      <c r="Q78" s="25">
        <f t="shared" ca="1" si="21"/>
        <v>0.26818879504758653</v>
      </c>
    </row>
    <row r="79" spans="2:18" x14ac:dyDescent="0.2">
      <c r="B79" t="s">
        <v>24</v>
      </c>
      <c r="C79" t="s">
        <v>25</v>
      </c>
      <c r="D79" s="23">
        <f t="shared" ca="1" si="14"/>
        <v>5.5511920617085174E-2</v>
      </c>
      <c r="E79" s="23">
        <f t="shared" ca="1" si="14"/>
        <v>0.67591476171039733</v>
      </c>
      <c r="F79" s="24">
        <f t="shared" si="15"/>
        <v>4.9193710316067438E-3</v>
      </c>
      <c r="G79" s="24">
        <f t="shared" ca="1" si="16"/>
        <v>0.57403787102600723</v>
      </c>
      <c r="H79" s="24">
        <f t="shared" si="12"/>
        <v>9.6957519652783306E-2</v>
      </c>
      <c r="I79" s="23">
        <f t="shared" ca="1" si="13"/>
        <v>0.73142668232748265</v>
      </c>
      <c r="L79" s="2" t="s">
        <v>61</v>
      </c>
      <c r="M79" s="26">
        <f t="shared" ca="1" si="17"/>
        <v>0.34365461826384536</v>
      </c>
      <c r="N79" s="26">
        <f t="shared" si="18"/>
        <v>2.2519753469931174E-2</v>
      </c>
      <c r="O79" s="26">
        <f t="shared" ca="1" si="19"/>
        <v>0.32111661164070165</v>
      </c>
      <c r="P79" s="26">
        <f t="shared" si="20"/>
        <v>1.8253153212565095E-5</v>
      </c>
      <c r="Q79" s="25">
        <f t="shared" ca="1" si="21"/>
        <v>0.34365461826384541</v>
      </c>
    </row>
    <row r="80" spans="2:18" x14ac:dyDescent="0.2">
      <c r="B80" t="s">
        <v>26</v>
      </c>
      <c r="C80" t="s">
        <v>27</v>
      </c>
      <c r="D80" s="23">
        <f t="shared" ca="1" si="14"/>
        <v>6.8272773764408906E-2</v>
      </c>
      <c r="E80" s="23">
        <f t="shared" ca="1" si="14"/>
        <v>0.79666618555315638</v>
      </c>
      <c r="F80" s="24">
        <f t="shared" si="15"/>
        <v>8.1390964244210051E-2</v>
      </c>
      <c r="G80" s="24">
        <f t="shared" ca="1" si="16"/>
        <v>0.47240501252725681</v>
      </c>
      <c r="H80" s="24">
        <f t="shared" si="12"/>
        <v>0.24287020878168958</v>
      </c>
      <c r="I80" s="23">
        <f t="shared" ca="1" si="13"/>
        <v>0.86493895931756526</v>
      </c>
      <c r="L80" s="2" t="s">
        <v>49</v>
      </c>
      <c r="M80" s="26">
        <f t="shared" ca="1" si="17"/>
        <v>0.35063063686543638</v>
      </c>
      <c r="N80" s="26">
        <f t="shared" si="18"/>
        <v>4.7335606390824E-2</v>
      </c>
      <c r="O80" s="26">
        <f t="shared" ca="1" si="19"/>
        <v>0.22690346458618318</v>
      </c>
      <c r="P80" s="26">
        <f t="shared" si="20"/>
        <v>7.6391565888429214E-2</v>
      </c>
      <c r="Q80" s="25">
        <f t="shared" ca="1" si="21"/>
        <v>0.35063063686543638</v>
      </c>
    </row>
    <row r="81" spans="2:17" x14ac:dyDescent="0.2">
      <c r="B81" t="s">
        <v>28</v>
      </c>
      <c r="C81" t="s">
        <v>29</v>
      </c>
      <c r="D81" s="23">
        <f t="shared" ca="1" si="14"/>
        <v>5.5761422651523937E-2</v>
      </c>
      <c r="E81" s="23">
        <f t="shared" ca="1" si="14"/>
        <v>0.46776486752245461</v>
      </c>
      <c r="F81" s="24">
        <f t="shared" si="15"/>
        <v>3.3259475024737216E-2</v>
      </c>
      <c r="G81" s="24">
        <f t="shared" ca="1" si="16"/>
        <v>0.31170649790615895</v>
      </c>
      <c r="H81" s="24">
        <f t="shared" si="12"/>
        <v>0.12279889459155836</v>
      </c>
      <c r="I81" s="23">
        <f t="shared" ca="1" si="13"/>
        <v>0.52352629017397845</v>
      </c>
      <c r="L81" s="2" t="s">
        <v>17</v>
      </c>
      <c r="M81" s="26">
        <f t="shared" ca="1" si="17"/>
        <v>0.36108747681183717</v>
      </c>
      <c r="N81" s="26">
        <f t="shared" si="18"/>
        <v>0.20842739731138524</v>
      </c>
      <c r="O81" s="26">
        <f t="shared" ca="1" si="19"/>
        <v>0.15283065733501675</v>
      </c>
      <c r="P81" s="26">
        <f t="shared" si="20"/>
        <v>-1.7057783456485658E-4</v>
      </c>
      <c r="Q81" s="25">
        <f t="shared" ca="1" si="21"/>
        <v>0.36108747681183712</v>
      </c>
    </row>
    <row r="82" spans="2:17" x14ac:dyDescent="0.2">
      <c r="B82" t="s">
        <v>30</v>
      </c>
      <c r="C82" t="s">
        <v>31</v>
      </c>
      <c r="D82" s="23">
        <f t="shared" ca="1" si="14"/>
        <v>-2.5455318852391804E-2</v>
      </c>
      <c r="E82" s="23">
        <f t="shared" ca="1" si="14"/>
        <v>0.84082372281173201</v>
      </c>
      <c r="F82" s="24">
        <f t="shared" si="15"/>
        <v>6.7297203433774738E-2</v>
      </c>
      <c r="G82" s="24">
        <f t="shared" ca="1" si="16"/>
        <v>0.47405079728717114</v>
      </c>
      <c r="H82" s="24">
        <f t="shared" si="12"/>
        <v>0.29947572209078599</v>
      </c>
      <c r="I82" s="23">
        <f t="shared" ca="1" si="13"/>
        <v>0.81536840395934018</v>
      </c>
      <c r="L82" s="2" t="s">
        <v>15</v>
      </c>
      <c r="M82" s="26">
        <f t="shared" ca="1" si="17"/>
        <v>0.36260951006723491</v>
      </c>
      <c r="N82" s="26">
        <f t="shared" si="18"/>
        <v>1.2044724652395353E-3</v>
      </c>
      <c r="O82" s="26">
        <f t="shared" ca="1" si="19"/>
        <v>0.17358534581878024</v>
      </c>
      <c r="P82" s="26">
        <f t="shared" si="20"/>
        <v>0.18781969178321511</v>
      </c>
      <c r="Q82" s="25">
        <f t="shared" ca="1" si="21"/>
        <v>0.36260951006723485</v>
      </c>
    </row>
    <row r="83" spans="2:17" x14ac:dyDescent="0.2">
      <c r="B83" t="s">
        <v>32</v>
      </c>
      <c r="C83" t="s">
        <v>33</v>
      </c>
      <c r="D83" s="23"/>
      <c r="E83" s="23"/>
      <c r="F83" s="24"/>
      <c r="G83" s="24"/>
      <c r="H83" s="24"/>
      <c r="I83" s="23"/>
      <c r="L83" s="2" t="s">
        <v>47</v>
      </c>
      <c r="M83" s="26">
        <f t="shared" ca="1" si="17"/>
        <v>0.42404904382194297</v>
      </c>
      <c r="N83" s="26">
        <f t="shared" si="18"/>
        <v>7.0129972750954299E-3</v>
      </c>
      <c r="O83" s="26">
        <f t="shared" ca="1" si="19"/>
        <v>0.22787156629833882</v>
      </c>
      <c r="P83" s="26">
        <f t="shared" si="20"/>
        <v>0.18916448024850874</v>
      </c>
      <c r="Q83" s="25">
        <f t="shared" ca="1" si="21"/>
        <v>0.42404904382194297</v>
      </c>
    </row>
    <row r="84" spans="2:17" x14ac:dyDescent="0.2">
      <c r="B84" t="s">
        <v>34</v>
      </c>
      <c r="C84" t="s">
        <v>35</v>
      </c>
      <c r="D84" s="23"/>
      <c r="E84" s="23"/>
      <c r="F84" s="24"/>
      <c r="G84" s="24"/>
      <c r="H84" s="24"/>
      <c r="I84" s="23"/>
      <c r="L84" s="2" t="s">
        <v>63</v>
      </c>
      <c r="M84" s="26">
        <f t="shared" ca="1" si="17"/>
        <v>0.43234741258382342</v>
      </c>
      <c r="N84" s="26">
        <f t="shared" si="18"/>
        <v>0.11115971535891912</v>
      </c>
      <c r="O84" s="26">
        <f t="shared" ca="1" si="19"/>
        <v>0.18224236420580983</v>
      </c>
      <c r="P84" s="26">
        <f t="shared" si="20"/>
        <v>0.13894533301909442</v>
      </c>
      <c r="Q84" s="25">
        <f t="shared" ca="1" si="21"/>
        <v>0.43234741258382337</v>
      </c>
    </row>
    <row r="85" spans="2:17" x14ac:dyDescent="0.2">
      <c r="B85" t="s">
        <v>36</v>
      </c>
      <c r="C85" t="s">
        <v>37</v>
      </c>
      <c r="D85" s="23">
        <f t="shared" ca="1" si="14"/>
        <v>0.13563393548630781</v>
      </c>
      <c r="E85" s="23">
        <f t="shared" ca="1" si="14"/>
        <v>0.56524795466461342</v>
      </c>
      <c r="F85" s="24">
        <f t="shared" si="15"/>
        <v>1.8338287788850053E-2</v>
      </c>
      <c r="G85" s="24">
        <f t="shared" ca="1" si="16"/>
        <v>0.22317169089987976</v>
      </c>
      <c r="H85" s="24">
        <f t="shared" si="12"/>
        <v>0.32373797597588361</v>
      </c>
      <c r="I85" s="23">
        <f t="shared" ca="1" si="13"/>
        <v>0.70088189015092117</v>
      </c>
      <c r="L85" s="2" t="s">
        <v>13</v>
      </c>
      <c r="M85" s="26">
        <f t="shared" ca="1" si="17"/>
        <v>0.46752078754615894</v>
      </c>
      <c r="N85" s="26">
        <f t="shared" si="18"/>
        <v>0.10045520039739159</v>
      </c>
      <c r="O85" s="26">
        <f t="shared" ca="1" si="19"/>
        <v>0.24559104159561995</v>
      </c>
      <c r="P85" s="26">
        <f t="shared" si="20"/>
        <v>0.12147454555314739</v>
      </c>
      <c r="Q85" s="25">
        <f t="shared" ca="1" si="21"/>
        <v>0.46752078754615894</v>
      </c>
    </row>
    <row r="86" spans="2:17" x14ac:dyDescent="0.2">
      <c r="B86" t="s">
        <v>38</v>
      </c>
      <c r="C86" t="s">
        <v>39</v>
      </c>
      <c r="D86" s="23">
        <f t="shared" ca="1" si="14"/>
        <v>-0.56663471100426444</v>
      </c>
      <c r="E86" s="23">
        <f t="shared" ca="1" si="14"/>
        <v>1.1397832530293244</v>
      </c>
      <c r="F86" s="24">
        <f t="shared" si="15"/>
        <v>1.6486577258995192E-2</v>
      </c>
      <c r="G86" s="24">
        <f t="shared" ca="1" si="16"/>
        <v>0.86066746811427453</v>
      </c>
      <c r="H86" s="24">
        <f t="shared" si="12"/>
        <v>0.26262920765605458</v>
      </c>
      <c r="I86" s="23">
        <f t="shared" ca="1" si="13"/>
        <v>0.57314854202505994</v>
      </c>
      <c r="L86" s="2" t="s">
        <v>29</v>
      </c>
      <c r="M86" s="26">
        <f t="shared" ca="1" si="17"/>
        <v>0.46776486752245461</v>
      </c>
      <c r="N86" s="26">
        <f t="shared" si="18"/>
        <v>3.3259475024737216E-2</v>
      </c>
      <c r="O86" s="26">
        <f t="shared" ca="1" si="19"/>
        <v>0.31170649790615895</v>
      </c>
      <c r="P86" s="26">
        <f t="shared" si="20"/>
        <v>0.12279889459155836</v>
      </c>
      <c r="Q86" s="25">
        <f t="shared" ca="1" si="21"/>
        <v>0.4677648675224545</v>
      </c>
    </row>
    <row r="87" spans="2:17" x14ac:dyDescent="0.2">
      <c r="B87" t="s">
        <v>40</v>
      </c>
      <c r="C87" t="s">
        <v>79</v>
      </c>
      <c r="D87" s="23">
        <f t="shared" ca="1" si="14"/>
        <v>0.6198959223599525</v>
      </c>
      <c r="E87" s="23">
        <f t="shared" ca="1" si="14"/>
        <v>0.26818879504758653</v>
      </c>
      <c r="F87" s="24">
        <f t="shared" si="15"/>
        <v>1.5881478425766676E-2</v>
      </c>
      <c r="G87" s="24">
        <f t="shared" ca="1" si="16"/>
        <v>0</v>
      </c>
      <c r="H87" s="24">
        <f t="shared" si="12"/>
        <v>0.25230731662181982</v>
      </c>
      <c r="I87" s="23">
        <f t="shared" ca="1" si="13"/>
        <v>0.88808471740753914</v>
      </c>
      <c r="L87" s="2" t="s">
        <v>78</v>
      </c>
      <c r="M87" s="26">
        <f t="shared" ca="1" si="17"/>
        <v>0.48838107182699259</v>
      </c>
      <c r="N87" s="26">
        <f t="shared" si="18"/>
        <v>6.8375853516680435E-2</v>
      </c>
      <c r="O87" s="26">
        <f t="shared" ca="1" si="19"/>
        <v>0.26152531211415087</v>
      </c>
      <c r="P87" s="26">
        <f t="shared" si="20"/>
        <v>0.15847990619616134</v>
      </c>
      <c r="Q87" s="25">
        <f t="shared" ca="1" si="21"/>
        <v>0.48838107182699264</v>
      </c>
    </row>
    <row r="88" spans="2:17" x14ac:dyDescent="0.2">
      <c r="B88" t="s">
        <v>42</v>
      </c>
      <c r="C88" t="s">
        <v>43</v>
      </c>
      <c r="D88" s="23">
        <f t="shared" ca="1" si="14"/>
        <v>3.5108788331371009E-2</v>
      </c>
      <c r="E88" s="23">
        <f t="shared" ca="1" si="14"/>
        <v>0.53405673776376961</v>
      </c>
      <c r="F88" s="24">
        <f t="shared" si="15"/>
        <v>2.2620192886403278E-2</v>
      </c>
      <c r="G88" s="24">
        <f t="shared" ca="1" si="16"/>
        <v>0.23478216589596518</v>
      </c>
      <c r="H88" s="24">
        <f t="shared" si="12"/>
        <v>0.27665437898140116</v>
      </c>
      <c r="I88" s="23">
        <f t="shared" ca="1" si="13"/>
        <v>0.56916552609514059</v>
      </c>
      <c r="L88" s="2" t="s">
        <v>43</v>
      </c>
      <c r="M88" s="26">
        <f t="shared" ca="1" si="17"/>
        <v>0.53405673776376961</v>
      </c>
      <c r="N88" s="26">
        <f t="shared" si="18"/>
        <v>2.2620192886403278E-2</v>
      </c>
      <c r="O88" s="26">
        <f t="shared" ca="1" si="19"/>
        <v>0.23478216589596518</v>
      </c>
      <c r="P88" s="26">
        <f t="shared" si="20"/>
        <v>0.27665437898140116</v>
      </c>
      <c r="Q88" s="25">
        <f t="shared" ca="1" si="21"/>
        <v>0.53405673776376961</v>
      </c>
    </row>
    <row r="89" spans="2:17" x14ac:dyDescent="0.2">
      <c r="B89" t="s">
        <v>44</v>
      </c>
      <c r="C89" t="s">
        <v>45</v>
      </c>
      <c r="D89" s="23">
        <f t="shared" ref="D89:E98" ca="1" si="22">SUM(E23,I23,M23,-E54,-I54,-M54)/$P23</f>
        <v>-0.45511755137276932</v>
      </c>
      <c r="E89" s="23">
        <f t="shared" ca="1" si="22"/>
        <v>0.87272855529733762</v>
      </c>
      <c r="F89" s="24">
        <f t="shared" si="15"/>
        <v>0.14392355728792061</v>
      </c>
      <c r="G89" s="24">
        <f t="shared" ca="1" si="16"/>
        <v>0.58367167555188182</v>
      </c>
      <c r="H89" s="24">
        <f t="shared" si="12"/>
        <v>0.14513332245753499</v>
      </c>
      <c r="I89" s="23">
        <f t="shared" ca="1" si="13"/>
        <v>0.41761100392456807</v>
      </c>
      <c r="L89" s="2" t="s">
        <v>37</v>
      </c>
      <c r="M89" s="26">
        <f t="shared" ca="1" si="17"/>
        <v>0.56524795466461342</v>
      </c>
      <c r="N89" s="26">
        <f t="shared" si="18"/>
        <v>1.8338287788850053E-2</v>
      </c>
      <c r="O89" s="26">
        <f t="shared" ca="1" si="19"/>
        <v>0.22317169089987976</v>
      </c>
      <c r="P89" s="26">
        <f t="shared" si="20"/>
        <v>0.32373797597588361</v>
      </c>
      <c r="Q89" s="25">
        <f t="shared" ca="1" si="21"/>
        <v>0.56524795466461342</v>
      </c>
    </row>
    <row r="90" spans="2:17" x14ac:dyDescent="0.2">
      <c r="B90" t="s">
        <v>46</v>
      </c>
      <c r="C90" t="s">
        <v>47</v>
      </c>
      <c r="D90" s="23">
        <f t="shared" ca="1" si="22"/>
        <v>0.20281634589374734</v>
      </c>
      <c r="E90" s="23">
        <f t="shared" ca="1" si="22"/>
        <v>0.42404904382194297</v>
      </c>
      <c r="F90" s="24">
        <f t="shared" si="15"/>
        <v>7.0129972750954299E-3</v>
      </c>
      <c r="G90" s="24">
        <f t="shared" ca="1" si="16"/>
        <v>0.22787156629833882</v>
      </c>
      <c r="H90" s="24">
        <f t="shared" si="12"/>
        <v>0.18916448024850874</v>
      </c>
      <c r="I90" s="23">
        <f t="shared" ca="1" si="13"/>
        <v>0.62686538971569028</v>
      </c>
      <c r="L90" s="2" t="s">
        <v>59</v>
      </c>
      <c r="M90" s="26">
        <f t="shared" ca="1" si="17"/>
        <v>0.60244484615550786</v>
      </c>
      <c r="N90" s="26">
        <f t="shared" si="18"/>
        <v>0.10706449883461915</v>
      </c>
      <c r="O90" s="26">
        <f t="shared" ca="1" si="19"/>
        <v>0.39273378200436371</v>
      </c>
      <c r="P90" s="26">
        <f t="shared" si="20"/>
        <v>0.10264656531652504</v>
      </c>
      <c r="Q90" s="25">
        <f t="shared" ca="1" si="21"/>
        <v>0.60244484615550786</v>
      </c>
    </row>
    <row r="91" spans="2:17" x14ac:dyDescent="0.2">
      <c r="B91" t="s">
        <v>48</v>
      </c>
      <c r="C91" t="s">
        <v>49</v>
      </c>
      <c r="D91" s="23">
        <f t="shared" ca="1" si="22"/>
        <v>-2.9610232105425689E-2</v>
      </c>
      <c r="E91" s="23">
        <f t="shared" ca="1" si="22"/>
        <v>0.35063063686543638</v>
      </c>
      <c r="F91" s="24">
        <f t="shared" si="15"/>
        <v>4.7335606390824E-2</v>
      </c>
      <c r="G91" s="24">
        <f t="shared" ca="1" si="16"/>
        <v>0.22690346458618318</v>
      </c>
      <c r="H91" s="24">
        <f t="shared" si="12"/>
        <v>7.6391565888429214E-2</v>
      </c>
      <c r="I91" s="23">
        <f t="shared" ca="1" si="13"/>
        <v>0.32102040476001076</v>
      </c>
      <c r="L91" s="2" t="s">
        <v>25</v>
      </c>
      <c r="M91" s="26">
        <f t="shared" ca="1" si="17"/>
        <v>0.67591476171039733</v>
      </c>
      <c r="N91" s="26">
        <f t="shared" si="18"/>
        <v>4.9193710316067438E-3</v>
      </c>
      <c r="O91" s="26">
        <f t="shared" ca="1" si="19"/>
        <v>0.57403787102600723</v>
      </c>
      <c r="P91" s="26">
        <f t="shared" si="20"/>
        <v>9.6957519652783306E-2</v>
      </c>
      <c r="Q91" s="25">
        <f t="shared" ca="1" si="21"/>
        <v>0.67591476171039733</v>
      </c>
    </row>
    <row r="92" spans="2:17" x14ac:dyDescent="0.2">
      <c r="B92" t="s">
        <v>50</v>
      </c>
      <c r="C92" t="s">
        <v>51</v>
      </c>
      <c r="D92" s="23">
        <f t="shared" ca="1" si="22"/>
        <v>6.2939986501717185E-2</v>
      </c>
      <c r="E92" s="23">
        <f t="shared" ca="1" si="22"/>
        <v>0.75078082431968096</v>
      </c>
      <c r="F92" s="24">
        <f t="shared" si="15"/>
        <v>0.1250660398408783</v>
      </c>
      <c r="G92" s="24">
        <f t="shared" ca="1" si="16"/>
        <v>0.45457566355610646</v>
      </c>
      <c r="H92" s="24">
        <f t="shared" si="12"/>
        <v>0.17113912092269615</v>
      </c>
      <c r="I92" s="23">
        <f t="shared" ca="1" si="13"/>
        <v>0.81372081082139813</v>
      </c>
      <c r="L92" s="2" t="s">
        <v>57</v>
      </c>
      <c r="M92" s="26">
        <f t="shared" ca="1" si="17"/>
        <v>0.7045169782244195</v>
      </c>
      <c r="N92" s="26">
        <f t="shared" si="18"/>
        <v>7.2980054264667346E-2</v>
      </c>
      <c r="O92" s="26">
        <f t="shared" ca="1" si="19"/>
        <v>0.34454753569185192</v>
      </c>
      <c r="P92" s="26">
        <f t="shared" si="20"/>
        <v>0.28698938826790027</v>
      </c>
      <c r="Q92" s="25">
        <f t="shared" ca="1" si="21"/>
        <v>0.70451697822441961</v>
      </c>
    </row>
    <row r="93" spans="2:17" x14ac:dyDescent="0.2">
      <c r="B93" t="s">
        <v>52</v>
      </c>
      <c r="C93" t="s">
        <v>53</v>
      </c>
      <c r="D93" s="23">
        <f t="shared" ca="1" si="22"/>
        <v>-5.7185042709663719E-3</v>
      </c>
      <c r="E93" s="23">
        <f t="shared" ca="1" si="22"/>
        <v>0.21533501188213747</v>
      </c>
      <c r="F93" s="24">
        <f t="shared" si="15"/>
        <v>2.0070732210895104E-2</v>
      </c>
      <c r="G93" s="24">
        <f t="shared" ca="1" si="16"/>
        <v>0.15005972685982735</v>
      </c>
      <c r="H93" s="24">
        <f t="shared" si="12"/>
        <v>4.5204552811415021E-2</v>
      </c>
      <c r="I93" s="23">
        <f t="shared" ca="1" si="13"/>
        <v>0.20961650761117112</v>
      </c>
      <c r="L93" s="2" t="s">
        <v>11</v>
      </c>
      <c r="M93" s="26">
        <f t="shared" ca="1" si="17"/>
        <v>0.72689690489830749</v>
      </c>
      <c r="N93" s="26">
        <f t="shared" si="18"/>
        <v>4.8971064490623342E-2</v>
      </c>
      <c r="O93" s="26">
        <f t="shared" ca="1" si="19"/>
        <v>0.52367760518066753</v>
      </c>
      <c r="P93" s="26">
        <f t="shared" si="20"/>
        <v>0.15424823522701656</v>
      </c>
      <c r="Q93" s="25">
        <f t="shared" ca="1" si="21"/>
        <v>0.72689690489830749</v>
      </c>
    </row>
    <row r="94" spans="2:17" x14ac:dyDescent="0.2">
      <c r="B94" t="s">
        <v>54</v>
      </c>
      <c r="C94" t="s">
        <v>55</v>
      </c>
      <c r="D94" s="23">
        <f t="shared" ca="1" si="22"/>
        <v>0.26256388512963036</v>
      </c>
      <c r="E94" s="23">
        <f t="shared" ca="1" si="22"/>
        <v>0.26748420153120672</v>
      </c>
      <c r="F94" s="24">
        <f t="shared" si="15"/>
        <v>3.6646403181636089E-2</v>
      </c>
      <c r="G94" s="24">
        <f t="shared" ca="1" si="16"/>
        <v>0.13814843004119676</v>
      </c>
      <c r="H94" s="24">
        <f t="shared" si="12"/>
        <v>9.268936830837389E-2</v>
      </c>
      <c r="I94" s="23">
        <f t="shared" ca="1" si="13"/>
        <v>0.53004808666083725</v>
      </c>
      <c r="L94" s="2" t="s">
        <v>51</v>
      </c>
      <c r="M94" s="26">
        <f t="shared" ca="1" si="17"/>
        <v>0.75078082431968096</v>
      </c>
      <c r="N94" s="26">
        <f t="shared" si="18"/>
        <v>0.1250660398408783</v>
      </c>
      <c r="O94" s="26">
        <f t="shared" ca="1" si="19"/>
        <v>0.45457566355610646</v>
      </c>
      <c r="P94" s="26">
        <f t="shared" si="20"/>
        <v>0.17113912092269615</v>
      </c>
      <c r="Q94" s="25">
        <f t="shared" ca="1" si="21"/>
        <v>0.75078082431968085</v>
      </c>
    </row>
    <row r="95" spans="2:17" x14ac:dyDescent="0.2">
      <c r="B95" t="s">
        <v>56</v>
      </c>
      <c r="C95" t="s">
        <v>57</v>
      </c>
      <c r="D95" s="23">
        <f t="shared" ca="1" si="22"/>
        <v>-4.4605456756477237E-2</v>
      </c>
      <c r="E95" s="23">
        <f t="shared" ca="1" si="22"/>
        <v>0.7045169782244195</v>
      </c>
      <c r="F95" s="24">
        <f t="shared" si="15"/>
        <v>7.2980054264667346E-2</v>
      </c>
      <c r="G95" s="24">
        <f t="shared" ca="1" si="16"/>
        <v>0.34454753569185192</v>
      </c>
      <c r="H95" s="24">
        <f t="shared" si="12"/>
        <v>0.28698938826790027</v>
      </c>
      <c r="I95" s="23">
        <f t="shared" ca="1" si="13"/>
        <v>0.65991152146794241</v>
      </c>
      <c r="L95" s="2" t="s">
        <v>27</v>
      </c>
      <c r="M95" s="26">
        <f t="shared" ca="1" si="17"/>
        <v>0.79666618555315638</v>
      </c>
      <c r="N95" s="26">
        <f t="shared" si="18"/>
        <v>8.1390964244210051E-2</v>
      </c>
      <c r="O95" s="26">
        <f t="shared" ca="1" si="19"/>
        <v>0.47240501252725681</v>
      </c>
      <c r="P95" s="26">
        <f t="shared" si="20"/>
        <v>0.24287020878168958</v>
      </c>
      <c r="Q95" s="25">
        <f t="shared" ca="1" si="21"/>
        <v>0.79666618555315649</v>
      </c>
    </row>
    <row r="96" spans="2:17" x14ac:dyDescent="0.2">
      <c r="B96" t="s">
        <v>58</v>
      </c>
      <c r="C96" t="s">
        <v>59</v>
      </c>
      <c r="D96" s="23">
        <f t="shared" ca="1" si="22"/>
        <v>-8.4698496796397918E-2</v>
      </c>
      <c r="E96" s="23">
        <f t="shared" ca="1" si="22"/>
        <v>0.60244484615550786</v>
      </c>
      <c r="F96" s="24">
        <f t="shared" si="15"/>
        <v>0.10706449883461915</v>
      </c>
      <c r="G96" s="24">
        <f t="shared" ca="1" si="16"/>
        <v>0.39273378200436371</v>
      </c>
      <c r="H96" s="24">
        <f t="shared" si="12"/>
        <v>0.10264656531652504</v>
      </c>
      <c r="I96" s="23">
        <f t="shared" ca="1" si="13"/>
        <v>0.51774634935911001</v>
      </c>
      <c r="L96" s="2" t="s">
        <v>31</v>
      </c>
      <c r="M96" s="26">
        <f t="shared" ca="1" si="17"/>
        <v>0.84082372281173201</v>
      </c>
      <c r="N96" s="26">
        <f t="shared" si="18"/>
        <v>6.7297203433774738E-2</v>
      </c>
      <c r="O96" s="26">
        <f t="shared" ca="1" si="19"/>
        <v>0.47405079728717114</v>
      </c>
      <c r="P96" s="26">
        <f t="shared" si="20"/>
        <v>0.29947572209078599</v>
      </c>
      <c r="Q96" s="25">
        <f t="shared" ca="1" si="21"/>
        <v>0.8408237228117319</v>
      </c>
    </row>
    <row r="97" spans="2:24" x14ac:dyDescent="0.2">
      <c r="B97" t="s">
        <v>60</v>
      </c>
      <c r="C97" t="s">
        <v>61</v>
      </c>
      <c r="D97" s="23">
        <f t="shared" ca="1" si="22"/>
        <v>3.4541552791461996E-2</v>
      </c>
      <c r="E97" s="23">
        <f t="shared" ca="1" si="22"/>
        <v>0.34365461826384536</v>
      </c>
      <c r="F97" s="24">
        <f t="shared" si="15"/>
        <v>2.2519753469931174E-2</v>
      </c>
      <c r="G97" s="24">
        <f t="shared" ca="1" si="16"/>
        <v>0.32111661164070165</v>
      </c>
      <c r="H97" s="24">
        <f t="shared" si="12"/>
        <v>1.8253153212565095E-5</v>
      </c>
      <c r="I97" s="23">
        <f t="shared" ca="1" si="13"/>
        <v>0.37819617105530745</v>
      </c>
      <c r="L97" s="2" t="s">
        <v>45</v>
      </c>
      <c r="M97" s="26">
        <f t="shared" ca="1" si="17"/>
        <v>0.87272855529733762</v>
      </c>
      <c r="N97" s="26">
        <f t="shared" si="18"/>
        <v>0.14392355728792061</v>
      </c>
      <c r="O97" s="26">
        <f t="shared" ca="1" si="19"/>
        <v>0.58367167555188182</v>
      </c>
      <c r="P97" s="26">
        <f t="shared" si="20"/>
        <v>0.14513332245753499</v>
      </c>
      <c r="Q97" s="25">
        <f t="shared" ca="1" si="21"/>
        <v>0.87272855529733739</v>
      </c>
    </row>
    <row r="98" spans="2:24" x14ac:dyDescent="0.2">
      <c r="B98" t="s">
        <v>62</v>
      </c>
      <c r="C98" t="s">
        <v>63</v>
      </c>
      <c r="D98" s="23">
        <f t="shared" ca="1" si="22"/>
        <v>-0.1709419757141046</v>
      </c>
      <c r="E98" s="23">
        <f t="shared" ca="1" si="22"/>
        <v>0.43234741258382342</v>
      </c>
      <c r="F98" s="24">
        <f t="shared" si="15"/>
        <v>0.11115971535891912</v>
      </c>
      <c r="G98" s="24">
        <f t="shared" ca="1" si="16"/>
        <v>0.18224236420580983</v>
      </c>
      <c r="H98" s="24">
        <f t="shared" si="12"/>
        <v>0.13894533301909442</v>
      </c>
      <c r="I98" s="23">
        <f t="shared" ca="1" si="13"/>
        <v>0.26140543686971879</v>
      </c>
      <c r="L98" s="2" t="s">
        <v>39</v>
      </c>
      <c r="M98" s="26">
        <f t="shared" ca="1" si="17"/>
        <v>1.1397832530293244</v>
      </c>
      <c r="N98" s="26">
        <f t="shared" si="18"/>
        <v>1.6486577258995192E-2</v>
      </c>
      <c r="O98" s="26">
        <f t="shared" ca="1" si="19"/>
        <v>0.86066746811427453</v>
      </c>
      <c r="P98" s="26">
        <f t="shared" si="20"/>
        <v>0.26262920765605458</v>
      </c>
      <c r="Q98" s="27">
        <f t="shared" ca="1" si="21"/>
        <v>1.1397832530293242</v>
      </c>
    </row>
    <row r="99" spans="2:24" x14ac:dyDescent="0.2">
      <c r="B99" t="s">
        <v>65</v>
      </c>
      <c r="C99" t="s">
        <v>65</v>
      </c>
      <c r="D99" s="23"/>
      <c r="E99" s="23">
        <f>'[1]Fig 1 '!AU83</f>
        <v>0.5485919298179307</v>
      </c>
      <c r="F99" s="24">
        <f>('[1]Fig 1 '!J56-'[1]Fig 1 '!W56)/'[1]Fig 1 data GIEC'!C30</f>
        <v>8.3269394092149895E-2</v>
      </c>
      <c r="G99" s="24">
        <f>('[1]Fig 1 '!J34-'[1]Fig 1 '!W34)/'[1]Fig 1 data GIEC'!C30</f>
        <v>0.34557672730711053</v>
      </c>
      <c r="H99" s="24">
        <f>('[1]Fig 1 '!J13-'[1]Fig 1 '!W13)/'[1]Fig 1 data GIEC'!C30</f>
        <v>0.15313233170436635</v>
      </c>
      <c r="I99" s="23"/>
      <c r="L99" s="2"/>
      <c r="M99" s="26"/>
      <c r="N99" s="26"/>
      <c r="O99" s="26"/>
      <c r="P99" s="26"/>
      <c r="Q99" s="25"/>
    </row>
    <row r="100" spans="2:24" x14ac:dyDescent="0.2">
      <c r="L100" s="2"/>
      <c r="M100" s="26"/>
      <c r="N100" s="26"/>
      <c r="O100" s="26"/>
      <c r="P100" s="26"/>
      <c r="Q100" s="25"/>
      <c r="S100" s="23"/>
    </row>
    <row r="101" spans="2:24" x14ac:dyDescent="0.2">
      <c r="B101" s="1" t="s">
        <v>80</v>
      </c>
      <c r="L101" s="2"/>
      <c r="M101" s="26"/>
      <c r="N101" s="26"/>
      <c r="O101" s="26"/>
      <c r="P101" s="26"/>
      <c r="Q101" s="25"/>
    </row>
    <row r="107" spans="2:24" x14ac:dyDescent="0.2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2:24" x14ac:dyDescent="0.2">
      <c r="M108" s="24"/>
      <c r="N108" s="19"/>
      <c r="O108" s="24"/>
      <c r="P108" s="24"/>
      <c r="Q108" s="24"/>
      <c r="R108" s="19"/>
      <c r="S108" s="24"/>
      <c r="T108" s="24"/>
      <c r="U108" s="24"/>
      <c r="V108" s="24"/>
      <c r="W108" s="24"/>
      <c r="X108" s="24"/>
    </row>
    <row r="109" spans="2:24" x14ac:dyDescent="0.2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2:24" x14ac:dyDescent="0.2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2:24" x14ac:dyDescent="0.2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2:24" x14ac:dyDescent="0.2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3:24" x14ac:dyDescent="0.2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3:24" x14ac:dyDescent="0.2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3:24" x14ac:dyDescent="0.2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3:24" x14ac:dyDescent="0.2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3:24" x14ac:dyDescent="0.2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3:24" x14ac:dyDescent="0.2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3:24" x14ac:dyDescent="0.2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3:24" x14ac:dyDescent="0.2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3:24" x14ac:dyDescent="0.2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3:24" x14ac:dyDescent="0.2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3:24" x14ac:dyDescent="0.2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3:24" x14ac:dyDescent="0.2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3:24" x14ac:dyDescent="0.2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3:24" x14ac:dyDescent="0.2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3:24" x14ac:dyDescent="0.2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3:24" x14ac:dyDescent="0.2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3:24" x14ac:dyDescent="0.2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3:24" x14ac:dyDescent="0.2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3:24" x14ac:dyDescent="0.2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</sheetData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2012-02-02T09:48:18Z</dcterms:created>
  <dcterms:modified xsi:type="dcterms:W3CDTF">2012-02-02T09:48:28Z</dcterms:modified>
</cp:coreProperties>
</file>