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540" windowWidth="5865" windowHeight="5145" activeTab="3"/>
  </bookViews>
  <sheets>
    <sheet name="Index" sheetId="1" r:id="rId1"/>
    <sheet name="SourceData2" sheetId="2" r:id="rId2"/>
    <sheet name="Data2" sheetId="3" r:id="rId3"/>
    <sheet name="Figure2" sheetId="4" r:id="rId4"/>
  </sheets>
  <definedNames/>
  <calcPr fullCalcOnLoad="1"/>
</workbook>
</file>

<file path=xl/comments1.xml><?xml version="1.0" encoding="utf-8"?>
<comments xmlns="http://schemas.openxmlformats.org/spreadsheetml/2006/main">
  <authors>
    <author>j_fons</author>
  </authors>
  <commentList>
    <comment ref="E6" authorId="0">
      <text>
        <r>
          <rPr>
            <b/>
            <sz val="8"/>
            <rFont val="Tahoma"/>
            <family val="0"/>
          </rPr>
          <t>Complete data set and calculations needed for the graph.</t>
        </r>
      </text>
    </comment>
    <comment ref="E7" authorId="0">
      <text>
        <r>
          <rPr>
            <b/>
            <sz val="8"/>
            <rFont val="Tahoma"/>
            <family val="0"/>
          </rPr>
          <t>Final data used for the graph</t>
        </r>
      </text>
    </comment>
  </commentList>
</comments>
</file>

<file path=xl/sharedStrings.xml><?xml version="1.0" encoding="utf-8"?>
<sst xmlns="http://schemas.openxmlformats.org/spreadsheetml/2006/main" count="107" uniqueCount="57">
  <si>
    <t>Main contaminants as % of total</t>
  </si>
  <si>
    <t>Countries</t>
  </si>
  <si>
    <t>Mineral oil</t>
  </si>
  <si>
    <t>Chlorinated Hydrocarbons (CHC)</t>
  </si>
  <si>
    <t>Polycyclic Aromatic Hydrocarbons (PAH)</t>
  </si>
  <si>
    <t>Heavy metals</t>
  </si>
  <si>
    <t>Phenole</t>
  </si>
  <si>
    <t>Cyanide</t>
  </si>
  <si>
    <t>Aromatic Hydrocarbons (BTEX)</t>
  </si>
  <si>
    <t xml:space="preserve">Others </t>
  </si>
  <si>
    <t>Total</t>
  </si>
  <si>
    <t>Czech Rep.</t>
  </si>
  <si>
    <t>Italy</t>
  </si>
  <si>
    <t>Austria</t>
  </si>
  <si>
    <t>Sweden</t>
  </si>
  <si>
    <t>Netherlands</t>
  </si>
  <si>
    <t>Belgium-Flanders</t>
  </si>
  <si>
    <t>TOTAL</t>
  </si>
  <si>
    <t>Source:</t>
  </si>
  <si>
    <t>EIONET priority data flow; September 2003.</t>
  </si>
  <si>
    <t>Preliminary investigation</t>
  </si>
  <si>
    <t>Main site investigation</t>
  </si>
  <si>
    <t>Implementation of remediation measures</t>
  </si>
  <si>
    <t>Country</t>
  </si>
  <si>
    <t>completed</t>
  </si>
  <si>
    <t>under progress</t>
  </si>
  <si>
    <t>Belgium-Fl</t>
  </si>
  <si>
    <t>Indicator:</t>
  </si>
  <si>
    <t>CSI-015</t>
  </si>
  <si>
    <t>Title:</t>
  </si>
  <si>
    <t>Figure 2</t>
  </si>
  <si>
    <t>Data2</t>
  </si>
  <si>
    <t>Graph2</t>
  </si>
  <si>
    <t xml:space="preserve"> How is the problem of contaminated sites being addressed (clean-up of historical contamination and prevention of new contamination)?</t>
  </si>
  <si>
    <t>Key policy question:</t>
  </si>
  <si>
    <t>measures completed</t>
  </si>
  <si>
    <t>Number of sites under different processing steps (2002)</t>
  </si>
  <si>
    <t>Main contaminants as number of sites</t>
  </si>
  <si>
    <t>1. Main contaminants as % of total</t>
  </si>
  <si>
    <t>2. Number of sites under different processing steps</t>
  </si>
  <si>
    <t>3. From 1 and 2: main contaminants as number of sites</t>
  </si>
  <si>
    <t>4. Overall percentage of contaminants</t>
  </si>
  <si>
    <t xml:space="preserve">Source: </t>
  </si>
  <si>
    <t>Main contaminants</t>
  </si>
  <si>
    <t>Nr of sites</t>
  </si>
  <si>
    <t>%</t>
  </si>
  <si>
    <t>Up</t>
  </si>
  <si>
    <t>Data from worksheet [RawData2], B39. Sorted by %.</t>
  </si>
  <si>
    <t>(In yellow data used for the graph)</t>
  </si>
  <si>
    <t>SourceData2</t>
  </si>
  <si>
    <t>Figure title</t>
  </si>
  <si>
    <t>Nr</t>
  </si>
  <si>
    <t>Worksheets</t>
  </si>
  <si>
    <t>Source data and calculations needed for the graph</t>
  </si>
  <si>
    <t xml:space="preserve">Main contaminants at industrial and commercial sites affecting soil and groundwater in Europe as % of total </t>
  </si>
  <si>
    <t>Notes:</t>
  </si>
  <si>
    <t>Countries included: Italy, Czech Rep. Austria, Sweden, Netherlands, Belgium-Flanders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</si>
</sst>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0\ [$€]_-;\-* #,##0.00\ [$€]_-;_-* &quot;-&quot;??\ [$€]_-;_-@_-"/>
  </numFmts>
  <fonts count="1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.75"/>
      <name val="Arial"/>
      <family val="0"/>
    </font>
    <font>
      <sz val="1.5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14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6" fillId="2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2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49" fontId="5" fillId="0" borderId="0" xfId="0" applyNumberFormat="1" applyFont="1" applyAlignment="1">
      <alignment horizontal="center"/>
    </xf>
    <xf numFmtId="0" fontId="11" fillId="2" borderId="5" xfId="0" applyFont="1" applyFill="1" applyBorder="1" applyAlignment="1">
      <alignment vertical="top"/>
    </xf>
    <xf numFmtId="0" fontId="12" fillId="2" borderId="6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11" fillId="0" borderId="5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7" fillId="0" borderId="0" xfId="0" applyFont="1" applyBorder="1" applyAlignment="1">
      <alignment horizontal="left" wrapText="1"/>
    </xf>
    <xf numFmtId="0" fontId="14" fillId="0" borderId="10" xfId="21" applyFont="1" applyBorder="1" applyAlignment="1">
      <alignment horizontal="left" wrapText="1"/>
    </xf>
    <xf numFmtId="0" fontId="11" fillId="0" borderId="11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7" fillId="2" borderId="24" xfId="0" applyFont="1" applyFill="1" applyBorder="1" applyAlignment="1">
      <alignment horizontal="center" vertical="top" wrapText="1"/>
    </xf>
    <xf numFmtId="3" fontId="5" fillId="0" borderId="8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0" fontId="6" fillId="2" borderId="25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center" vertical="top" wrapText="1"/>
    </xf>
    <xf numFmtId="3" fontId="5" fillId="0" borderId="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vertical="center"/>
    </xf>
    <xf numFmtId="49" fontId="5" fillId="0" borderId="4" xfId="0" applyNumberFormat="1" applyFont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0" xfId="0" applyFont="1" applyBorder="1" applyAlignment="1">
      <alignment horizontal="left" vertical="top"/>
    </xf>
    <xf numFmtId="1" fontId="5" fillId="0" borderId="3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3" fontId="5" fillId="0" borderId="3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0" borderId="36" xfId="0" applyNumberFormat="1" applyFont="1" applyFill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5" fillId="0" borderId="38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6" fillId="2" borderId="29" xfId="0" applyFont="1" applyFill="1" applyBorder="1" applyAlignment="1">
      <alignment vertical="center" wrapText="1"/>
    </xf>
    <xf numFmtId="1" fontId="5" fillId="0" borderId="42" xfId="0" applyNumberFormat="1" applyFont="1" applyFill="1" applyBorder="1" applyAlignment="1">
      <alignment/>
    </xf>
    <xf numFmtId="0" fontId="6" fillId="2" borderId="43" xfId="0" applyFont="1" applyFill="1" applyBorder="1" applyAlignment="1">
      <alignment vertical="center" wrapText="1"/>
    </xf>
    <xf numFmtId="3" fontId="5" fillId="0" borderId="30" xfId="0" applyNumberFormat="1" applyFont="1" applyFill="1" applyBorder="1" applyAlignment="1">
      <alignment/>
    </xf>
    <xf numFmtId="0" fontId="5" fillId="2" borderId="4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6" fillId="2" borderId="40" xfId="0" applyFont="1" applyFill="1" applyBorder="1" applyAlignment="1">
      <alignment vertical="center" wrapText="1"/>
    </xf>
    <xf numFmtId="1" fontId="5" fillId="0" borderId="14" xfId="0" applyNumberFormat="1" applyFont="1" applyFill="1" applyBorder="1" applyAlignment="1">
      <alignment/>
    </xf>
    <xf numFmtId="1" fontId="5" fillId="0" borderId="36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5" fillId="0" borderId="46" xfId="21" applyFont="1" applyFill="1" applyBorder="1" applyAlignment="1">
      <alignment/>
    </xf>
    <xf numFmtId="0" fontId="15" fillId="0" borderId="47" xfId="21" applyFont="1" applyFill="1" applyBorder="1" applyAlignment="1">
      <alignment/>
    </xf>
    <xf numFmtId="0" fontId="15" fillId="0" borderId="48" xfId="21" applyFont="1" applyFill="1" applyBorder="1" applyAlignment="1">
      <alignment/>
    </xf>
    <xf numFmtId="0" fontId="2" fillId="0" borderId="0" xfId="21" applyFont="1" applyFill="1" applyAlignment="1">
      <alignment/>
    </xf>
    <xf numFmtId="0" fontId="0" fillId="0" borderId="49" xfId="0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wrapText="1"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0" fontId="16" fillId="0" borderId="0" xfId="0" applyFont="1" applyAlignment="1">
      <alignment/>
    </xf>
    <xf numFmtId="1" fontId="0" fillId="3" borderId="52" xfId="0" applyNumberFormat="1" applyFill="1" applyBorder="1" applyAlignment="1">
      <alignment horizontal="center"/>
    </xf>
    <xf numFmtId="0" fontId="8" fillId="0" borderId="45" xfId="0" applyFont="1" applyBorder="1" applyAlignment="1">
      <alignment horizontal="left" wrapText="1"/>
    </xf>
    <xf numFmtId="0" fontId="14" fillId="0" borderId="31" xfId="21" applyFont="1" applyBorder="1" applyAlignment="1">
      <alignment horizontal="left" wrapText="1"/>
    </xf>
    <xf numFmtId="0" fontId="8" fillId="0" borderId="44" xfId="0" applyFont="1" applyBorder="1" applyAlignment="1">
      <alignment horizontal="center"/>
    </xf>
    <xf numFmtId="0" fontId="8" fillId="0" borderId="44" xfId="0" applyFont="1" applyBorder="1" applyAlignment="1">
      <alignment horizontal="left"/>
    </xf>
    <xf numFmtId="0" fontId="8" fillId="0" borderId="3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14" fillId="0" borderId="0" xfId="21" applyFont="1" applyAlignment="1">
      <alignment horizontal="left"/>
    </xf>
    <xf numFmtId="0" fontId="12" fillId="0" borderId="46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left" vertical="top" wrapText="1"/>
    </xf>
    <xf numFmtId="0" fontId="12" fillId="0" borderId="45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48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53" xfId="0" applyFont="1" applyFill="1" applyBorder="1" applyAlignment="1">
      <alignment horizontal="center" vertical="top" wrapText="1"/>
    </xf>
    <xf numFmtId="0" fontId="6" fillId="2" borderId="54" xfId="0" applyFont="1" applyFill="1" applyBorder="1" applyAlignment="1">
      <alignment horizontal="center" vertical="top" wrapText="1"/>
    </xf>
    <xf numFmtId="0" fontId="6" fillId="2" borderId="55" xfId="0" applyFont="1" applyFill="1" applyBorder="1" applyAlignment="1">
      <alignment horizontal="center" vertical="top" wrapText="1"/>
    </xf>
    <xf numFmtId="0" fontId="6" fillId="2" borderId="49" xfId="0" applyFont="1" applyFill="1" applyBorder="1" applyAlignment="1">
      <alignment horizontal="center" vertical="top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Data2!#REF!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"/>
          <c:y val="0.133"/>
          <c:w val="0.51325"/>
          <c:h val="0.78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spPr>
              <a:ln w="3175">
                <a:noFill/>
              </a:ln>
            </c:spPr>
          </c:dPt>
          <c:dPt>
            <c:idx val="3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spPr>
              <a:ln w="3175">
                <a:noFill/>
              </a:ln>
            </c:spPr>
          </c:dPt>
          <c:dPt>
            <c:idx val="5"/>
            <c:spPr>
              <a:ln w="3175">
                <a:noFill/>
              </a:ln>
            </c:spPr>
          </c:dPt>
          <c:dPt>
            <c:idx val="7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Data2!$B$5:$B$12</c:f>
              <c:strCache>
                <c:ptCount val="8"/>
                <c:pt idx="0">
                  <c:v>Heavy metals</c:v>
                </c:pt>
                <c:pt idx="1">
                  <c:v>Mineral oil</c:v>
                </c:pt>
                <c:pt idx="2">
                  <c:v>Polycyclic Aromatic Hydrocarbons (PAH)</c:v>
                </c:pt>
                <c:pt idx="3">
                  <c:v>Chlorinated Hydrocarbons (CHC)</c:v>
                </c:pt>
                <c:pt idx="4">
                  <c:v>Aromatic Hydrocarbons (BTEX)</c:v>
                </c:pt>
                <c:pt idx="5">
                  <c:v>Phenole</c:v>
                </c:pt>
                <c:pt idx="6">
                  <c:v>Cyanide</c:v>
                </c:pt>
                <c:pt idx="7">
                  <c:v>Others </c:v>
                </c:pt>
              </c:strCache>
            </c:strRef>
          </c:cat>
          <c:val>
            <c:numRef>
              <c:f>Data2!$C$5:$C$12</c:f>
              <c:numCache>
                <c:ptCount val="8"/>
                <c:pt idx="0">
                  <c:v>31.544404354981648</c:v>
                </c:pt>
                <c:pt idx="1">
                  <c:v>19.592144575262694</c:v>
                </c:pt>
                <c:pt idx="2">
                  <c:v>16.481731864793016</c:v>
                </c:pt>
                <c:pt idx="3">
                  <c:v>12.782364856310927</c:v>
                </c:pt>
                <c:pt idx="4">
                  <c:v>12.742055956450185</c:v>
                </c:pt>
                <c:pt idx="5">
                  <c:v>0.8694454994303076</c:v>
                </c:pt>
                <c:pt idx="6">
                  <c:v>0.5301050765919737</c:v>
                </c:pt>
                <c:pt idx="7">
                  <c:v>5.457747816179263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5067300" y="523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28575</xdr:rowOff>
    </xdr:from>
    <xdr:to>
      <xdr:col>15</xdr:col>
      <xdr:colOff>457200</xdr:colOff>
      <xdr:row>54</xdr:row>
      <xdr:rowOff>66675</xdr:rowOff>
    </xdr:to>
    <xdr:graphicFrame>
      <xdr:nvGraphicFramePr>
        <xdr:cNvPr id="1" name="Chart 2"/>
        <xdr:cNvGraphicFramePr/>
      </xdr:nvGraphicFramePr>
      <xdr:xfrm>
        <a:off x="428625" y="533400"/>
        <a:ext cx="9363075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1.7109375" style="0" customWidth="1"/>
    <col min="3" max="3" width="41.140625" style="0" bestFit="1" customWidth="1"/>
    <col min="4" max="4" width="10.421875" style="0" customWidth="1"/>
    <col min="5" max="5" width="12.7109375" style="0" customWidth="1"/>
  </cols>
  <sheetData>
    <row r="2" spans="2:5" ht="18">
      <c r="B2" s="23" t="s">
        <v>27</v>
      </c>
      <c r="C2" s="24" t="s">
        <v>28</v>
      </c>
      <c r="D2" s="25"/>
      <c r="E2" s="26"/>
    </row>
    <row r="3" spans="2:5" ht="36" customHeight="1">
      <c r="B3" s="27" t="s">
        <v>34</v>
      </c>
      <c r="C3" s="114" t="s">
        <v>33</v>
      </c>
      <c r="D3" s="115"/>
      <c r="E3" s="116"/>
    </row>
    <row r="4" spans="2:5" ht="39.75" customHeight="1">
      <c r="B4" s="28"/>
      <c r="C4" s="117"/>
      <c r="D4" s="118"/>
      <c r="E4" s="119"/>
    </row>
    <row r="5" spans="2:5" ht="12.75">
      <c r="B5" s="27"/>
      <c r="C5" s="108" t="s">
        <v>50</v>
      </c>
      <c r="D5" s="109" t="s">
        <v>51</v>
      </c>
      <c r="E5" s="110" t="s">
        <v>52</v>
      </c>
    </row>
    <row r="6" spans="2:5" ht="12" customHeight="1">
      <c r="B6" s="31" t="s">
        <v>29</v>
      </c>
      <c r="C6" s="120" t="s">
        <v>54</v>
      </c>
      <c r="D6" s="29" t="s">
        <v>30</v>
      </c>
      <c r="E6" s="30" t="s">
        <v>49</v>
      </c>
    </row>
    <row r="7" spans="2:5" ht="12.75">
      <c r="B7" s="31"/>
      <c r="C7" s="120"/>
      <c r="D7" s="29"/>
      <c r="E7" s="30" t="s">
        <v>31</v>
      </c>
    </row>
    <row r="8" spans="2:5" ht="12.75">
      <c r="B8" s="32"/>
      <c r="C8" s="121"/>
      <c r="D8" s="106"/>
      <c r="E8" s="107" t="s">
        <v>32</v>
      </c>
    </row>
  </sheetData>
  <mergeCells count="2">
    <mergeCell ref="C3:E4"/>
    <mergeCell ref="C6:C8"/>
  </mergeCells>
  <hyperlinks>
    <hyperlink ref="E6" location="SourceData2!A1" display="SourceData2"/>
    <hyperlink ref="E8" location="Figure2!A1" display="Graph2"/>
    <hyperlink ref="E7" location="Data2!A1" display="Data2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0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3.7109375" style="17" customWidth="1"/>
    <col min="2" max="2" width="12.57421875" style="17" customWidth="1"/>
    <col min="3" max="4" width="12.140625" style="17" bestFit="1" customWidth="1"/>
    <col min="5" max="5" width="13.421875" style="17" bestFit="1" customWidth="1"/>
    <col min="6" max="6" width="10.57421875" style="17" bestFit="1" customWidth="1"/>
    <col min="7" max="10" width="9.140625" style="17" customWidth="1"/>
    <col min="11" max="11" width="5.7109375" style="17" bestFit="1" customWidth="1"/>
    <col min="12" max="12" width="3.421875" style="17" customWidth="1"/>
    <col min="13" max="16384" width="9.140625" style="17" customWidth="1"/>
  </cols>
  <sheetData>
    <row r="1" ht="15.75">
      <c r="A1" s="16" t="s">
        <v>54</v>
      </c>
    </row>
    <row r="2" ht="12.75">
      <c r="A2" s="111" t="s">
        <v>53</v>
      </c>
    </row>
    <row r="3" spans="1:5" ht="15.75">
      <c r="A3" s="16"/>
      <c r="B3" s="95" t="s">
        <v>38</v>
      </c>
      <c r="C3" s="92"/>
      <c r="D3" s="92"/>
      <c r="E3" s="62"/>
    </row>
    <row r="4" spans="1:5" ht="15.75">
      <c r="A4" s="16"/>
      <c r="B4" s="96" t="s">
        <v>39</v>
      </c>
      <c r="C4" s="93"/>
      <c r="D4" s="93"/>
      <c r="E4" s="63"/>
    </row>
    <row r="5" spans="1:5" ht="15.75">
      <c r="A5" s="16"/>
      <c r="B5" s="96" t="s">
        <v>40</v>
      </c>
      <c r="C5" s="93"/>
      <c r="D5" s="93"/>
      <c r="E5" s="63"/>
    </row>
    <row r="6" spans="1:5" ht="15.75">
      <c r="A6" s="16"/>
      <c r="B6" s="97" t="s">
        <v>41</v>
      </c>
      <c r="C6" s="94"/>
      <c r="D6" s="94"/>
      <c r="E6" s="64"/>
    </row>
    <row r="7" ht="16.5" thickBot="1">
      <c r="A7" s="16"/>
    </row>
    <row r="8" spans="1:13" ht="13.5" thickBot="1">
      <c r="A8" s="98" t="s">
        <v>46</v>
      </c>
      <c r="B8" s="65">
        <v>1</v>
      </c>
      <c r="C8" s="130" t="s">
        <v>0</v>
      </c>
      <c r="D8" s="131"/>
      <c r="E8" s="131"/>
      <c r="F8" s="131"/>
      <c r="G8" s="131"/>
      <c r="H8" s="131"/>
      <c r="I8" s="131"/>
      <c r="J8" s="131"/>
      <c r="K8" s="129"/>
      <c r="M8" s="4"/>
    </row>
    <row r="9" spans="1:13" ht="45">
      <c r="A9" s="16"/>
      <c r="B9" s="7" t="s">
        <v>1</v>
      </c>
      <c r="C9" s="36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8" t="s">
        <v>9</v>
      </c>
      <c r="K9" s="39" t="s">
        <v>10</v>
      </c>
      <c r="M9" s="4"/>
    </row>
    <row r="10" spans="1:13" ht="12" customHeight="1">
      <c r="A10" s="16"/>
      <c r="B10" s="9" t="s">
        <v>13</v>
      </c>
      <c r="C10" s="33">
        <v>23</v>
      </c>
      <c r="D10" s="34">
        <v>25</v>
      </c>
      <c r="E10" s="34">
        <v>14</v>
      </c>
      <c r="F10" s="34">
        <v>15</v>
      </c>
      <c r="G10" s="34">
        <v>9</v>
      </c>
      <c r="H10" s="34">
        <v>6</v>
      </c>
      <c r="I10" s="34">
        <v>5</v>
      </c>
      <c r="J10" s="35">
        <v>3</v>
      </c>
      <c r="K10" s="66">
        <f aca="true" t="shared" si="0" ref="K10:K15">SUM(C10:J10)</f>
        <v>100</v>
      </c>
      <c r="M10" s="4"/>
    </row>
    <row r="11" spans="1:13" ht="12" customHeight="1">
      <c r="A11" s="16"/>
      <c r="B11" s="8" t="s">
        <v>16</v>
      </c>
      <c r="C11" s="33">
        <v>12.6</v>
      </c>
      <c r="D11" s="34">
        <v>12.9</v>
      </c>
      <c r="E11" s="34">
        <v>20.2</v>
      </c>
      <c r="F11" s="34">
        <v>35</v>
      </c>
      <c r="G11" s="34"/>
      <c r="H11" s="34">
        <v>0.3</v>
      </c>
      <c r="I11" s="34">
        <v>16</v>
      </c>
      <c r="J11" s="35">
        <v>3</v>
      </c>
      <c r="K11" s="66">
        <f t="shared" si="0"/>
        <v>100</v>
      </c>
      <c r="M11" s="4"/>
    </row>
    <row r="12" spans="1:11" ht="12" customHeight="1">
      <c r="A12" s="16"/>
      <c r="B12" s="8" t="s">
        <v>11</v>
      </c>
      <c r="C12" s="33">
        <v>46</v>
      </c>
      <c r="D12" s="34">
        <v>25.5</v>
      </c>
      <c r="E12" s="34">
        <v>2.9</v>
      </c>
      <c r="F12" s="34">
        <v>6.8</v>
      </c>
      <c r="G12" s="34">
        <v>3.3</v>
      </c>
      <c r="H12" s="34">
        <v>0.5</v>
      </c>
      <c r="I12" s="34">
        <v>3.3</v>
      </c>
      <c r="J12" s="35">
        <v>11.7</v>
      </c>
      <c r="K12" s="66">
        <f t="shared" si="0"/>
        <v>100</v>
      </c>
    </row>
    <row r="13" spans="1:11" ht="12" customHeight="1">
      <c r="A13" s="16"/>
      <c r="B13" s="8" t="s">
        <v>12</v>
      </c>
      <c r="C13" s="33">
        <v>46</v>
      </c>
      <c r="D13" s="34">
        <v>11</v>
      </c>
      <c r="E13" s="34">
        <v>4</v>
      </c>
      <c r="F13" s="34">
        <v>16</v>
      </c>
      <c r="G13" s="34">
        <v>2</v>
      </c>
      <c r="H13" s="34"/>
      <c r="I13" s="34">
        <v>5</v>
      </c>
      <c r="J13" s="35">
        <v>16</v>
      </c>
      <c r="K13" s="66">
        <f t="shared" si="0"/>
        <v>100</v>
      </c>
    </row>
    <row r="14" spans="1:11" ht="12" customHeight="1">
      <c r="A14" s="16"/>
      <c r="B14" s="8" t="s">
        <v>15</v>
      </c>
      <c r="C14" s="33">
        <v>13</v>
      </c>
      <c r="D14" s="34">
        <v>3</v>
      </c>
      <c r="E14" s="34">
        <v>13</v>
      </c>
      <c r="F14" s="34">
        <v>9</v>
      </c>
      <c r="G14" s="34">
        <v>11</v>
      </c>
      <c r="H14" s="34">
        <v>18</v>
      </c>
      <c r="I14" s="34">
        <v>2</v>
      </c>
      <c r="J14" s="35">
        <v>31</v>
      </c>
      <c r="K14" s="66">
        <f t="shared" si="0"/>
        <v>100</v>
      </c>
    </row>
    <row r="15" spans="1:11" ht="12" customHeight="1" thickBot="1">
      <c r="A15" s="16"/>
      <c r="B15" s="40" t="s">
        <v>14</v>
      </c>
      <c r="C15" s="41">
        <v>18</v>
      </c>
      <c r="D15" s="42">
        <v>11</v>
      </c>
      <c r="E15" s="42">
        <v>15</v>
      </c>
      <c r="F15" s="42">
        <v>40</v>
      </c>
      <c r="G15" s="42">
        <v>3</v>
      </c>
      <c r="H15" s="42">
        <v>2</v>
      </c>
      <c r="I15" s="42">
        <v>7</v>
      </c>
      <c r="J15" s="43">
        <v>4</v>
      </c>
      <c r="K15" s="68">
        <f t="shared" si="0"/>
        <v>100</v>
      </c>
    </row>
    <row r="16" spans="1:11" ht="15.75">
      <c r="A16" s="16"/>
      <c r="B16" s="10" t="s">
        <v>18</v>
      </c>
      <c r="C16" s="4" t="s">
        <v>19</v>
      </c>
      <c r="D16" s="4"/>
      <c r="E16" s="4"/>
      <c r="F16" s="52"/>
      <c r="G16" s="52"/>
      <c r="H16" s="52"/>
      <c r="I16" s="52"/>
      <c r="J16" s="52"/>
      <c r="K16" s="13"/>
    </row>
    <row r="17" spans="1:7" ht="15.75">
      <c r="A17" s="16"/>
      <c r="B17" s="11"/>
      <c r="C17" s="52"/>
      <c r="D17" s="52"/>
      <c r="E17" s="52"/>
      <c r="F17" s="52"/>
      <c r="G17" s="52"/>
    </row>
    <row r="18" spans="2:7" s="19" customFormat="1" ht="12" thickBot="1">
      <c r="B18" s="11"/>
      <c r="C18" s="52"/>
      <c r="D18" s="52"/>
      <c r="E18" s="52"/>
      <c r="F18" s="52"/>
      <c r="G18" s="52"/>
    </row>
    <row r="19" spans="1:7" s="19" customFormat="1" ht="12" thickBot="1">
      <c r="A19" s="98" t="s">
        <v>46</v>
      </c>
      <c r="B19" s="65">
        <v>2</v>
      </c>
      <c r="C19" s="124" t="s">
        <v>36</v>
      </c>
      <c r="D19" s="125"/>
      <c r="E19" s="125"/>
      <c r="F19" s="125"/>
      <c r="G19" s="126"/>
    </row>
    <row r="20" spans="2:7" s="19" customFormat="1" ht="23.25" thickBot="1">
      <c r="B20" s="53"/>
      <c r="C20" s="48" t="s">
        <v>20</v>
      </c>
      <c r="D20" s="48" t="s">
        <v>21</v>
      </c>
      <c r="E20" s="122" t="s">
        <v>22</v>
      </c>
      <c r="F20" s="123"/>
      <c r="G20" s="59" t="s">
        <v>17</v>
      </c>
    </row>
    <row r="21" spans="2:12" s="19" customFormat="1" ht="21.75" thickBot="1">
      <c r="B21" s="20" t="s">
        <v>23</v>
      </c>
      <c r="C21" s="49" t="s">
        <v>24</v>
      </c>
      <c r="D21" s="49" t="s">
        <v>24</v>
      </c>
      <c r="E21" s="45" t="s">
        <v>25</v>
      </c>
      <c r="F21" s="54" t="s">
        <v>35</v>
      </c>
      <c r="G21" s="58"/>
      <c r="J21" s="11"/>
      <c r="K21" s="22"/>
      <c r="L21" s="4"/>
    </row>
    <row r="22" spans="2:12" s="19" customFormat="1" ht="11.25">
      <c r="B22" s="21" t="s">
        <v>13</v>
      </c>
      <c r="C22" s="50">
        <v>255</v>
      </c>
      <c r="D22" s="50">
        <v>98</v>
      </c>
      <c r="E22" s="46">
        <v>56</v>
      </c>
      <c r="F22" s="55">
        <v>70</v>
      </c>
      <c r="G22" s="57">
        <f>+SUM(C22:F22)</f>
        <v>479</v>
      </c>
      <c r="J22" s="11"/>
      <c r="K22" s="22"/>
      <c r="L22" s="4"/>
    </row>
    <row r="23" spans="2:7" s="19" customFormat="1" ht="11.25">
      <c r="B23" s="21" t="s">
        <v>26</v>
      </c>
      <c r="C23" s="50">
        <v>16688</v>
      </c>
      <c r="D23" s="50">
        <v>3752</v>
      </c>
      <c r="E23" s="46">
        <v>1109</v>
      </c>
      <c r="F23" s="55">
        <v>135</v>
      </c>
      <c r="G23" s="50">
        <f>+SUM(C23:F23)</f>
        <v>21684</v>
      </c>
    </row>
    <row r="24" spans="2:7" s="19" customFormat="1" ht="11.25">
      <c r="B24" s="21" t="s">
        <v>11</v>
      </c>
      <c r="C24" s="50">
        <v>159</v>
      </c>
      <c r="D24" s="50">
        <v>13</v>
      </c>
      <c r="E24" s="46">
        <v>321</v>
      </c>
      <c r="F24" s="55">
        <v>87</v>
      </c>
      <c r="G24" s="50">
        <f>+SUM(C24:F24)</f>
        <v>580</v>
      </c>
    </row>
    <row r="25" spans="2:7" s="19" customFormat="1" ht="11.25">
      <c r="B25" s="21" t="s">
        <v>12</v>
      </c>
      <c r="C25" s="50">
        <v>2643</v>
      </c>
      <c r="D25" s="50">
        <v>609</v>
      </c>
      <c r="E25" s="46">
        <v>847</v>
      </c>
      <c r="F25" s="55">
        <v>1214</v>
      </c>
      <c r="G25" s="50">
        <f>+SUM(C25:F25)</f>
        <v>5313</v>
      </c>
    </row>
    <row r="26" spans="2:7" s="19" customFormat="1" ht="12" thickBot="1">
      <c r="B26" s="44" t="s">
        <v>14</v>
      </c>
      <c r="C26" s="51">
        <v>1700</v>
      </c>
      <c r="D26" s="51">
        <v>1200</v>
      </c>
      <c r="E26" s="47">
        <v>140</v>
      </c>
      <c r="F26" s="56">
        <v>500</v>
      </c>
      <c r="G26" s="51">
        <f>+SUM(C26:F26)</f>
        <v>3540</v>
      </c>
    </row>
    <row r="27" spans="2:3" s="19" customFormat="1" ht="15.75" customHeight="1">
      <c r="B27" s="10" t="s">
        <v>42</v>
      </c>
      <c r="C27" s="4" t="s">
        <v>19</v>
      </c>
    </row>
    <row r="28" s="19" customFormat="1" ht="12" thickBot="1"/>
    <row r="29" spans="1:11" s="19" customFormat="1" ht="12" thickBot="1">
      <c r="A29" s="98" t="s">
        <v>46</v>
      </c>
      <c r="B29" s="65">
        <v>3</v>
      </c>
      <c r="C29" s="127" t="s">
        <v>37</v>
      </c>
      <c r="D29" s="128"/>
      <c r="E29" s="128"/>
      <c r="F29" s="128"/>
      <c r="G29" s="128"/>
      <c r="H29" s="128"/>
      <c r="I29" s="128"/>
      <c r="J29" s="128"/>
      <c r="K29" s="129"/>
    </row>
    <row r="30" spans="2:11" s="19" customFormat="1" ht="45">
      <c r="B30" s="60" t="s">
        <v>1</v>
      </c>
      <c r="C30" s="36" t="s">
        <v>2</v>
      </c>
      <c r="D30" s="37" t="s">
        <v>3</v>
      </c>
      <c r="E30" s="37" t="s">
        <v>4</v>
      </c>
      <c r="F30" s="37" t="s">
        <v>5</v>
      </c>
      <c r="G30" s="37" t="s">
        <v>6</v>
      </c>
      <c r="H30" s="37" t="s">
        <v>7</v>
      </c>
      <c r="I30" s="37" t="s">
        <v>8</v>
      </c>
      <c r="J30" s="38" t="s">
        <v>9</v>
      </c>
      <c r="K30" s="39" t="s">
        <v>10</v>
      </c>
    </row>
    <row r="31" spans="2:11" s="19" customFormat="1" ht="11.25">
      <c r="B31" s="61" t="s">
        <v>13</v>
      </c>
      <c r="C31" s="70">
        <f>+C10*$G22/100</f>
        <v>110.17</v>
      </c>
      <c r="D31" s="71">
        <f aca="true" t="shared" si="1" ref="D31:J31">+D10*$G22/100</f>
        <v>119.75</v>
      </c>
      <c r="E31" s="71">
        <f t="shared" si="1"/>
        <v>67.06</v>
      </c>
      <c r="F31" s="71">
        <f t="shared" si="1"/>
        <v>71.85</v>
      </c>
      <c r="G31" s="71">
        <f t="shared" si="1"/>
        <v>43.11</v>
      </c>
      <c r="H31" s="71">
        <f t="shared" si="1"/>
        <v>28.74</v>
      </c>
      <c r="I31" s="71">
        <f t="shared" si="1"/>
        <v>23.95</v>
      </c>
      <c r="J31" s="72">
        <f t="shared" si="1"/>
        <v>14.37</v>
      </c>
      <c r="K31" s="69">
        <f>SUM(C31:J31)</f>
        <v>479.00000000000006</v>
      </c>
    </row>
    <row r="32" spans="2:11" s="19" customFormat="1" ht="11.25">
      <c r="B32" s="67" t="s">
        <v>16</v>
      </c>
      <c r="C32" s="70">
        <f>+C11*$G23/100</f>
        <v>2732.1839999999997</v>
      </c>
      <c r="D32" s="71">
        <f aca="true" t="shared" si="2" ref="D32:J32">+D11*$G23/100</f>
        <v>2797.2360000000003</v>
      </c>
      <c r="E32" s="71">
        <f t="shared" si="2"/>
        <v>4380.168</v>
      </c>
      <c r="F32" s="71">
        <f t="shared" si="2"/>
        <v>7589.4</v>
      </c>
      <c r="G32" s="71">
        <f t="shared" si="2"/>
        <v>0</v>
      </c>
      <c r="H32" s="71">
        <f t="shared" si="2"/>
        <v>65.05199999999999</v>
      </c>
      <c r="I32" s="71">
        <f t="shared" si="2"/>
        <v>3469.44</v>
      </c>
      <c r="J32" s="72">
        <f t="shared" si="2"/>
        <v>650.52</v>
      </c>
      <c r="K32" s="69">
        <f>SUM(C32:J32)</f>
        <v>21683.999999999996</v>
      </c>
    </row>
    <row r="33" spans="2:11" s="19" customFormat="1" ht="11.25">
      <c r="B33" s="67" t="s">
        <v>11</v>
      </c>
      <c r="C33" s="70">
        <f aca="true" t="shared" si="3" ref="C33:J33">+C12*$G24/100</f>
        <v>266.8</v>
      </c>
      <c r="D33" s="71">
        <f t="shared" si="3"/>
        <v>147.9</v>
      </c>
      <c r="E33" s="71">
        <f t="shared" si="3"/>
        <v>16.82</v>
      </c>
      <c r="F33" s="71">
        <f t="shared" si="3"/>
        <v>39.44</v>
      </c>
      <c r="G33" s="71">
        <f t="shared" si="3"/>
        <v>19.14</v>
      </c>
      <c r="H33" s="71">
        <f t="shared" si="3"/>
        <v>2.9</v>
      </c>
      <c r="I33" s="71">
        <f t="shared" si="3"/>
        <v>19.14</v>
      </c>
      <c r="J33" s="72">
        <f t="shared" si="3"/>
        <v>67.86</v>
      </c>
      <c r="K33" s="69">
        <f>SUM(C33:J33)</f>
        <v>580</v>
      </c>
    </row>
    <row r="34" spans="2:11" s="19" customFormat="1" ht="11.25">
      <c r="B34" s="67" t="s">
        <v>12</v>
      </c>
      <c r="C34" s="70">
        <f aca="true" t="shared" si="4" ref="C34:J34">+C13*$G25/100</f>
        <v>2443.98</v>
      </c>
      <c r="D34" s="71">
        <f t="shared" si="4"/>
        <v>584.43</v>
      </c>
      <c r="E34" s="71">
        <f t="shared" si="4"/>
        <v>212.52</v>
      </c>
      <c r="F34" s="71">
        <f t="shared" si="4"/>
        <v>850.08</v>
      </c>
      <c r="G34" s="71">
        <f t="shared" si="4"/>
        <v>106.26</v>
      </c>
      <c r="H34" s="71">
        <f t="shared" si="4"/>
        <v>0</v>
      </c>
      <c r="I34" s="71">
        <f t="shared" si="4"/>
        <v>265.65</v>
      </c>
      <c r="J34" s="72">
        <f t="shared" si="4"/>
        <v>850.08</v>
      </c>
      <c r="K34" s="69">
        <f>SUM(C34:J34)</f>
        <v>5312.999999999999</v>
      </c>
    </row>
    <row r="35" spans="2:11" s="19" customFormat="1" ht="12" thickBot="1">
      <c r="B35" s="73" t="s">
        <v>15</v>
      </c>
      <c r="C35" s="74">
        <f>+C15*$G26/100</f>
        <v>637.2</v>
      </c>
      <c r="D35" s="75">
        <f aca="true" t="shared" si="5" ref="D35:J35">+D15*$G26/100</f>
        <v>389.4</v>
      </c>
      <c r="E35" s="75">
        <f t="shared" si="5"/>
        <v>531</v>
      </c>
      <c r="F35" s="75">
        <f t="shared" si="5"/>
        <v>1416</v>
      </c>
      <c r="G35" s="75">
        <f t="shared" si="5"/>
        <v>106.2</v>
      </c>
      <c r="H35" s="75">
        <f t="shared" si="5"/>
        <v>70.8</v>
      </c>
      <c r="I35" s="75">
        <f t="shared" si="5"/>
        <v>247.8</v>
      </c>
      <c r="J35" s="76">
        <f t="shared" si="5"/>
        <v>141.6</v>
      </c>
      <c r="K35" s="77">
        <f>SUM(C35:J35)</f>
        <v>3540</v>
      </c>
    </row>
    <row r="36" spans="2:11" s="19" customFormat="1" ht="12" thickBot="1">
      <c r="B36" s="82" t="s">
        <v>17</v>
      </c>
      <c r="C36" s="81">
        <f>+SUM(C31:C35)</f>
        <v>6190.334</v>
      </c>
      <c r="D36" s="78">
        <f aca="true" t="shared" si="6" ref="D36:K36">+SUM(D31:D35)</f>
        <v>4038.7160000000003</v>
      </c>
      <c r="E36" s="78">
        <f t="shared" si="6"/>
        <v>5207.568</v>
      </c>
      <c r="F36" s="78">
        <f t="shared" si="6"/>
        <v>9966.77</v>
      </c>
      <c r="G36" s="78">
        <f t="shared" si="6"/>
        <v>274.71</v>
      </c>
      <c r="H36" s="78">
        <f t="shared" si="6"/>
        <v>167.492</v>
      </c>
      <c r="I36" s="78">
        <f t="shared" si="6"/>
        <v>4025.98</v>
      </c>
      <c r="J36" s="79">
        <f t="shared" si="6"/>
        <v>1724.4299999999998</v>
      </c>
      <c r="K36" s="80">
        <f t="shared" si="6"/>
        <v>31595.999999999996</v>
      </c>
    </row>
    <row r="37" s="19" customFormat="1" ht="11.25"/>
    <row r="38" spans="1:2" s="19" customFormat="1" ht="12" thickBot="1">
      <c r="A38" s="98" t="s">
        <v>46</v>
      </c>
      <c r="B38" s="65">
        <v>4</v>
      </c>
    </row>
    <row r="39" spans="2:4" s="19" customFormat="1" ht="22.5">
      <c r="B39" s="83" t="s">
        <v>43</v>
      </c>
      <c r="C39" s="85" t="s">
        <v>44</v>
      </c>
      <c r="D39" s="83" t="s">
        <v>45</v>
      </c>
    </row>
    <row r="40" spans="2:4" s="19" customFormat="1" ht="11.25">
      <c r="B40" s="87" t="s">
        <v>2</v>
      </c>
      <c r="C40" s="46">
        <f>+C36</f>
        <v>6190.334</v>
      </c>
      <c r="D40" s="90">
        <f>100*C40/$C$48</f>
        <v>19.592144575262694</v>
      </c>
    </row>
    <row r="41" spans="2:4" s="19" customFormat="1" ht="33.75">
      <c r="B41" s="87" t="s">
        <v>3</v>
      </c>
      <c r="C41" s="46">
        <f>+D36</f>
        <v>4038.7160000000003</v>
      </c>
      <c r="D41" s="90">
        <f aca="true" t="shared" si="7" ref="D41:D48">100*C41/$C$48</f>
        <v>12.782364856310927</v>
      </c>
    </row>
    <row r="42" spans="2:4" s="19" customFormat="1" ht="45">
      <c r="B42" s="87" t="s">
        <v>4</v>
      </c>
      <c r="C42" s="46">
        <f>+E36</f>
        <v>5207.568</v>
      </c>
      <c r="D42" s="90">
        <f t="shared" si="7"/>
        <v>16.481731864793016</v>
      </c>
    </row>
    <row r="43" spans="2:4" s="19" customFormat="1" ht="11.25">
      <c r="B43" s="87" t="s">
        <v>5</v>
      </c>
      <c r="C43" s="46">
        <f>+F36</f>
        <v>9966.77</v>
      </c>
      <c r="D43" s="90">
        <f t="shared" si="7"/>
        <v>31.544404354981648</v>
      </c>
    </row>
    <row r="44" spans="2:4" s="19" customFormat="1" ht="11.25">
      <c r="B44" s="87" t="s">
        <v>6</v>
      </c>
      <c r="C44" s="46">
        <f>+G36</f>
        <v>274.71</v>
      </c>
      <c r="D44" s="90">
        <f t="shared" si="7"/>
        <v>0.8694454994303076</v>
      </c>
    </row>
    <row r="45" spans="2:4" s="19" customFormat="1" ht="11.25">
      <c r="B45" s="87" t="s">
        <v>7</v>
      </c>
      <c r="C45" s="46">
        <f>+H36</f>
        <v>167.492</v>
      </c>
      <c r="D45" s="90">
        <f t="shared" si="7"/>
        <v>0.5301050765919737</v>
      </c>
    </row>
    <row r="46" spans="2:4" s="19" customFormat="1" ht="33.75">
      <c r="B46" s="87" t="s">
        <v>8</v>
      </c>
      <c r="C46" s="46">
        <f>+I36</f>
        <v>4025.98</v>
      </c>
      <c r="D46" s="90">
        <f t="shared" si="7"/>
        <v>12.742055956450185</v>
      </c>
    </row>
    <row r="47" spans="2:4" s="19" customFormat="1" ht="12" thickBot="1">
      <c r="B47" s="88" t="s">
        <v>9</v>
      </c>
      <c r="C47" s="86">
        <f>+J36</f>
        <v>1724.4299999999998</v>
      </c>
      <c r="D47" s="91">
        <f t="shared" si="7"/>
        <v>5.457747816179263</v>
      </c>
    </row>
    <row r="48" spans="2:4" s="19" customFormat="1" ht="12" thickBot="1">
      <c r="B48" s="89" t="s">
        <v>10</v>
      </c>
      <c r="C48" s="81">
        <f>+K36</f>
        <v>31595.999999999996</v>
      </c>
      <c r="D48" s="84">
        <f t="shared" si="7"/>
        <v>100</v>
      </c>
    </row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  <row r="82" s="19" customFormat="1" ht="11.25"/>
    <row r="83" s="19" customFormat="1" ht="11.25"/>
    <row r="84" s="19" customFormat="1" ht="11.25"/>
    <row r="85" s="19" customFormat="1" ht="11.25"/>
    <row r="86" s="19" customFormat="1" ht="11.25"/>
    <row r="87" s="19" customFormat="1" ht="11.25"/>
    <row r="88" s="19" customFormat="1" ht="11.25"/>
    <row r="89" s="19" customFormat="1" ht="11.25"/>
    <row r="90" s="19" customFormat="1" ht="11.25"/>
    <row r="91" s="19" customFormat="1" ht="11.25"/>
    <row r="92" s="19" customFormat="1" ht="11.25"/>
    <row r="93" s="19" customFormat="1" ht="11.25"/>
    <row r="94" s="19" customFormat="1" ht="11.25"/>
    <row r="95" s="19" customFormat="1" ht="11.25"/>
    <row r="96" s="19" customFormat="1" ht="11.25"/>
    <row r="97" s="19" customFormat="1" ht="11.25"/>
    <row r="98" s="19" customFormat="1" ht="11.25"/>
    <row r="99" s="19" customFormat="1" ht="11.25"/>
    <row r="100" s="19" customFormat="1" ht="11.25"/>
    <row r="101" s="19" customFormat="1" ht="11.25"/>
    <row r="102" s="19" customFormat="1" ht="11.25"/>
    <row r="103" s="19" customFormat="1" ht="11.25"/>
    <row r="104" s="19" customFormat="1" ht="11.25"/>
    <row r="105" s="19" customFormat="1" ht="11.25"/>
    <row r="106" s="19" customFormat="1" ht="11.25"/>
    <row r="107" s="19" customFormat="1" ht="11.25"/>
    <row r="108" s="19" customFormat="1" ht="11.25"/>
    <row r="109" s="19" customFormat="1" ht="11.25"/>
    <row r="110" s="19" customFormat="1" ht="11.25"/>
    <row r="111" s="19" customFormat="1" ht="11.25"/>
    <row r="112" s="19" customFormat="1" ht="11.25"/>
    <row r="113" s="19" customFormat="1" ht="11.25"/>
    <row r="114" s="19" customFormat="1" ht="11.25"/>
    <row r="115" s="19" customFormat="1" ht="11.25"/>
    <row r="116" s="19" customFormat="1" ht="11.25"/>
    <row r="117" s="19" customFormat="1" ht="11.25"/>
    <row r="118" s="19" customFormat="1" ht="11.25"/>
    <row r="119" s="19" customFormat="1" ht="11.25"/>
    <row r="120" s="19" customFormat="1" ht="11.25"/>
    <row r="121" s="19" customFormat="1" ht="11.25"/>
    <row r="122" s="19" customFormat="1" ht="11.25"/>
    <row r="123" s="19" customFormat="1" ht="11.25"/>
    <row r="124" s="19" customFormat="1" ht="11.25"/>
    <row r="125" s="19" customFormat="1" ht="11.25"/>
    <row r="126" s="19" customFormat="1" ht="11.25"/>
    <row r="127" s="19" customFormat="1" ht="11.25"/>
    <row r="128" s="19" customFormat="1" ht="11.25"/>
    <row r="129" s="19" customFormat="1" ht="11.25"/>
    <row r="130" s="19" customFormat="1" ht="11.25"/>
    <row r="131" s="19" customFormat="1" ht="11.25"/>
    <row r="132" s="19" customFormat="1" ht="11.25"/>
    <row r="133" s="19" customFormat="1" ht="11.25"/>
    <row r="134" s="19" customFormat="1" ht="11.25"/>
    <row r="135" s="19" customFormat="1" ht="11.25"/>
    <row r="136" s="19" customFormat="1" ht="11.25"/>
    <row r="137" s="19" customFormat="1" ht="11.25"/>
    <row r="138" s="19" customFormat="1" ht="11.25"/>
    <row r="139" s="19" customFormat="1" ht="11.25"/>
    <row r="140" s="19" customFormat="1" ht="11.25"/>
    <row r="141" s="19" customFormat="1" ht="11.25"/>
    <row r="142" s="19" customFormat="1" ht="11.25"/>
    <row r="143" s="19" customFormat="1" ht="11.25"/>
    <row r="144" s="19" customFormat="1" ht="11.25"/>
    <row r="145" s="19" customFormat="1" ht="11.25"/>
    <row r="146" s="19" customFormat="1" ht="11.25"/>
    <row r="147" s="19" customFormat="1" ht="11.25"/>
    <row r="148" s="19" customFormat="1" ht="11.25"/>
    <row r="149" s="19" customFormat="1" ht="11.25"/>
    <row r="150" s="19" customFormat="1" ht="11.25"/>
    <row r="151" s="19" customFormat="1" ht="11.25"/>
    <row r="152" s="19" customFormat="1" ht="11.25"/>
    <row r="153" s="19" customFormat="1" ht="11.25"/>
    <row r="154" s="19" customFormat="1" ht="11.25"/>
    <row r="155" s="19" customFormat="1" ht="11.25"/>
    <row r="156" s="19" customFormat="1" ht="11.25"/>
    <row r="157" s="19" customFormat="1" ht="11.25"/>
    <row r="158" s="19" customFormat="1" ht="11.25"/>
    <row r="159" s="19" customFormat="1" ht="11.25"/>
    <row r="160" s="19" customFormat="1" ht="11.25"/>
    <row r="161" s="19" customFormat="1" ht="11.25"/>
    <row r="162" s="19" customFormat="1" ht="11.25"/>
    <row r="163" s="19" customFormat="1" ht="11.25"/>
    <row r="164" s="19" customFormat="1" ht="11.25"/>
    <row r="165" s="19" customFormat="1" ht="11.25"/>
    <row r="166" s="19" customFormat="1" ht="11.25"/>
    <row r="167" s="19" customFormat="1" ht="11.25"/>
    <row r="168" s="19" customFormat="1" ht="11.25"/>
    <row r="169" s="19" customFormat="1" ht="11.25"/>
    <row r="170" s="19" customFormat="1" ht="11.25"/>
    <row r="171" s="19" customFormat="1" ht="11.25"/>
    <row r="172" s="19" customFormat="1" ht="11.25"/>
    <row r="173" s="19" customFormat="1" ht="11.25"/>
    <row r="174" s="19" customFormat="1" ht="11.25"/>
    <row r="175" s="19" customFormat="1" ht="11.25"/>
    <row r="176" s="19" customFormat="1" ht="11.25"/>
    <row r="177" s="19" customFormat="1" ht="11.25"/>
    <row r="178" s="19" customFormat="1" ht="11.25"/>
    <row r="179" s="19" customFormat="1" ht="11.25"/>
    <row r="180" s="19" customFormat="1" ht="11.25"/>
    <row r="181" s="19" customFormat="1" ht="11.25"/>
    <row r="182" s="19" customFormat="1" ht="11.25"/>
    <row r="183" s="19" customFormat="1" ht="11.25"/>
    <row r="184" s="19" customFormat="1" ht="11.25"/>
    <row r="185" s="19" customFormat="1" ht="11.25"/>
    <row r="186" s="19" customFormat="1" ht="11.25"/>
    <row r="187" s="19" customFormat="1" ht="11.25"/>
    <row r="188" s="19" customFormat="1" ht="11.25"/>
    <row r="189" s="19" customFormat="1" ht="11.25"/>
    <row r="190" s="19" customFormat="1" ht="11.25"/>
    <row r="191" s="19" customFormat="1" ht="11.25"/>
    <row r="192" s="19" customFormat="1" ht="11.25"/>
    <row r="193" s="19" customFormat="1" ht="11.25"/>
    <row r="194" s="19" customFormat="1" ht="11.25"/>
    <row r="195" s="19" customFormat="1" ht="11.25"/>
    <row r="196" s="19" customFormat="1" ht="11.25"/>
    <row r="197" s="19" customFormat="1" ht="11.25"/>
    <row r="198" s="19" customFormat="1" ht="11.25"/>
    <row r="199" s="19" customFormat="1" ht="11.25"/>
    <row r="200" s="19" customFormat="1" ht="11.25"/>
    <row r="201" s="19" customFormat="1" ht="11.25"/>
    <row r="202" s="19" customFormat="1" ht="11.25"/>
    <row r="203" s="19" customFormat="1" ht="11.25"/>
    <row r="204" s="19" customFormat="1" ht="11.25"/>
    <row r="205" s="19" customFormat="1" ht="11.25"/>
    <row r="206" s="19" customFormat="1" ht="11.25"/>
    <row r="207" s="19" customFormat="1" ht="11.25"/>
    <row r="208" s="19" customFormat="1" ht="11.25"/>
    <row r="209" s="19" customFormat="1" ht="11.25"/>
    <row r="210" s="19" customFormat="1" ht="11.25"/>
    <row r="211" s="19" customFormat="1" ht="11.25"/>
    <row r="212" s="19" customFormat="1" ht="11.25"/>
    <row r="213" s="19" customFormat="1" ht="11.25"/>
    <row r="214" s="19" customFormat="1" ht="11.25"/>
    <row r="215" s="19" customFormat="1" ht="11.25"/>
    <row r="216" s="19" customFormat="1" ht="11.25"/>
    <row r="217" s="19" customFormat="1" ht="11.25"/>
    <row r="218" s="19" customFormat="1" ht="11.25"/>
    <row r="219" s="19" customFormat="1" ht="11.25"/>
    <row r="220" s="19" customFormat="1" ht="11.25"/>
    <row r="221" s="19" customFormat="1" ht="11.25"/>
    <row r="222" s="19" customFormat="1" ht="11.25"/>
    <row r="223" s="19" customFormat="1" ht="11.25"/>
    <row r="224" s="19" customFormat="1" ht="11.25"/>
    <row r="225" s="19" customFormat="1" ht="11.25"/>
    <row r="226" s="19" customFormat="1" ht="11.25"/>
    <row r="227" s="19" customFormat="1" ht="11.25"/>
    <row r="228" s="19" customFormat="1" ht="11.25"/>
    <row r="229" s="19" customFormat="1" ht="11.25"/>
    <row r="230" s="19" customFormat="1" ht="11.25"/>
    <row r="231" s="19" customFormat="1" ht="11.25"/>
    <row r="232" s="19" customFormat="1" ht="11.25"/>
    <row r="233" s="19" customFormat="1" ht="11.25"/>
    <row r="234" s="19" customFormat="1" ht="11.25"/>
    <row r="235" s="19" customFormat="1" ht="11.25"/>
    <row r="236" s="19" customFormat="1" ht="11.25"/>
    <row r="237" s="19" customFormat="1" ht="11.25"/>
    <row r="238" s="19" customFormat="1" ht="11.25"/>
    <row r="239" s="19" customFormat="1" ht="11.25"/>
    <row r="240" s="19" customFormat="1" ht="11.25"/>
    <row r="241" s="19" customFormat="1" ht="11.25"/>
    <row r="242" s="19" customFormat="1" ht="11.25"/>
    <row r="243" s="19" customFormat="1" ht="11.25"/>
    <row r="244" s="19" customFormat="1" ht="11.25"/>
    <row r="245" s="19" customFormat="1" ht="11.25"/>
    <row r="246" s="19" customFormat="1" ht="11.25"/>
    <row r="247" s="19" customFormat="1" ht="11.25"/>
    <row r="248" s="19" customFormat="1" ht="11.25"/>
    <row r="249" s="19" customFormat="1" ht="11.25"/>
    <row r="250" s="19" customFormat="1" ht="11.25"/>
    <row r="251" s="19" customFormat="1" ht="11.25"/>
    <row r="252" s="19" customFormat="1" ht="11.25"/>
    <row r="253" s="19" customFormat="1" ht="11.25"/>
    <row r="254" s="19" customFormat="1" ht="11.25"/>
    <row r="255" s="19" customFormat="1" ht="11.25"/>
    <row r="256" s="19" customFormat="1" ht="11.25"/>
    <row r="257" s="19" customFormat="1" ht="11.25"/>
    <row r="258" s="19" customFormat="1" ht="11.25"/>
    <row r="259" s="19" customFormat="1" ht="11.25"/>
    <row r="260" s="19" customFormat="1" ht="11.25"/>
    <row r="261" s="19" customFormat="1" ht="11.25"/>
    <row r="262" s="19" customFormat="1" ht="11.25"/>
    <row r="263" s="19" customFormat="1" ht="11.25"/>
    <row r="264" s="19" customFormat="1" ht="11.25"/>
    <row r="265" s="19" customFormat="1" ht="11.25"/>
    <row r="266" s="19" customFormat="1" ht="11.25"/>
    <row r="267" s="19" customFormat="1" ht="11.25"/>
    <row r="268" s="19" customFormat="1" ht="11.25"/>
    <row r="269" s="19" customFormat="1" ht="11.25"/>
    <row r="270" s="19" customFormat="1" ht="11.25"/>
    <row r="271" s="19" customFormat="1" ht="11.25"/>
    <row r="272" s="19" customFormat="1" ht="11.25"/>
    <row r="273" s="19" customFormat="1" ht="11.25"/>
    <row r="274" s="19" customFormat="1" ht="11.25"/>
    <row r="275" s="19" customFormat="1" ht="11.25"/>
    <row r="276" s="19" customFormat="1" ht="11.25"/>
    <row r="277" s="19" customFormat="1" ht="11.25"/>
    <row r="278" s="19" customFormat="1" ht="11.25"/>
    <row r="279" s="19" customFormat="1" ht="11.25"/>
    <row r="280" s="19" customFormat="1" ht="11.25"/>
    <row r="281" s="19" customFormat="1" ht="11.25"/>
    <row r="282" s="19" customFormat="1" ht="11.25"/>
    <row r="283" s="19" customFormat="1" ht="11.25"/>
    <row r="284" s="19" customFormat="1" ht="11.25"/>
    <row r="285" s="19" customFormat="1" ht="11.25"/>
    <row r="286" s="19" customFormat="1" ht="11.25"/>
    <row r="287" s="19" customFormat="1" ht="11.25"/>
    <row r="288" s="19" customFormat="1" ht="11.25"/>
    <row r="289" s="19" customFormat="1" ht="11.25"/>
    <row r="290" s="19" customFormat="1" ht="11.25"/>
    <row r="291" s="19" customFormat="1" ht="11.25"/>
    <row r="292" s="19" customFormat="1" ht="11.25"/>
    <row r="293" s="19" customFormat="1" ht="11.25"/>
    <row r="294" s="19" customFormat="1" ht="11.25"/>
    <row r="295" s="19" customFormat="1" ht="11.25"/>
    <row r="296" s="19" customFormat="1" ht="11.25"/>
    <row r="297" s="19" customFormat="1" ht="11.25"/>
    <row r="298" s="19" customFormat="1" ht="11.25"/>
    <row r="299" s="19" customFormat="1" ht="11.25"/>
    <row r="300" s="19" customFormat="1" ht="11.25"/>
    <row r="301" s="19" customFormat="1" ht="11.25"/>
    <row r="302" s="19" customFormat="1" ht="11.25"/>
    <row r="303" s="19" customFormat="1" ht="11.25"/>
    <row r="304" s="19" customFormat="1" ht="11.25"/>
    <row r="305" s="19" customFormat="1" ht="11.25"/>
    <row r="306" s="19" customFormat="1" ht="11.25"/>
    <row r="307" s="19" customFormat="1" ht="11.25"/>
    <row r="308" s="19" customFormat="1" ht="11.25"/>
    <row r="309" s="19" customFormat="1" ht="11.25"/>
    <row r="310" s="19" customFormat="1" ht="11.25"/>
    <row r="311" s="19" customFormat="1" ht="11.25"/>
    <row r="312" s="19" customFormat="1" ht="11.25"/>
    <row r="313" s="19" customFormat="1" ht="11.25"/>
    <row r="314" s="19" customFormat="1" ht="11.25"/>
    <row r="315" s="19" customFormat="1" ht="11.25"/>
    <row r="316" s="19" customFormat="1" ht="11.25"/>
    <row r="317" s="19" customFormat="1" ht="11.25"/>
    <row r="318" s="19" customFormat="1" ht="11.25"/>
    <row r="319" s="19" customFormat="1" ht="11.25"/>
    <row r="320" s="19" customFormat="1" ht="11.25"/>
    <row r="321" s="19" customFormat="1" ht="11.25"/>
    <row r="322" s="19" customFormat="1" ht="11.25"/>
    <row r="323" s="19" customFormat="1" ht="11.25"/>
    <row r="324" s="19" customFormat="1" ht="11.25"/>
    <row r="325" s="19" customFormat="1" ht="11.25"/>
    <row r="326" s="19" customFormat="1" ht="11.25"/>
    <row r="327" s="19" customFormat="1" ht="11.25"/>
    <row r="328" s="19" customFormat="1" ht="11.25"/>
    <row r="329" s="19" customFormat="1" ht="11.25"/>
    <row r="330" s="19" customFormat="1" ht="11.25"/>
    <row r="331" s="19" customFormat="1" ht="11.25"/>
    <row r="332" s="19" customFormat="1" ht="11.25"/>
    <row r="333" s="19" customFormat="1" ht="11.25"/>
    <row r="334" s="19" customFormat="1" ht="11.25"/>
    <row r="335" s="19" customFormat="1" ht="11.25"/>
    <row r="336" s="19" customFormat="1" ht="11.25"/>
    <row r="337" s="19" customFormat="1" ht="11.25"/>
    <row r="338" s="19" customFormat="1" ht="11.25"/>
    <row r="339" s="19" customFormat="1" ht="11.25"/>
    <row r="340" s="19" customFormat="1" ht="11.25"/>
    <row r="341" s="19" customFormat="1" ht="11.25"/>
    <row r="342" s="19" customFormat="1" ht="11.25"/>
    <row r="343" s="19" customFormat="1" ht="11.25"/>
    <row r="344" s="19" customFormat="1" ht="11.25"/>
    <row r="345" s="19" customFormat="1" ht="11.25"/>
    <row r="346" s="19" customFormat="1" ht="11.25"/>
    <row r="347" s="19" customFormat="1" ht="11.25"/>
    <row r="348" s="19" customFormat="1" ht="11.25"/>
    <row r="349" s="19" customFormat="1" ht="11.25"/>
    <row r="350" s="19" customFormat="1" ht="11.25"/>
    <row r="351" s="19" customFormat="1" ht="11.25"/>
    <row r="352" s="19" customFormat="1" ht="11.25"/>
    <row r="353" s="19" customFormat="1" ht="11.25"/>
    <row r="354" s="19" customFormat="1" ht="11.25"/>
    <row r="355" s="19" customFormat="1" ht="11.25"/>
    <row r="356" s="19" customFormat="1" ht="11.25"/>
    <row r="357" s="19" customFormat="1" ht="11.25"/>
    <row r="358" s="19" customFormat="1" ht="11.25"/>
    <row r="359" s="19" customFormat="1" ht="11.25"/>
    <row r="360" s="19" customFormat="1" ht="11.25"/>
    <row r="361" s="19" customFormat="1" ht="11.25"/>
    <row r="362" s="19" customFormat="1" ht="11.25"/>
    <row r="363" s="19" customFormat="1" ht="11.25"/>
    <row r="364" s="19" customFormat="1" ht="11.25"/>
    <row r="365" s="19" customFormat="1" ht="11.25"/>
    <row r="366" s="19" customFormat="1" ht="11.25"/>
    <row r="367" s="19" customFormat="1" ht="11.25"/>
    <row r="368" s="19" customFormat="1" ht="11.25"/>
    <row r="369" s="19" customFormat="1" ht="11.25"/>
    <row r="370" s="19" customFormat="1" ht="11.25"/>
    <row r="371" s="19" customFormat="1" ht="11.25"/>
    <row r="372" s="19" customFormat="1" ht="11.25"/>
    <row r="373" s="19" customFormat="1" ht="11.25"/>
    <row r="374" s="19" customFormat="1" ht="11.25"/>
    <row r="375" s="19" customFormat="1" ht="11.25"/>
    <row r="376" s="19" customFormat="1" ht="11.25"/>
    <row r="377" s="19" customFormat="1" ht="11.25"/>
    <row r="378" s="19" customFormat="1" ht="11.25"/>
    <row r="379" s="19" customFormat="1" ht="11.25"/>
    <row r="380" s="19" customFormat="1" ht="11.25"/>
    <row r="381" s="19" customFormat="1" ht="11.25"/>
    <row r="382" s="19" customFormat="1" ht="11.25"/>
    <row r="383" s="19" customFormat="1" ht="11.25"/>
    <row r="384" s="19" customFormat="1" ht="11.25"/>
    <row r="385" s="19" customFormat="1" ht="11.25"/>
    <row r="386" s="19" customFormat="1" ht="11.25"/>
    <row r="387" s="19" customFormat="1" ht="11.25"/>
    <row r="388" s="19" customFormat="1" ht="11.25"/>
    <row r="389" s="19" customFormat="1" ht="11.25"/>
    <row r="390" s="19" customFormat="1" ht="11.25"/>
    <row r="391" s="19" customFormat="1" ht="11.25"/>
    <row r="392" s="19" customFormat="1" ht="11.25"/>
    <row r="393" s="19" customFormat="1" ht="11.25"/>
    <row r="394" s="19" customFormat="1" ht="11.25"/>
    <row r="395" s="19" customFormat="1" ht="11.25"/>
    <row r="396" s="19" customFormat="1" ht="11.25"/>
    <row r="397" s="19" customFormat="1" ht="11.25"/>
    <row r="398" s="19" customFormat="1" ht="11.25"/>
    <row r="399" s="19" customFormat="1" ht="11.25"/>
    <row r="400" s="19" customFormat="1" ht="11.25"/>
    <row r="401" s="19" customFormat="1" ht="11.25"/>
    <row r="402" s="19" customFormat="1" ht="11.25"/>
    <row r="403" s="19" customFormat="1" ht="11.25"/>
    <row r="404" s="19" customFormat="1" ht="11.25"/>
    <row r="405" s="19" customFormat="1" ht="11.25"/>
    <row r="406" s="19" customFormat="1" ht="11.25"/>
    <row r="407" s="19" customFormat="1" ht="11.25"/>
    <row r="408" s="19" customFormat="1" ht="11.25"/>
    <row r="409" s="19" customFormat="1" ht="11.25"/>
    <row r="410" s="19" customFormat="1" ht="11.25"/>
    <row r="411" s="19" customFormat="1" ht="11.25"/>
    <row r="412" s="19" customFormat="1" ht="11.25"/>
    <row r="413" s="19" customFormat="1" ht="11.25"/>
    <row r="414" s="19" customFormat="1" ht="11.25"/>
    <row r="415" s="19" customFormat="1" ht="11.25"/>
    <row r="416" s="19" customFormat="1" ht="11.25"/>
    <row r="417" s="19" customFormat="1" ht="11.25"/>
    <row r="418" s="19" customFormat="1" ht="11.25"/>
    <row r="419" spans="2:7" ht="12.75">
      <c r="B419" s="19"/>
      <c r="C419" s="19"/>
      <c r="D419" s="19"/>
      <c r="E419" s="19"/>
      <c r="F419" s="19"/>
      <c r="G419" s="19"/>
    </row>
    <row r="420" spans="2:7" ht="12.75">
      <c r="B420" s="19"/>
      <c r="C420" s="19"/>
      <c r="D420" s="19"/>
      <c r="E420" s="19"/>
      <c r="F420" s="19"/>
      <c r="G420" s="19"/>
    </row>
  </sheetData>
  <mergeCells count="4">
    <mergeCell ref="E20:F20"/>
    <mergeCell ref="C19:G19"/>
    <mergeCell ref="C29:K29"/>
    <mergeCell ref="C8:K8"/>
  </mergeCells>
  <hyperlinks>
    <hyperlink ref="B3" location="RawData2!B8" display="1. Main contaminants as % of total"/>
    <hyperlink ref="B4" location="RawData2!B19" display="2. Number of sites under different processing steps"/>
    <hyperlink ref="B5" location="RawData2!B29" display="3. From 1 and 2: main contaminants as number of sites"/>
    <hyperlink ref="B6" location="RawData2!B38" display="4. Overall percentage of contaminants"/>
    <hyperlink ref="A8" location="RawData2!A3" display="RawData2!A3"/>
    <hyperlink ref="A19" location="RawData2!A3" display="RawData2!A3"/>
    <hyperlink ref="A29" location="RawData2!A3" display="RawData2!A3"/>
    <hyperlink ref="A38" location="RawData2!A3" display="RawData2!A3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8"/>
  <sheetViews>
    <sheetView showGridLines="0" workbookViewId="0" topLeftCell="A1">
      <selection activeCell="A17" sqref="A17:IV25"/>
    </sheetView>
  </sheetViews>
  <sheetFormatPr defaultColWidth="9.140625" defaultRowHeight="12.75"/>
  <cols>
    <col min="1" max="1" width="3.57421875" style="0" customWidth="1"/>
    <col min="2" max="2" width="36.00390625" style="0" bestFit="1" customWidth="1"/>
    <col min="3" max="3" width="5.7109375" style="15" customWidth="1"/>
    <col min="4" max="4" width="10.57421875" style="15" customWidth="1"/>
    <col min="5" max="5" width="8.28125" style="15" bestFit="1" customWidth="1"/>
    <col min="6" max="6" width="5.7109375" style="15" customWidth="1"/>
    <col min="7" max="7" width="6.140625" style="15" customWidth="1"/>
    <col min="8" max="8" width="6.57421875" style="15" customWidth="1"/>
    <col min="9" max="9" width="7.140625" style="15" bestFit="1" customWidth="1"/>
    <col min="10" max="10" width="5.7109375" style="0" customWidth="1"/>
    <col min="11" max="11" width="7.421875" style="15" bestFit="1" customWidth="1"/>
    <col min="12" max="16384" width="8.8515625" style="0" customWidth="1"/>
  </cols>
  <sheetData>
    <row r="1" spans="1:11" ht="15.75">
      <c r="A1" s="1" t="s">
        <v>54</v>
      </c>
      <c r="C1" s="2"/>
      <c r="D1" s="2"/>
      <c r="E1" s="2"/>
      <c r="F1" s="2"/>
      <c r="G1" s="3"/>
      <c r="H1" s="3"/>
      <c r="I1" s="3"/>
      <c r="J1" s="3"/>
      <c r="K1" s="3"/>
    </row>
    <row r="2" spans="1:11" ht="12.75">
      <c r="A2" s="18" t="s">
        <v>48</v>
      </c>
      <c r="C2" s="2"/>
      <c r="D2" s="2"/>
      <c r="E2" s="2"/>
      <c r="F2" s="2"/>
      <c r="G2" s="3"/>
      <c r="H2" s="3"/>
      <c r="I2" s="3"/>
      <c r="J2" s="3"/>
      <c r="K2" s="3"/>
    </row>
    <row r="3" s="4" customFormat="1" ht="12.75" customHeight="1" thickBot="1">
      <c r="C3" s="6"/>
    </row>
    <row r="4" spans="2:11" ht="13.5" thickBot="1">
      <c r="B4" s="101" t="s">
        <v>43</v>
      </c>
      <c r="C4" s="100" t="s">
        <v>45</v>
      </c>
      <c r="I4"/>
      <c r="J4" s="12"/>
      <c r="K4"/>
    </row>
    <row r="5" spans="2:11" ht="12.75">
      <c r="B5" s="102" t="s">
        <v>5</v>
      </c>
      <c r="C5" s="105">
        <v>31.544404354981648</v>
      </c>
      <c r="I5"/>
      <c r="J5" s="12"/>
      <c r="K5"/>
    </row>
    <row r="6" spans="2:11" ht="12.75">
      <c r="B6" s="102" t="s">
        <v>2</v>
      </c>
      <c r="C6" s="105">
        <v>19.592144575262694</v>
      </c>
      <c r="I6"/>
      <c r="J6" s="12"/>
      <c r="K6"/>
    </row>
    <row r="7" spans="2:11" ht="12.75">
      <c r="B7" s="102" t="s">
        <v>4</v>
      </c>
      <c r="C7" s="105">
        <v>16.481731864793016</v>
      </c>
      <c r="I7"/>
      <c r="J7" s="12"/>
      <c r="K7"/>
    </row>
    <row r="8" spans="2:11" ht="12.75">
      <c r="B8" s="102" t="s">
        <v>3</v>
      </c>
      <c r="C8" s="105">
        <v>12.782364856310927</v>
      </c>
      <c r="I8"/>
      <c r="J8" s="12"/>
      <c r="K8"/>
    </row>
    <row r="9" spans="2:11" ht="12.75">
      <c r="B9" s="102" t="s">
        <v>8</v>
      </c>
      <c r="C9" s="105">
        <v>12.742055956450185</v>
      </c>
      <c r="I9"/>
      <c r="J9" s="12"/>
      <c r="K9"/>
    </row>
    <row r="10" spans="2:11" ht="12.75">
      <c r="B10" s="102" t="s">
        <v>6</v>
      </c>
      <c r="C10" s="105">
        <v>0.8694454994303076</v>
      </c>
      <c r="I10"/>
      <c r="J10" s="12"/>
      <c r="K10"/>
    </row>
    <row r="11" spans="2:11" ht="12.75">
      <c r="B11" s="102" t="s">
        <v>7</v>
      </c>
      <c r="C11" s="105">
        <v>0.5301050765919737</v>
      </c>
      <c r="I11"/>
      <c r="J11" s="12"/>
      <c r="K11"/>
    </row>
    <row r="12" spans="2:11" ht="13.5" thickBot="1">
      <c r="B12" s="102" t="s">
        <v>9</v>
      </c>
      <c r="C12" s="105">
        <v>5.457747816179263</v>
      </c>
      <c r="I12"/>
      <c r="J12" s="12"/>
      <c r="K12"/>
    </row>
    <row r="13" spans="2:11" ht="13.5" thickBot="1">
      <c r="B13" s="103" t="s">
        <v>10</v>
      </c>
      <c r="C13" s="99">
        <v>100</v>
      </c>
      <c r="I13"/>
      <c r="J13" s="12"/>
      <c r="K13"/>
    </row>
    <row r="14" spans="2:11" ht="12.75">
      <c r="B14" s="10" t="s">
        <v>18</v>
      </c>
      <c r="C14" s="4" t="s">
        <v>19</v>
      </c>
      <c r="D14" s="4"/>
      <c r="E14" s="4"/>
      <c r="F14" s="4"/>
      <c r="G14" s="113" t="s">
        <v>47</v>
      </c>
      <c r="H14" s="4"/>
      <c r="K14" s="12"/>
    </row>
    <row r="15" spans="2:11" ht="12.75">
      <c r="B15" s="10" t="s">
        <v>55</v>
      </c>
      <c r="C15" s="112" t="s">
        <v>56</v>
      </c>
      <c r="D15" s="4"/>
      <c r="E15" s="4"/>
      <c r="F15" s="4"/>
      <c r="G15" s="4"/>
      <c r="H15"/>
      <c r="K15" s="12"/>
    </row>
    <row r="16" spans="2:11" ht="12.75">
      <c r="B16" s="104"/>
      <c r="K16" s="12"/>
    </row>
    <row r="17" ht="12.75">
      <c r="K17" s="12"/>
    </row>
    <row r="18" ht="12.75">
      <c r="K18" s="12"/>
    </row>
    <row r="19" ht="12.75">
      <c r="K19" s="12"/>
    </row>
    <row r="20" ht="12.75">
      <c r="K20" s="12"/>
    </row>
    <row r="21" ht="12.75">
      <c r="K21" s="12"/>
    </row>
    <row r="22" ht="12.75">
      <c r="K22" s="12"/>
    </row>
    <row r="23" ht="12.75">
      <c r="K23" s="12"/>
    </row>
    <row r="24" ht="12.75">
      <c r="K24" s="12"/>
    </row>
    <row r="25" ht="12.75">
      <c r="K25" s="12"/>
    </row>
    <row r="26" ht="12.75">
      <c r="K26" s="12"/>
    </row>
    <row r="27" ht="12.75">
      <c r="K27" s="12"/>
    </row>
    <row r="28" ht="12.75">
      <c r="K28" s="12"/>
    </row>
    <row r="29" ht="12.75">
      <c r="K29" s="12"/>
    </row>
    <row r="30" ht="12.75">
      <c r="K30" s="12"/>
    </row>
    <row r="31" ht="12.75">
      <c r="K31" s="12"/>
    </row>
    <row r="32" ht="12.75">
      <c r="K32" s="12"/>
    </row>
    <row r="33" ht="12.75">
      <c r="K33" s="12"/>
    </row>
    <row r="34" ht="12.75">
      <c r="K34" s="12"/>
    </row>
    <row r="35" ht="12.75">
      <c r="K35" s="12"/>
    </row>
    <row r="36" ht="12.75">
      <c r="K36" s="12"/>
    </row>
    <row r="37" ht="12.75">
      <c r="K37" s="12"/>
    </row>
    <row r="38" ht="12.75">
      <c r="K38" s="12"/>
    </row>
    <row r="39" ht="12.75">
      <c r="K39" s="12"/>
    </row>
    <row r="40" ht="12.75">
      <c r="K40" s="12"/>
    </row>
    <row r="41" ht="12.75">
      <c r="K41" s="12"/>
    </row>
    <row r="42" ht="12.75">
      <c r="K42" s="12"/>
    </row>
    <row r="43" ht="12.75">
      <c r="K43" s="12"/>
    </row>
    <row r="44" ht="12.75">
      <c r="K44" s="12"/>
    </row>
    <row r="45" ht="12.75">
      <c r="K45" s="12"/>
    </row>
    <row r="46" ht="12.75">
      <c r="K46" s="12"/>
    </row>
    <row r="47" ht="12.75">
      <c r="K47" s="12"/>
    </row>
    <row r="48" ht="12.75">
      <c r="K48" s="12"/>
    </row>
    <row r="49" ht="12.75">
      <c r="K49" s="12"/>
    </row>
    <row r="50" ht="12.75">
      <c r="K50" s="12"/>
    </row>
    <row r="51" ht="12.75">
      <c r="K51" s="12"/>
    </row>
    <row r="52" ht="12.75">
      <c r="K52" s="12"/>
    </row>
    <row r="53" ht="12.75">
      <c r="K53" s="12"/>
    </row>
    <row r="54" ht="12.75">
      <c r="K54" s="12"/>
    </row>
    <row r="55" ht="12.75">
      <c r="K55" s="12"/>
    </row>
    <row r="56" ht="12.75">
      <c r="K56" s="12"/>
    </row>
    <row r="57" ht="12.75">
      <c r="K57" s="12"/>
    </row>
    <row r="58" ht="12.75">
      <c r="K58" s="12"/>
    </row>
    <row r="59" ht="12.75">
      <c r="K59" s="12"/>
    </row>
    <row r="60" ht="12.75">
      <c r="K60" s="12"/>
    </row>
    <row r="61" ht="12.75">
      <c r="K61" s="12"/>
    </row>
    <row r="62" ht="12.75">
      <c r="K62" s="12"/>
    </row>
    <row r="63" ht="12.75">
      <c r="K63" s="12"/>
    </row>
    <row r="64" ht="12.75">
      <c r="K64" s="12"/>
    </row>
    <row r="65" ht="12.75">
      <c r="K65" s="12"/>
    </row>
    <row r="66" ht="12.75">
      <c r="K66" s="12"/>
    </row>
    <row r="67" ht="12.75">
      <c r="K67" s="12"/>
    </row>
    <row r="68" ht="12.75">
      <c r="K68" s="12"/>
    </row>
    <row r="69" ht="12.75">
      <c r="K69" s="12"/>
    </row>
    <row r="70" ht="12.75">
      <c r="K70" s="12"/>
    </row>
    <row r="71" ht="12.75">
      <c r="K71" s="12"/>
    </row>
    <row r="72" ht="12.75">
      <c r="K72" s="12"/>
    </row>
    <row r="73" ht="12.75">
      <c r="K73" s="12"/>
    </row>
    <row r="74" ht="12.75">
      <c r="K74" s="12"/>
    </row>
    <row r="75" ht="12.75">
      <c r="K75" s="12"/>
    </row>
    <row r="76" ht="12.75">
      <c r="K76" s="12"/>
    </row>
    <row r="77" ht="12.75">
      <c r="K77" s="12"/>
    </row>
    <row r="78" ht="12.75">
      <c r="K78" s="12"/>
    </row>
    <row r="79" ht="12.75">
      <c r="K79" s="12"/>
    </row>
    <row r="80" ht="12.75">
      <c r="K80" s="12"/>
    </row>
    <row r="81" ht="12.75">
      <c r="K81" s="12"/>
    </row>
    <row r="82" ht="12.75">
      <c r="K82" s="12"/>
    </row>
    <row r="83" ht="12.75">
      <c r="K83" s="12"/>
    </row>
    <row r="84" ht="12.75">
      <c r="K84" s="12"/>
    </row>
    <row r="85" ht="12.75">
      <c r="K85" s="12"/>
    </row>
    <row r="86" ht="12.75">
      <c r="K86" s="12"/>
    </row>
    <row r="87" ht="12.75">
      <c r="K87" s="12"/>
    </row>
    <row r="88" ht="12.75">
      <c r="K88" s="12"/>
    </row>
    <row r="89" ht="12.75">
      <c r="K89" s="12"/>
    </row>
    <row r="90" ht="12.75">
      <c r="K90" s="12"/>
    </row>
    <row r="91" ht="12.75">
      <c r="K91" s="12"/>
    </row>
    <row r="92" ht="12.75">
      <c r="K92" s="12"/>
    </row>
    <row r="93" ht="12.75">
      <c r="K93" s="12"/>
    </row>
    <row r="94" ht="12.75">
      <c r="K94" s="12"/>
    </row>
    <row r="95" ht="12.75">
      <c r="K95" s="12"/>
    </row>
    <row r="96" ht="12.75">
      <c r="K96" s="12"/>
    </row>
    <row r="97" ht="12.75">
      <c r="K97" s="12"/>
    </row>
    <row r="98" ht="12.75">
      <c r="K98" s="12"/>
    </row>
    <row r="99" ht="12.75">
      <c r="K99" s="12"/>
    </row>
    <row r="100" ht="12.75">
      <c r="K100" s="12"/>
    </row>
    <row r="101" ht="12.75">
      <c r="K101" s="12"/>
    </row>
    <row r="102" ht="12.75">
      <c r="K102" s="12"/>
    </row>
    <row r="103" ht="12.75">
      <c r="K103" s="12"/>
    </row>
    <row r="104" ht="12.75">
      <c r="K104" s="12"/>
    </row>
    <row r="105" ht="12.75">
      <c r="K105" s="12"/>
    </row>
    <row r="106" ht="12.75">
      <c r="K106" s="12"/>
    </row>
    <row r="107" ht="12.75">
      <c r="K107" s="12"/>
    </row>
    <row r="108" ht="12.75">
      <c r="K108" s="12"/>
    </row>
    <row r="109" ht="12.75">
      <c r="K109" s="12"/>
    </row>
    <row r="110" ht="12.75">
      <c r="K110" s="12"/>
    </row>
    <row r="111" ht="12.75">
      <c r="K111" s="12"/>
    </row>
    <row r="112" ht="12.75">
      <c r="K112" s="12"/>
    </row>
    <row r="113" ht="12.75">
      <c r="K113" s="12"/>
    </row>
    <row r="114" ht="12.75">
      <c r="K114" s="12"/>
    </row>
    <row r="115" ht="12.75">
      <c r="K115" s="12"/>
    </row>
    <row r="116" ht="12.75">
      <c r="K116" s="12"/>
    </row>
    <row r="117" ht="12.75">
      <c r="K117" s="12"/>
    </row>
    <row r="118" ht="12.75">
      <c r="K118" s="12"/>
    </row>
    <row r="119" ht="12.75">
      <c r="K119" s="12"/>
    </row>
    <row r="120" ht="12.75">
      <c r="K120" s="12"/>
    </row>
    <row r="121" ht="12.75">
      <c r="K121" s="12"/>
    </row>
    <row r="122" ht="12.75">
      <c r="K122" s="12"/>
    </row>
    <row r="123" ht="12.75">
      <c r="K123" s="12"/>
    </row>
    <row r="124" ht="12.75">
      <c r="K124" s="12"/>
    </row>
    <row r="125" ht="12.75">
      <c r="K125" s="12"/>
    </row>
    <row r="126" ht="12.75">
      <c r="K126" s="12"/>
    </row>
    <row r="127" ht="12.75">
      <c r="K127" s="12"/>
    </row>
    <row r="128" ht="12.75">
      <c r="K128" s="12"/>
    </row>
    <row r="129" ht="12.75">
      <c r="K129" s="12"/>
    </row>
    <row r="130" ht="12.75">
      <c r="K130" s="12"/>
    </row>
    <row r="131" ht="12.75">
      <c r="K131" s="12"/>
    </row>
    <row r="132" ht="12.75">
      <c r="K132" s="12"/>
    </row>
    <row r="133" ht="12.75">
      <c r="K133" s="12"/>
    </row>
    <row r="134" ht="12.75">
      <c r="K134" s="12"/>
    </row>
    <row r="135" ht="12.75">
      <c r="K135" s="12"/>
    </row>
    <row r="136" ht="12.75">
      <c r="K136" s="12"/>
    </row>
    <row r="137" ht="12.75">
      <c r="K137" s="12"/>
    </row>
    <row r="138" ht="12.75">
      <c r="K138" s="12"/>
    </row>
    <row r="139" ht="12.75">
      <c r="K139" s="12"/>
    </row>
    <row r="140" ht="12.75">
      <c r="K140" s="12"/>
    </row>
    <row r="141" ht="12.75">
      <c r="K141" s="12"/>
    </row>
    <row r="142" ht="12.75">
      <c r="K142" s="12"/>
    </row>
    <row r="143" ht="12.75">
      <c r="K143" s="12"/>
    </row>
    <row r="144" ht="12.75">
      <c r="K144" s="12"/>
    </row>
    <row r="145" ht="12.75">
      <c r="K145" s="12"/>
    </row>
    <row r="146" ht="12.75">
      <c r="K146" s="12"/>
    </row>
    <row r="147" ht="12.75">
      <c r="K147" s="12"/>
    </row>
    <row r="148" ht="12.75">
      <c r="K148" s="12"/>
    </row>
    <row r="149" ht="12.75">
      <c r="K149" s="12"/>
    </row>
    <row r="150" ht="12.75">
      <c r="K150" s="12"/>
    </row>
    <row r="151" ht="12.75">
      <c r="K151" s="12"/>
    </row>
    <row r="152" ht="12.75">
      <c r="K152" s="12"/>
    </row>
    <row r="153" ht="12.75">
      <c r="K153" s="12"/>
    </row>
    <row r="154" ht="12.75">
      <c r="K154" s="12"/>
    </row>
    <row r="155" ht="12.75">
      <c r="K155" s="12"/>
    </row>
    <row r="156" ht="12.75">
      <c r="K156" s="12"/>
    </row>
    <row r="157" ht="12.75">
      <c r="K157" s="12"/>
    </row>
    <row r="158" ht="12.75">
      <c r="K158" s="12"/>
    </row>
    <row r="159" ht="12.75">
      <c r="K159" s="12"/>
    </row>
    <row r="160" ht="12.75">
      <c r="K160" s="12"/>
    </row>
    <row r="161" ht="12.75">
      <c r="K161" s="12"/>
    </row>
    <row r="162" ht="12.75">
      <c r="K162" s="12"/>
    </row>
    <row r="163" ht="12.75">
      <c r="K163" s="12"/>
    </row>
    <row r="164" ht="12.75">
      <c r="K164" s="12"/>
    </row>
    <row r="165" ht="12.75">
      <c r="K165" s="12"/>
    </row>
    <row r="166" ht="12.75">
      <c r="K166" s="12"/>
    </row>
    <row r="167" ht="12.75">
      <c r="K167" s="12"/>
    </row>
    <row r="168" ht="12.75">
      <c r="K168" s="12"/>
    </row>
    <row r="169" ht="12.75">
      <c r="K169" s="12"/>
    </row>
    <row r="170" ht="12.75">
      <c r="K170" s="12"/>
    </row>
    <row r="171" ht="12.75">
      <c r="K171" s="12"/>
    </row>
    <row r="172" ht="12.75">
      <c r="K172" s="12"/>
    </row>
    <row r="173" ht="12.75">
      <c r="K173" s="12"/>
    </row>
    <row r="174" ht="12.75">
      <c r="K174" s="12"/>
    </row>
    <row r="175" ht="12.75">
      <c r="K175" s="12"/>
    </row>
    <row r="176" ht="12.75">
      <c r="K176" s="12"/>
    </row>
    <row r="177" ht="12.75">
      <c r="K177" s="12"/>
    </row>
    <row r="178" ht="12.75">
      <c r="K178" s="12"/>
    </row>
    <row r="179" ht="12.75">
      <c r="K179" s="12"/>
    </row>
    <row r="180" ht="12.75">
      <c r="K180" s="12"/>
    </row>
    <row r="181" ht="12.75">
      <c r="K181" s="12"/>
    </row>
    <row r="182" ht="12.75">
      <c r="K182" s="12"/>
    </row>
    <row r="183" ht="12.75">
      <c r="K183" s="12"/>
    </row>
    <row r="184" ht="12.75">
      <c r="K184" s="12"/>
    </row>
    <row r="185" ht="12.75">
      <c r="K185" s="12"/>
    </row>
    <row r="186" ht="12.75">
      <c r="K186" s="12"/>
    </row>
    <row r="187" ht="12.75">
      <c r="K187" s="12"/>
    </row>
    <row r="188" ht="12.75">
      <c r="K188" s="12"/>
    </row>
    <row r="189" ht="12.75">
      <c r="K189" s="12"/>
    </row>
    <row r="190" ht="12.75">
      <c r="K190" s="12"/>
    </row>
    <row r="191" ht="12.75">
      <c r="K191" s="12"/>
    </row>
    <row r="192" ht="12.75">
      <c r="K192" s="12"/>
    </row>
    <row r="193" ht="12.75">
      <c r="K193" s="12"/>
    </row>
    <row r="194" ht="12.75">
      <c r="K194" s="12"/>
    </row>
    <row r="195" ht="12.75">
      <c r="K195" s="12"/>
    </row>
    <row r="196" ht="12.75">
      <c r="K196" s="12"/>
    </row>
    <row r="197" ht="12.75">
      <c r="K197" s="12"/>
    </row>
    <row r="198" ht="12.75">
      <c r="K198" s="12"/>
    </row>
    <row r="199" ht="12.75">
      <c r="K199" s="12"/>
    </row>
    <row r="200" ht="12.75">
      <c r="K200" s="12"/>
    </row>
    <row r="201" ht="12.75">
      <c r="K201" s="12"/>
    </row>
    <row r="202" ht="12.75">
      <c r="K202" s="12"/>
    </row>
    <row r="203" ht="12.75">
      <c r="K203" s="12"/>
    </row>
    <row r="204" ht="12.75">
      <c r="K204" s="12"/>
    </row>
    <row r="205" ht="12.75">
      <c r="K205" s="12"/>
    </row>
    <row r="206" ht="12.75">
      <c r="K206" s="12"/>
    </row>
    <row r="207" ht="12.75">
      <c r="K207" s="12"/>
    </row>
    <row r="208" ht="12.75">
      <c r="K208" s="12"/>
    </row>
    <row r="209" ht="12.75">
      <c r="K209" s="12"/>
    </row>
    <row r="210" ht="12.75">
      <c r="K210" s="12"/>
    </row>
    <row r="211" ht="12.75">
      <c r="K211" s="12"/>
    </row>
    <row r="212" ht="12.75">
      <c r="K212" s="12"/>
    </row>
    <row r="213" ht="12.75">
      <c r="K213" s="12"/>
    </row>
    <row r="214" ht="12.75">
      <c r="K214" s="12"/>
    </row>
    <row r="215" ht="12.75">
      <c r="K215" s="12"/>
    </row>
    <row r="216" ht="12.75">
      <c r="K216" s="12"/>
    </row>
    <row r="217" ht="12.75">
      <c r="K217" s="12"/>
    </row>
    <row r="218" ht="12.75">
      <c r="K218" s="12"/>
    </row>
    <row r="219" ht="12.75">
      <c r="K219" s="12"/>
    </row>
    <row r="220" ht="12.75">
      <c r="K220" s="12"/>
    </row>
    <row r="221" ht="12.75">
      <c r="K221" s="12"/>
    </row>
    <row r="222" ht="12.75">
      <c r="K222" s="12"/>
    </row>
    <row r="223" ht="12.75">
      <c r="K223" s="12"/>
    </row>
    <row r="224" ht="12.75">
      <c r="K224" s="12"/>
    </row>
    <row r="225" ht="12.75">
      <c r="K225" s="12"/>
    </row>
    <row r="226" ht="12.75">
      <c r="K226" s="12"/>
    </row>
    <row r="227" ht="12.75">
      <c r="K227" s="12"/>
    </row>
    <row r="228" ht="12.75">
      <c r="K228" s="12"/>
    </row>
    <row r="229" ht="12.75">
      <c r="K229" s="12"/>
    </row>
    <row r="230" ht="12.75">
      <c r="K230" s="12"/>
    </row>
    <row r="231" ht="12.75">
      <c r="K231" s="12"/>
    </row>
    <row r="232" ht="12.75">
      <c r="K232" s="12"/>
    </row>
    <row r="233" ht="12.75">
      <c r="K233" s="12"/>
    </row>
    <row r="234" ht="12.75">
      <c r="K234" s="12"/>
    </row>
    <row r="235" ht="12.75">
      <c r="K235" s="12"/>
    </row>
    <row r="236" ht="12.75">
      <c r="K236" s="12"/>
    </row>
    <row r="237" ht="12.75">
      <c r="K237" s="12"/>
    </row>
    <row r="238" ht="12.75">
      <c r="K238" s="12"/>
    </row>
    <row r="239" ht="12.75">
      <c r="K239" s="12"/>
    </row>
    <row r="240" ht="12.75">
      <c r="K240" s="12"/>
    </row>
    <row r="241" ht="12.75">
      <c r="K241" s="12"/>
    </row>
    <row r="242" ht="12.75">
      <c r="K242" s="12"/>
    </row>
    <row r="243" ht="12.75">
      <c r="K243" s="12"/>
    </row>
    <row r="244" ht="12.75">
      <c r="K244" s="12"/>
    </row>
    <row r="245" ht="12.75">
      <c r="K245" s="12"/>
    </row>
    <row r="246" ht="12.75">
      <c r="K246" s="12"/>
    </row>
    <row r="247" ht="12.75">
      <c r="K247" s="12"/>
    </row>
    <row r="248" ht="12.75">
      <c r="K248" s="12"/>
    </row>
    <row r="249" ht="12.75">
      <c r="K249" s="12"/>
    </row>
    <row r="250" ht="12.75">
      <c r="K250" s="12"/>
    </row>
    <row r="251" ht="12.75">
      <c r="K251" s="12"/>
    </row>
    <row r="252" ht="12.75">
      <c r="K252" s="12"/>
    </row>
    <row r="253" ht="12.75">
      <c r="K253" s="12"/>
    </row>
    <row r="254" ht="12.75">
      <c r="K254" s="12"/>
    </row>
    <row r="255" ht="12.75">
      <c r="K255" s="12"/>
    </row>
    <row r="256" ht="12.75">
      <c r="K256" s="12"/>
    </row>
    <row r="257" ht="12.75">
      <c r="K257" s="12"/>
    </row>
    <row r="258" ht="12.75">
      <c r="K258" s="12"/>
    </row>
    <row r="259" ht="12.75">
      <c r="K259" s="12"/>
    </row>
    <row r="260" ht="12.75">
      <c r="K260" s="12"/>
    </row>
    <row r="261" ht="12.75">
      <c r="K261" s="12"/>
    </row>
    <row r="262" ht="12.75">
      <c r="K262" s="12"/>
    </row>
    <row r="263" ht="12.75">
      <c r="K263" s="12"/>
    </row>
    <row r="264" ht="12.75">
      <c r="K264" s="12"/>
    </row>
    <row r="265" ht="12.75">
      <c r="K265" s="12"/>
    </row>
    <row r="266" ht="12.75">
      <c r="K266" s="12"/>
    </row>
    <row r="267" ht="12.75">
      <c r="K267" s="12"/>
    </row>
    <row r="268" ht="12.75">
      <c r="K268" s="12"/>
    </row>
    <row r="269" ht="12.75">
      <c r="K269" s="12"/>
    </row>
    <row r="270" ht="12.75">
      <c r="K270" s="12"/>
    </row>
    <row r="271" ht="12.75">
      <c r="K271" s="12"/>
    </row>
    <row r="272" ht="12.75">
      <c r="K272" s="12"/>
    </row>
    <row r="273" ht="12.75">
      <c r="K273" s="12"/>
    </row>
    <row r="274" ht="12.75">
      <c r="K274" s="12"/>
    </row>
    <row r="275" ht="12.75">
      <c r="K275" s="12"/>
    </row>
    <row r="276" ht="12.75">
      <c r="K276" s="12"/>
    </row>
    <row r="277" ht="12.75">
      <c r="K277" s="12"/>
    </row>
    <row r="278" ht="12.75">
      <c r="K278" s="12"/>
    </row>
    <row r="279" ht="12.75">
      <c r="K279" s="12"/>
    </row>
    <row r="280" ht="12.75">
      <c r="K280" s="12"/>
    </row>
    <row r="281" ht="12.75">
      <c r="K281" s="12"/>
    </row>
    <row r="282" ht="12.75">
      <c r="K282" s="12"/>
    </row>
    <row r="283" ht="12.75">
      <c r="K283" s="12"/>
    </row>
    <row r="284" ht="12.75">
      <c r="K284" s="12"/>
    </row>
    <row r="285" ht="12.75">
      <c r="K285" s="12"/>
    </row>
    <row r="286" ht="12.75">
      <c r="K286" s="12"/>
    </row>
    <row r="287" ht="12.75">
      <c r="K287" s="12"/>
    </row>
    <row r="288" ht="12.75">
      <c r="K288" s="12"/>
    </row>
    <row r="289" ht="12.75">
      <c r="K289" s="12"/>
    </row>
    <row r="290" ht="12.75">
      <c r="K290" s="12"/>
    </row>
    <row r="291" ht="12.75">
      <c r="K291" s="12"/>
    </row>
    <row r="292" ht="12.75">
      <c r="K292" s="12"/>
    </row>
    <row r="293" ht="12.75">
      <c r="K293" s="12"/>
    </row>
    <row r="294" ht="12.75">
      <c r="K294" s="12"/>
    </row>
    <row r="295" ht="12.75">
      <c r="K295" s="12"/>
    </row>
    <row r="296" ht="12.75">
      <c r="K296" s="12"/>
    </row>
    <row r="297" ht="12.75">
      <c r="K297" s="12"/>
    </row>
    <row r="298" ht="12.75">
      <c r="K298" s="12"/>
    </row>
    <row r="299" ht="12.75">
      <c r="K299" s="12"/>
    </row>
    <row r="300" ht="12.75">
      <c r="K300" s="12"/>
    </row>
    <row r="301" ht="12.75">
      <c r="K301" s="12"/>
    </row>
    <row r="302" ht="12.75">
      <c r="K302" s="12"/>
    </row>
    <row r="303" ht="12.75">
      <c r="K303" s="12"/>
    </row>
    <row r="304" ht="12.75">
      <c r="K304" s="12"/>
    </row>
    <row r="305" ht="12.75">
      <c r="K305" s="12"/>
    </row>
    <row r="306" ht="12.75">
      <c r="K306" s="12"/>
    </row>
    <row r="307" ht="12.75">
      <c r="K307" s="12"/>
    </row>
    <row r="308" ht="12.75">
      <c r="K308" s="12"/>
    </row>
    <row r="309" ht="12.75">
      <c r="K309" s="12"/>
    </row>
    <row r="310" ht="12.75">
      <c r="K310" s="12"/>
    </row>
    <row r="311" ht="12.75">
      <c r="K311" s="12"/>
    </row>
    <row r="312" ht="12.75">
      <c r="K312" s="12"/>
    </row>
    <row r="313" ht="12.75">
      <c r="K313" s="12"/>
    </row>
    <row r="314" ht="12.75">
      <c r="K314" s="12"/>
    </row>
    <row r="315" ht="12.75">
      <c r="K315" s="12"/>
    </row>
    <row r="316" ht="12.75">
      <c r="K316" s="12"/>
    </row>
    <row r="317" ht="12.75">
      <c r="K317" s="12"/>
    </row>
    <row r="318" ht="12.75">
      <c r="K318" s="12"/>
    </row>
    <row r="319" ht="12.75">
      <c r="K319" s="12"/>
    </row>
    <row r="320" ht="12.75">
      <c r="K320" s="12"/>
    </row>
    <row r="321" ht="12.75">
      <c r="K321" s="12"/>
    </row>
    <row r="322" ht="12.75">
      <c r="K322" s="12"/>
    </row>
    <row r="323" ht="12.75">
      <c r="K323" s="12"/>
    </row>
    <row r="324" ht="12.75">
      <c r="K324" s="12"/>
    </row>
    <row r="325" ht="12.75">
      <c r="K325" s="12"/>
    </row>
    <row r="326" ht="12.75">
      <c r="K326" s="12"/>
    </row>
    <row r="327" ht="12.75">
      <c r="K327" s="12"/>
    </row>
    <row r="328" ht="12.75">
      <c r="K328" s="12"/>
    </row>
    <row r="329" ht="12.75">
      <c r="K329" s="12"/>
    </row>
    <row r="330" ht="12.75">
      <c r="K330" s="12"/>
    </row>
    <row r="331" ht="12.75">
      <c r="K331" s="12"/>
    </row>
    <row r="332" ht="12.75">
      <c r="K332" s="12"/>
    </row>
    <row r="333" ht="12.75">
      <c r="K333" s="12"/>
    </row>
    <row r="334" ht="12.75">
      <c r="K334" s="12"/>
    </row>
    <row r="335" ht="12.75">
      <c r="K335" s="12"/>
    </row>
    <row r="336" ht="12.75">
      <c r="K336" s="12"/>
    </row>
    <row r="337" ht="12.75">
      <c r="K337" s="12"/>
    </row>
    <row r="338" ht="12.75">
      <c r="K338" s="12"/>
    </row>
    <row r="339" ht="12.75">
      <c r="K339" s="12"/>
    </row>
    <row r="340" ht="12.75">
      <c r="K340" s="12"/>
    </row>
    <row r="341" ht="12.75">
      <c r="K341" s="12"/>
    </row>
    <row r="342" ht="12.75">
      <c r="K342" s="12"/>
    </row>
    <row r="343" ht="12.75">
      <c r="K343" s="12"/>
    </row>
    <row r="344" ht="12.75">
      <c r="K344" s="12"/>
    </row>
    <row r="345" ht="12.75">
      <c r="K345" s="12"/>
    </row>
    <row r="346" ht="12.75">
      <c r="K346" s="12"/>
    </row>
    <row r="347" ht="12.75">
      <c r="K347" s="12"/>
    </row>
    <row r="348" ht="12.75">
      <c r="K348" s="12"/>
    </row>
    <row r="349" ht="12.75">
      <c r="K349" s="12"/>
    </row>
    <row r="350" ht="12.75">
      <c r="K350" s="12"/>
    </row>
    <row r="351" ht="12.75">
      <c r="K351" s="12"/>
    </row>
    <row r="352" ht="12.75">
      <c r="K352" s="12"/>
    </row>
    <row r="353" ht="12.75">
      <c r="K353" s="12"/>
    </row>
    <row r="354" ht="12.75">
      <c r="K354" s="12"/>
    </row>
    <row r="355" ht="12.75">
      <c r="K355" s="12"/>
    </row>
    <row r="356" ht="12.75">
      <c r="K356" s="12"/>
    </row>
    <row r="357" ht="12.75">
      <c r="K357" s="12"/>
    </row>
    <row r="358" ht="12.75">
      <c r="K358" s="12"/>
    </row>
    <row r="359" ht="12.75">
      <c r="K359" s="12"/>
    </row>
    <row r="360" ht="12.75">
      <c r="K360" s="12"/>
    </row>
    <row r="361" ht="12.75">
      <c r="K361" s="12"/>
    </row>
    <row r="362" ht="12.75">
      <c r="K362" s="12"/>
    </row>
    <row r="363" ht="12.75">
      <c r="K363" s="12"/>
    </row>
    <row r="364" ht="12.75">
      <c r="K364" s="12"/>
    </row>
    <row r="365" ht="12.75">
      <c r="K365" s="12"/>
    </row>
    <row r="366" ht="12.75">
      <c r="K366" s="12"/>
    </row>
    <row r="367" ht="12.75">
      <c r="K367" s="12"/>
    </row>
    <row r="368" ht="12.75">
      <c r="K368" s="12"/>
    </row>
  </sheetData>
  <hyperlinks>
    <hyperlink ref="G14" location="SourceData2!B39" display="Data from worksheet [RawData2], B39"/>
  </hyperlinks>
  <printOptions/>
  <pageMargins left="0.75" right="0.75" top="1" bottom="1" header="0.5" footer="0.5"/>
  <pageSetup fitToHeight="2" fitToWidth="1" horizontalDpi="600" verticalDpi="600" orientation="portrait" paperSize="8" scale="94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1"/>
  <sheetViews>
    <sheetView showGridLines="0" tabSelected="1" zoomScale="75" zoomScaleNormal="75" workbookViewId="0" topLeftCell="A1">
      <selection activeCell="N32" sqref="N32"/>
    </sheetView>
  </sheetViews>
  <sheetFormatPr defaultColWidth="9.140625" defaultRowHeight="12.75"/>
  <cols>
    <col min="1" max="1" width="3.57421875" style="0" customWidth="1"/>
    <col min="2" max="2" width="12.8515625" style="0" bestFit="1" customWidth="1"/>
    <col min="3" max="3" width="9.57421875" style="15" customWidth="1"/>
    <col min="4" max="4" width="12.28125" style="15" customWidth="1"/>
    <col min="5" max="5" width="12.00390625" style="15" customWidth="1"/>
    <col min="6" max="8" width="8.7109375" style="15" customWidth="1"/>
    <col min="9" max="9" width="11.00390625" style="15" customWidth="1"/>
    <col min="10" max="10" width="8.7109375" style="0" customWidth="1"/>
    <col min="11" max="11" width="8.7109375" style="15" customWidth="1"/>
    <col min="12" max="12" width="8.7109375" style="14" customWidth="1"/>
    <col min="13" max="13" width="8.7109375" style="0" customWidth="1"/>
    <col min="14" max="16384" width="8.8515625" style="0" customWidth="1"/>
  </cols>
  <sheetData>
    <row r="1" spans="1:14" ht="15.75">
      <c r="A1" s="1" t="s">
        <v>54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2:3" s="4" customFormat="1" ht="12.75" customHeight="1">
      <c r="B2" s="5"/>
      <c r="C2" s="6"/>
    </row>
    <row r="3" spans="3:9" s="4" customFormat="1" ht="11.25">
      <c r="C3" s="5"/>
      <c r="D3" s="5"/>
      <c r="E3" s="5"/>
      <c r="F3" s="5"/>
      <c r="G3" s="5"/>
      <c r="H3" s="5"/>
      <c r="I3" s="5"/>
    </row>
    <row r="4" spans="3:9" s="4" customFormat="1" ht="11.25">
      <c r="C4" s="5"/>
      <c r="D4" s="5"/>
      <c r="E4" s="5"/>
      <c r="F4" s="5"/>
      <c r="G4" s="5"/>
      <c r="H4" s="5"/>
      <c r="I4" s="5"/>
    </row>
    <row r="5" spans="3:12" s="4" customFormat="1" ht="11.25">
      <c r="C5" s="5"/>
      <c r="D5" s="5"/>
      <c r="E5" s="5"/>
      <c r="F5" s="5"/>
      <c r="G5" s="5"/>
      <c r="H5" s="5"/>
      <c r="I5" s="5"/>
      <c r="K5" s="11"/>
      <c r="L5" s="6"/>
    </row>
    <row r="6" spans="3:12" s="4" customFormat="1" ht="11.25">
      <c r="C6" s="5"/>
      <c r="D6" s="5"/>
      <c r="E6" s="5"/>
      <c r="F6" s="5"/>
      <c r="G6" s="5"/>
      <c r="H6" s="5"/>
      <c r="I6" s="5"/>
      <c r="K6" s="11"/>
      <c r="L6" s="6"/>
    </row>
    <row r="7" spans="3:12" s="4" customFormat="1" ht="11.25">
      <c r="C7" s="5"/>
      <c r="D7" s="5"/>
      <c r="E7" s="5"/>
      <c r="F7" s="5"/>
      <c r="G7" s="5"/>
      <c r="H7" s="5"/>
      <c r="I7" s="5"/>
      <c r="K7" s="11"/>
      <c r="L7" s="6"/>
    </row>
    <row r="8" spans="3:12" s="4" customFormat="1" ht="11.25">
      <c r="C8" s="5"/>
      <c r="D8" s="5"/>
      <c r="E8" s="5"/>
      <c r="F8" s="5"/>
      <c r="G8" s="5"/>
      <c r="H8" s="5"/>
      <c r="I8" s="5"/>
      <c r="K8" s="11"/>
      <c r="L8" s="6"/>
    </row>
    <row r="9" spans="3:12" s="4" customFormat="1" ht="11.25">
      <c r="C9" s="5"/>
      <c r="D9" s="5"/>
      <c r="E9" s="5"/>
      <c r="F9" s="5"/>
      <c r="G9" s="5"/>
      <c r="H9" s="5"/>
      <c r="I9" s="5"/>
      <c r="K9" s="11"/>
      <c r="L9" s="6"/>
    </row>
    <row r="10" spans="3:12" s="4" customFormat="1" ht="11.25">
      <c r="C10" s="5"/>
      <c r="D10" s="5"/>
      <c r="E10" s="5"/>
      <c r="F10" s="5"/>
      <c r="G10" s="5"/>
      <c r="H10" s="5"/>
      <c r="I10" s="5"/>
      <c r="K10" s="11"/>
      <c r="L10" s="6"/>
    </row>
    <row r="11" spans="3:12" s="4" customFormat="1" ht="11.25">
      <c r="C11" s="5"/>
      <c r="D11" s="5"/>
      <c r="E11" s="5"/>
      <c r="F11" s="5"/>
      <c r="G11" s="5"/>
      <c r="H11" s="5"/>
      <c r="I11" s="5"/>
      <c r="K11" s="11"/>
      <c r="L11" s="6"/>
    </row>
    <row r="12" spans="3:12" s="4" customFormat="1" ht="11.25">
      <c r="C12" s="5"/>
      <c r="D12" s="5"/>
      <c r="E12" s="5"/>
      <c r="F12" s="5"/>
      <c r="G12" s="5"/>
      <c r="H12" s="5"/>
      <c r="I12" s="5"/>
      <c r="K12" s="11"/>
      <c r="L12" s="6"/>
    </row>
    <row r="13" spans="3:12" s="4" customFormat="1" ht="11.25">
      <c r="C13" s="5"/>
      <c r="D13" s="5"/>
      <c r="E13" s="5"/>
      <c r="F13" s="5"/>
      <c r="G13" s="5"/>
      <c r="H13" s="5"/>
      <c r="I13" s="5"/>
      <c r="K13" s="11"/>
      <c r="L13" s="6"/>
    </row>
    <row r="14" spans="3:12" s="4" customFormat="1" ht="11.25">
      <c r="C14" s="5"/>
      <c r="D14" s="5"/>
      <c r="E14" s="5"/>
      <c r="F14" s="5"/>
      <c r="G14" s="5"/>
      <c r="H14" s="5"/>
      <c r="I14" s="5"/>
      <c r="K14" s="11"/>
      <c r="L14" s="6"/>
    </row>
    <row r="15" spans="3:12" s="4" customFormat="1" ht="11.25">
      <c r="C15" s="5"/>
      <c r="D15" s="5"/>
      <c r="E15" s="5"/>
      <c r="F15" s="5"/>
      <c r="G15" s="5"/>
      <c r="H15" s="5"/>
      <c r="I15" s="5"/>
      <c r="K15" s="11"/>
      <c r="L15" s="6"/>
    </row>
    <row r="16" spans="3:12" s="4" customFormat="1" ht="11.25">
      <c r="C16" s="5"/>
      <c r="D16" s="5"/>
      <c r="E16" s="5"/>
      <c r="F16" s="5"/>
      <c r="G16" s="5"/>
      <c r="H16" s="5"/>
      <c r="I16" s="5"/>
      <c r="K16" s="11"/>
      <c r="L16" s="6"/>
    </row>
    <row r="17" spans="3:12" s="4" customFormat="1" ht="11.25">
      <c r="C17" s="5"/>
      <c r="D17" s="5"/>
      <c r="E17" s="5"/>
      <c r="F17" s="5"/>
      <c r="G17" s="5"/>
      <c r="H17" s="5"/>
      <c r="I17" s="5"/>
      <c r="K17" s="11"/>
      <c r="L17" s="6"/>
    </row>
    <row r="18" spans="3:12" s="4" customFormat="1" ht="11.25">
      <c r="C18" s="5"/>
      <c r="D18" s="5"/>
      <c r="E18" s="5"/>
      <c r="F18" s="5"/>
      <c r="G18" s="5"/>
      <c r="H18" s="5"/>
      <c r="I18" s="5"/>
      <c r="K18" s="11"/>
      <c r="L18" s="6"/>
    </row>
    <row r="19" spans="3:12" s="4" customFormat="1" ht="11.25">
      <c r="C19" s="5"/>
      <c r="D19" s="5"/>
      <c r="E19" s="5"/>
      <c r="F19" s="5"/>
      <c r="G19" s="5"/>
      <c r="H19" s="5"/>
      <c r="I19" s="5"/>
      <c r="K19" s="11"/>
      <c r="L19" s="6"/>
    </row>
    <row r="20" spans="3:12" s="4" customFormat="1" ht="11.25">
      <c r="C20" s="5"/>
      <c r="D20" s="5"/>
      <c r="E20" s="5"/>
      <c r="F20" s="5"/>
      <c r="G20" s="5"/>
      <c r="H20" s="5"/>
      <c r="I20" s="5"/>
      <c r="K20" s="11"/>
      <c r="L20" s="6"/>
    </row>
    <row r="21" spans="3:12" s="4" customFormat="1" ht="11.25">
      <c r="C21" s="5"/>
      <c r="D21" s="5"/>
      <c r="E21" s="5"/>
      <c r="F21" s="5"/>
      <c r="G21" s="5"/>
      <c r="H21" s="5"/>
      <c r="I21" s="5"/>
      <c r="K21" s="11"/>
      <c r="L21" s="6"/>
    </row>
    <row r="22" spans="3:12" s="4" customFormat="1" ht="11.25">
      <c r="C22" s="5"/>
      <c r="D22" s="5"/>
      <c r="E22" s="5"/>
      <c r="F22" s="5"/>
      <c r="G22" s="5"/>
      <c r="H22" s="5"/>
      <c r="I22" s="5"/>
      <c r="K22" s="11"/>
      <c r="L22" s="6"/>
    </row>
    <row r="23" spans="3:12" s="4" customFormat="1" ht="11.25">
      <c r="C23" s="5"/>
      <c r="D23" s="5"/>
      <c r="E23" s="5"/>
      <c r="F23" s="5"/>
      <c r="G23" s="5"/>
      <c r="H23" s="5"/>
      <c r="I23" s="5"/>
      <c r="K23" s="11"/>
      <c r="L23" s="6"/>
    </row>
    <row r="24" spans="3:12" s="4" customFormat="1" ht="11.25">
      <c r="C24" s="5"/>
      <c r="D24" s="5"/>
      <c r="E24" s="5"/>
      <c r="F24" s="5"/>
      <c r="G24" s="5"/>
      <c r="H24" s="5"/>
      <c r="I24" s="5"/>
      <c r="K24" s="11"/>
      <c r="L24" s="6"/>
    </row>
    <row r="25" spans="3:12" s="4" customFormat="1" ht="11.25">
      <c r="C25" s="5"/>
      <c r="D25" s="5"/>
      <c r="E25" s="5"/>
      <c r="F25" s="5"/>
      <c r="G25" s="5"/>
      <c r="H25" s="5"/>
      <c r="I25" s="5"/>
      <c r="K25" s="11"/>
      <c r="L25" s="6"/>
    </row>
    <row r="26" spans="3:12" s="4" customFormat="1" ht="11.25">
      <c r="C26" s="5"/>
      <c r="D26" s="5"/>
      <c r="E26" s="5"/>
      <c r="F26" s="5"/>
      <c r="G26" s="5"/>
      <c r="H26" s="5"/>
      <c r="I26" s="5"/>
      <c r="K26" s="11"/>
      <c r="L26" s="6"/>
    </row>
    <row r="27" spans="3:12" s="4" customFormat="1" ht="11.25">
      <c r="C27" s="5"/>
      <c r="D27" s="5"/>
      <c r="E27" s="5"/>
      <c r="F27" s="5"/>
      <c r="G27" s="5"/>
      <c r="H27" s="5"/>
      <c r="I27" s="5"/>
      <c r="K27" s="11"/>
      <c r="L27" s="6"/>
    </row>
    <row r="28" spans="3:12" s="4" customFormat="1" ht="11.25">
      <c r="C28" s="5"/>
      <c r="D28" s="5"/>
      <c r="E28" s="5"/>
      <c r="F28" s="5"/>
      <c r="G28" s="5"/>
      <c r="H28" s="5"/>
      <c r="I28" s="5"/>
      <c r="K28" s="11"/>
      <c r="L28" s="6"/>
    </row>
    <row r="29" spans="3:12" s="4" customFormat="1" ht="11.25">
      <c r="C29" s="5"/>
      <c r="D29" s="5"/>
      <c r="E29" s="5"/>
      <c r="F29" s="5"/>
      <c r="G29" s="5"/>
      <c r="H29" s="5"/>
      <c r="I29" s="5"/>
      <c r="K29" s="11"/>
      <c r="L29" s="6"/>
    </row>
    <row r="30" spans="3:12" s="4" customFormat="1" ht="11.25">
      <c r="C30" s="5"/>
      <c r="D30" s="5"/>
      <c r="E30" s="5"/>
      <c r="F30" s="5"/>
      <c r="G30" s="5"/>
      <c r="H30" s="5"/>
      <c r="I30" s="5"/>
      <c r="K30" s="11"/>
      <c r="L30" s="6"/>
    </row>
    <row r="31" spans="3:12" s="4" customFormat="1" ht="11.25">
      <c r="C31" s="5"/>
      <c r="D31" s="5"/>
      <c r="E31" s="5"/>
      <c r="F31" s="5"/>
      <c r="G31" s="5"/>
      <c r="H31" s="5"/>
      <c r="I31" s="5"/>
      <c r="K31" s="11"/>
      <c r="L31" s="6"/>
    </row>
    <row r="32" spans="3:12" s="4" customFormat="1" ht="11.25">
      <c r="C32" s="5"/>
      <c r="D32" s="5"/>
      <c r="E32" s="5"/>
      <c r="F32" s="5"/>
      <c r="G32" s="5"/>
      <c r="H32" s="5"/>
      <c r="I32" s="5"/>
      <c r="K32" s="11"/>
      <c r="L32" s="6"/>
    </row>
    <row r="33" spans="3:12" s="4" customFormat="1" ht="11.25">
      <c r="C33" s="5"/>
      <c r="D33" s="5"/>
      <c r="E33" s="5"/>
      <c r="F33" s="5"/>
      <c r="G33" s="5"/>
      <c r="H33" s="5"/>
      <c r="I33" s="5"/>
      <c r="K33" s="11"/>
      <c r="L33" s="6"/>
    </row>
    <row r="34" spans="3:12" s="4" customFormat="1" ht="11.25">
      <c r="C34" s="5"/>
      <c r="D34" s="5"/>
      <c r="E34" s="5"/>
      <c r="F34" s="5"/>
      <c r="G34" s="5"/>
      <c r="H34" s="5"/>
      <c r="I34" s="5"/>
      <c r="K34" s="11"/>
      <c r="L34" s="6"/>
    </row>
    <row r="35" spans="3:12" s="4" customFormat="1" ht="11.25">
      <c r="C35" s="5"/>
      <c r="D35" s="5"/>
      <c r="E35" s="5"/>
      <c r="F35" s="5"/>
      <c r="G35" s="5"/>
      <c r="H35" s="5"/>
      <c r="I35" s="5"/>
      <c r="K35" s="11"/>
      <c r="L35" s="6"/>
    </row>
    <row r="36" spans="3:12" s="4" customFormat="1" ht="11.25">
      <c r="C36" s="5"/>
      <c r="D36" s="5"/>
      <c r="E36" s="5"/>
      <c r="F36" s="5"/>
      <c r="G36" s="5"/>
      <c r="H36" s="5"/>
      <c r="I36" s="5"/>
      <c r="K36" s="11"/>
      <c r="L36" s="6"/>
    </row>
    <row r="37" spans="3:12" s="4" customFormat="1" ht="11.25">
      <c r="C37" s="5"/>
      <c r="D37" s="5"/>
      <c r="E37" s="5"/>
      <c r="F37" s="5"/>
      <c r="G37" s="5"/>
      <c r="H37" s="5"/>
      <c r="I37" s="5"/>
      <c r="K37" s="11"/>
      <c r="L37" s="6"/>
    </row>
    <row r="38" spans="3:12" s="4" customFormat="1" ht="11.25">
      <c r="C38" s="5"/>
      <c r="D38" s="5"/>
      <c r="E38" s="5"/>
      <c r="F38" s="5"/>
      <c r="G38" s="5"/>
      <c r="H38" s="5"/>
      <c r="I38" s="5"/>
      <c r="K38" s="11"/>
      <c r="L38" s="6"/>
    </row>
    <row r="39" spans="3:12" s="4" customFormat="1" ht="11.25">
      <c r="C39" s="5"/>
      <c r="D39" s="5"/>
      <c r="E39" s="5"/>
      <c r="F39" s="5"/>
      <c r="G39" s="5"/>
      <c r="H39" s="5"/>
      <c r="I39" s="5"/>
      <c r="K39" s="11"/>
      <c r="L39" s="6"/>
    </row>
    <row r="40" ht="12.75">
      <c r="K40" s="12"/>
    </row>
    <row r="41" ht="12.75">
      <c r="K41" s="12"/>
    </row>
    <row r="42" ht="12.75">
      <c r="K42" s="12"/>
    </row>
    <row r="43" ht="12.75">
      <c r="K43" s="12"/>
    </row>
    <row r="44" ht="12.75">
      <c r="K44" s="12"/>
    </row>
    <row r="45" ht="12.75">
      <c r="K45" s="12"/>
    </row>
    <row r="46" ht="12.75">
      <c r="K46" s="12"/>
    </row>
    <row r="47" ht="12.75">
      <c r="K47" s="12"/>
    </row>
    <row r="48" ht="12.75">
      <c r="K48" s="12"/>
    </row>
    <row r="49" ht="12.75">
      <c r="K49" s="12"/>
    </row>
    <row r="50" ht="12.75">
      <c r="K50" s="12"/>
    </row>
    <row r="51" ht="12.75">
      <c r="K51" s="12"/>
    </row>
    <row r="52" ht="12.75">
      <c r="K52" s="12"/>
    </row>
    <row r="53" ht="12.75">
      <c r="K53" s="12"/>
    </row>
    <row r="54" ht="12.75">
      <c r="K54" s="12"/>
    </row>
    <row r="55" ht="12.75">
      <c r="K55" s="12"/>
    </row>
    <row r="56" ht="12.75">
      <c r="K56" s="12"/>
    </row>
    <row r="57" ht="12.75">
      <c r="K57" s="12"/>
    </row>
    <row r="58" ht="12.75">
      <c r="K58" s="12"/>
    </row>
    <row r="59" ht="12.75">
      <c r="K59" s="12"/>
    </row>
    <row r="60" ht="12.75">
      <c r="K60" s="12"/>
    </row>
    <row r="61" ht="12.75">
      <c r="K61" s="12"/>
    </row>
    <row r="62" ht="12.75">
      <c r="K62" s="12"/>
    </row>
    <row r="63" ht="12.75">
      <c r="K63" s="12"/>
    </row>
    <row r="64" ht="12.75">
      <c r="K64" s="12"/>
    </row>
    <row r="65" ht="12.75">
      <c r="K65" s="12"/>
    </row>
    <row r="66" ht="12.75">
      <c r="K66" s="12"/>
    </row>
    <row r="67" ht="12.75">
      <c r="K67" s="12"/>
    </row>
    <row r="68" ht="12.75">
      <c r="K68" s="12"/>
    </row>
    <row r="69" ht="12.75">
      <c r="K69" s="12"/>
    </row>
    <row r="70" ht="12.75">
      <c r="K70" s="12"/>
    </row>
    <row r="71" ht="12.75">
      <c r="K71" s="12"/>
    </row>
    <row r="72" ht="12.75">
      <c r="K72" s="12"/>
    </row>
    <row r="73" ht="12.75">
      <c r="K73" s="12"/>
    </row>
    <row r="74" ht="12.75">
      <c r="K74" s="12"/>
    </row>
    <row r="75" ht="12.75">
      <c r="K75" s="12"/>
    </row>
    <row r="76" ht="12.75">
      <c r="K76" s="12"/>
    </row>
    <row r="77" ht="12.75">
      <c r="K77" s="12"/>
    </row>
    <row r="78" ht="12.75">
      <c r="K78" s="12"/>
    </row>
    <row r="79" ht="12.75">
      <c r="K79" s="12"/>
    </row>
    <row r="80" ht="12.75">
      <c r="K80" s="12"/>
    </row>
    <row r="81" ht="12.75">
      <c r="K81" s="12"/>
    </row>
    <row r="82" ht="12.75">
      <c r="K82" s="12"/>
    </row>
    <row r="83" ht="12.75">
      <c r="K83" s="12"/>
    </row>
    <row r="84" ht="12.75">
      <c r="K84" s="12"/>
    </row>
    <row r="85" ht="12.75">
      <c r="K85" s="12"/>
    </row>
    <row r="86" ht="12.75">
      <c r="K86" s="12"/>
    </row>
    <row r="87" ht="12.75">
      <c r="K87" s="12"/>
    </row>
    <row r="88" ht="12.75">
      <c r="K88" s="12"/>
    </row>
    <row r="89" ht="12.75">
      <c r="K89" s="12"/>
    </row>
    <row r="90" ht="12.75">
      <c r="K90" s="12"/>
    </row>
    <row r="91" ht="12.75">
      <c r="K91" s="12"/>
    </row>
    <row r="92" ht="12.75">
      <c r="K92" s="12"/>
    </row>
    <row r="93" ht="12.75">
      <c r="K93" s="12"/>
    </row>
    <row r="94" ht="12.75">
      <c r="K94" s="12"/>
    </row>
    <row r="95" ht="12.75">
      <c r="K95" s="12"/>
    </row>
    <row r="96" ht="12.75">
      <c r="K96" s="12"/>
    </row>
    <row r="97" ht="12.75">
      <c r="K97" s="12"/>
    </row>
    <row r="98" ht="12.75">
      <c r="K98" s="12"/>
    </row>
    <row r="99" ht="12.75">
      <c r="K99" s="12"/>
    </row>
    <row r="100" ht="12.75">
      <c r="K100" s="12"/>
    </row>
    <row r="101" ht="12.75">
      <c r="K101" s="12"/>
    </row>
    <row r="102" ht="12.75">
      <c r="K102" s="12"/>
    </row>
    <row r="103" ht="12.75">
      <c r="K103" s="12"/>
    </row>
    <row r="104" ht="12.75">
      <c r="K104" s="12"/>
    </row>
    <row r="105" ht="12.75">
      <c r="K105" s="12"/>
    </row>
    <row r="106" ht="12.75">
      <c r="K106" s="12"/>
    </row>
    <row r="107" ht="12.75">
      <c r="K107" s="12"/>
    </row>
    <row r="108" ht="12.75">
      <c r="K108" s="12"/>
    </row>
    <row r="109" ht="12.75">
      <c r="K109" s="12"/>
    </row>
    <row r="110" ht="12.75">
      <c r="K110" s="12"/>
    </row>
    <row r="111" ht="12.75">
      <c r="K111" s="12"/>
    </row>
    <row r="112" ht="12.75">
      <c r="K112" s="12"/>
    </row>
    <row r="113" ht="12.75">
      <c r="K113" s="12"/>
    </row>
    <row r="114" ht="12.75">
      <c r="K114" s="12"/>
    </row>
    <row r="115" ht="12.75">
      <c r="K115" s="12"/>
    </row>
    <row r="116" ht="12.75">
      <c r="K116" s="12"/>
    </row>
    <row r="117" ht="12.75">
      <c r="K117" s="12"/>
    </row>
    <row r="118" ht="12.75">
      <c r="K118" s="12"/>
    </row>
    <row r="119" ht="12.75">
      <c r="K119" s="12"/>
    </row>
    <row r="120" ht="12.75">
      <c r="K120" s="12"/>
    </row>
    <row r="121" ht="12.75">
      <c r="K121" s="12"/>
    </row>
    <row r="122" ht="12.75">
      <c r="K122" s="12"/>
    </row>
    <row r="123" ht="12.75">
      <c r="K123" s="12"/>
    </row>
    <row r="124" ht="12.75">
      <c r="K124" s="12"/>
    </row>
    <row r="125" ht="12.75">
      <c r="K125" s="12"/>
    </row>
    <row r="126" ht="12.75">
      <c r="K126" s="12"/>
    </row>
    <row r="127" ht="12.75">
      <c r="K127" s="12"/>
    </row>
    <row r="128" ht="12.75">
      <c r="K128" s="12"/>
    </row>
    <row r="129" ht="12.75">
      <c r="K129" s="12"/>
    </row>
    <row r="130" ht="12.75">
      <c r="K130" s="12"/>
    </row>
    <row r="131" ht="12.75">
      <c r="K131" s="12"/>
    </row>
    <row r="132" ht="12.75">
      <c r="K132" s="12"/>
    </row>
    <row r="133" ht="12.75">
      <c r="K133" s="12"/>
    </row>
    <row r="134" ht="12.75">
      <c r="K134" s="12"/>
    </row>
    <row r="135" ht="12.75">
      <c r="K135" s="12"/>
    </row>
    <row r="136" ht="12.75">
      <c r="K136" s="12"/>
    </row>
    <row r="137" ht="12.75">
      <c r="K137" s="12"/>
    </row>
    <row r="138" ht="12.75">
      <c r="K138" s="12"/>
    </row>
    <row r="139" ht="12.75">
      <c r="K139" s="12"/>
    </row>
    <row r="140" ht="12.75">
      <c r="K140" s="12"/>
    </row>
    <row r="141" ht="12.75">
      <c r="K141" s="12"/>
    </row>
    <row r="142" ht="12.75">
      <c r="K142" s="12"/>
    </row>
    <row r="143" ht="12.75">
      <c r="K143" s="12"/>
    </row>
    <row r="144" ht="12.75">
      <c r="K144" s="12"/>
    </row>
    <row r="145" ht="12.75">
      <c r="K145" s="12"/>
    </row>
    <row r="146" ht="12.75">
      <c r="K146" s="12"/>
    </row>
    <row r="147" ht="12.75">
      <c r="K147" s="12"/>
    </row>
    <row r="148" ht="12.75">
      <c r="K148" s="12"/>
    </row>
    <row r="149" ht="12.75">
      <c r="K149" s="12"/>
    </row>
    <row r="150" ht="12.75">
      <c r="K150" s="12"/>
    </row>
    <row r="151" ht="12.75">
      <c r="K151" s="12"/>
    </row>
    <row r="152" ht="12.75">
      <c r="K152" s="12"/>
    </row>
    <row r="153" ht="12.75">
      <c r="K153" s="12"/>
    </row>
    <row r="154" ht="12.75">
      <c r="K154" s="12"/>
    </row>
    <row r="155" ht="12.75">
      <c r="K155" s="12"/>
    </row>
    <row r="156" ht="12.75">
      <c r="K156" s="12"/>
    </row>
    <row r="157" ht="12.75">
      <c r="K157" s="12"/>
    </row>
    <row r="158" ht="12.75">
      <c r="K158" s="12"/>
    </row>
    <row r="159" ht="12.75">
      <c r="K159" s="12"/>
    </row>
    <row r="160" ht="12.75">
      <c r="K160" s="12"/>
    </row>
    <row r="161" ht="12.75">
      <c r="K161" s="12"/>
    </row>
    <row r="162" ht="12.75">
      <c r="K162" s="12"/>
    </row>
    <row r="163" ht="12.75">
      <c r="K163" s="12"/>
    </row>
    <row r="164" ht="12.75">
      <c r="K164" s="12"/>
    </row>
    <row r="165" ht="12.75">
      <c r="K165" s="12"/>
    </row>
    <row r="166" ht="12.75">
      <c r="K166" s="12"/>
    </row>
    <row r="167" ht="12.75">
      <c r="K167" s="12"/>
    </row>
    <row r="168" ht="12.75">
      <c r="K168" s="12"/>
    </row>
    <row r="169" ht="12.75">
      <c r="K169" s="12"/>
    </row>
    <row r="170" ht="12.75">
      <c r="K170" s="12"/>
    </row>
    <row r="171" ht="12.75">
      <c r="K171" s="12"/>
    </row>
    <row r="172" ht="12.75">
      <c r="K172" s="12"/>
    </row>
    <row r="173" ht="12.75">
      <c r="K173" s="12"/>
    </row>
    <row r="174" ht="12.75">
      <c r="K174" s="12"/>
    </row>
    <row r="175" ht="12.75">
      <c r="K175" s="12"/>
    </row>
    <row r="176" ht="12.75">
      <c r="K176" s="12"/>
    </row>
    <row r="177" ht="12.75">
      <c r="K177" s="12"/>
    </row>
    <row r="178" ht="12.75">
      <c r="K178" s="12"/>
    </row>
    <row r="179" ht="12.75">
      <c r="K179" s="12"/>
    </row>
    <row r="180" ht="12.75">
      <c r="K180" s="12"/>
    </row>
    <row r="181" ht="12.75">
      <c r="K181" s="12"/>
    </row>
    <row r="182" ht="12.75">
      <c r="K182" s="12"/>
    </row>
    <row r="183" ht="12.75">
      <c r="K183" s="12"/>
    </row>
    <row r="184" ht="12.75">
      <c r="K184" s="12"/>
    </row>
    <row r="185" ht="12.75">
      <c r="K185" s="12"/>
    </row>
    <row r="186" ht="12.75">
      <c r="K186" s="12"/>
    </row>
    <row r="187" ht="12.75">
      <c r="K187" s="12"/>
    </row>
    <row r="188" ht="12.75">
      <c r="K188" s="12"/>
    </row>
    <row r="189" ht="12.75">
      <c r="K189" s="12"/>
    </row>
    <row r="190" ht="12.75">
      <c r="K190" s="12"/>
    </row>
    <row r="191" ht="12.75">
      <c r="K191" s="12"/>
    </row>
    <row r="192" ht="12.75">
      <c r="K192" s="12"/>
    </row>
    <row r="193" ht="12.75">
      <c r="K193" s="12"/>
    </row>
    <row r="194" ht="12.75">
      <c r="K194" s="12"/>
    </row>
    <row r="195" ht="12.75">
      <c r="K195" s="12"/>
    </row>
    <row r="196" ht="12.75">
      <c r="K196" s="12"/>
    </row>
    <row r="197" ht="12.75">
      <c r="K197" s="12"/>
    </row>
    <row r="198" ht="12.75">
      <c r="K198" s="12"/>
    </row>
    <row r="199" ht="12.75">
      <c r="K199" s="12"/>
    </row>
    <row r="200" ht="12.75">
      <c r="K200" s="12"/>
    </row>
    <row r="201" ht="12.75">
      <c r="K201" s="12"/>
    </row>
    <row r="202" ht="12.75">
      <c r="K202" s="12"/>
    </row>
    <row r="203" ht="12.75">
      <c r="K203" s="12"/>
    </row>
    <row r="204" ht="12.75">
      <c r="K204" s="12"/>
    </row>
    <row r="205" ht="12.75">
      <c r="K205" s="12"/>
    </row>
    <row r="206" ht="12.75">
      <c r="K206" s="12"/>
    </row>
    <row r="207" ht="12.75">
      <c r="K207" s="12"/>
    </row>
    <row r="208" ht="12.75">
      <c r="K208" s="12"/>
    </row>
    <row r="209" ht="12.75">
      <c r="K209" s="12"/>
    </row>
    <row r="210" ht="12.75">
      <c r="K210" s="12"/>
    </row>
    <row r="211" ht="12.75">
      <c r="K211" s="12"/>
    </row>
    <row r="212" ht="12.75">
      <c r="K212" s="12"/>
    </row>
    <row r="213" ht="12.75">
      <c r="K213" s="12"/>
    </row>
    <row r="214" ht="12.75">
      <c r="K214" s="12"/>
    </row>
    <row r="215" ht="12.75">
      <c r="K215" s="12"/>
    </row>
    <row r="216" ht="12.75">
      <c r="K216" s="12"/>
    </row>
    <row r="217" ht="12.75">
      <c r="K217" s="12"/>
    </row>
    <row r="218" ht="12.75">
      <c r="K218" s="12"/>
    </row>
    <row r="219" ht="12.75">
      <c r="K219" s="12"/>
    </row>
    <row r="220" ht="12.75">
      <c r="K220" s="12"/>
    </row>
    <row r="221" ht="12.75">
      <c r="K221" s="12"/>
    </row>
    <row r="222" ht="12.75">
      <c r="K222" s="12"/>
    </row>
    <row r="223" ht="12.75">
      <c r="K223" s="12"/>
    </row>
    <row r="224" ht="12.75">
      <c r="K224" s="12"/>
    </row>
    <row r="225" ht="12.75">
      <c r="K225" s="12"/>
    </row>
    <row r="226" ht="12.75">
      <c r="K226" s="12"/>
    </row>
    <row r="227" ht="12.75">
      <c r="K227" s="12"/>
    </row>
    <row r="228" ht="12.75">
      <c r="K228" s="12"/>
    </row>
    <row r="229" ht="12.75">
      <c r="K229" s="12"/>
    </row>
    <row r="230" ht="12.75">
      <c r="K230" s="12"/>
    </row>
    <row r="231" ht="12.75">
      <c r="K231" s="12"/>
    </row>
    <row r="232" ht="12.75">
      <c r="K232" s="12"/>
    </row>
    <row r="233" ht="12.75">
      <c r="K233" s="12"/>
    </row>
    <row r="234" ht="12.75">
      <c r="K234" s="12"/>
    </row>
    <row r="235" ht="12.75">
      <c r="K235" s="12"/>
    </row>
    <row r="236" ht="12.75">
      <c r="K236" s="12"/>
    </row>
    <row r="237" ht="12.75">
      <c r="K237" s="12"/>
    </row>
    <row r="238" ht="12.75">
      <c r="K238" s="12"/>
    </row>
    <row r="239" ht="12.75">
      <c r="K239" s="12"/>
    </row>
    <row r="240" ht="12.75">
      <c r="K240" s="12"/>
    </row>
    <row r="241" ht="12.75">
      <c r="K241" s="12"/>
    </row>
    <row r="242" ht="12.75">
      <c r="K242" s="12"/>
    </row>
    <row r="243" ht="12.75">
      <c r="K243" s="12"/>
    </row>
    <row r="244" ht="12.75">
      <c r="K244" s="12"/>
    </row>
    <row r="245" ht="12.75">
      <c r="K245" s="12"/>
    </row>
    <row r="246" ht="12.75">
      <c r="K246" s="12"/>
    </row>
    <row r="247" ht="12.75">
      <c r="K247" s="12"/>
    </row>
    <row r="248" ht="12.75">
      <c r="K248" s="12"/>
    </row>
    <row r="249" ht="12.75">
      <c r="K249" s="12"/>
    </row>
    <row r="250" ht="12.75">
      <c r="K250" s="12"/>
    </row>
    <row r="251" ht="12.75">
      <c r="K251" s="12"/>
    </row>
    <row r="252" ht="12.75">
      <c r="K252" s="12"/>
    </row>
    <row r="253" ht="12.75">
      <c r="K253" s="12"/>
    </row>
    <row r="254" ht="12.75">
      <c r="K254" s="12"/>
    </row>
    <row r="255" ht="12.75">
      <c r="K255" s="12"/>
    </row>
    <row r="256" ht="12.75">
      <c r="K256" s="12"/>
    </row>
    <row r="257" ht="12.75">
      <c r="K257" s="12"/>
    </row>
    <row r="258" ht="12.75">
      <c r="K258" s="12"/>
    </row>
    <row r="259" ht="12.75">
      <c r="K259" s="12"/>
    </row>
    <row r="260" ht="12.75">
      <c r="K260" s="12"/>
    </row>
    <row r="261" ht="12.75">
      <c r="K261" s="12"/>
    </row>
    <row r="262" ht="12.75">
      <c r="K262" s="12"/>
    </row>
    <row r="263" ht="12.75">
      <c r="K263" s="12"/>
    </row>
    <row r="264" ht="12.75">
      <c r="K264" s="12"/>
    </row>
    <row r="265" ht="12.75">
      <c r="K265" s="12"/>
    </row>
    <row r="266" ht="12.75">
      <c r="K266" s="12"/>
    </row>
    <row r="267" ht="12.75">
      <c r="K267" s="12"/>
    </row>
    <row r="268" ht="12.75">
      <c r="K268" s="12"/>
    </row>
    <row r="269" ht="12.75">
      <c r="K269" s="12"/>
    </row>
    <row r="270" ht="12.75">
      <c r="K270" s="12"/>
    </row>
    <row r="271" ht="12.75">
      <c r="K271" s="12"/>
    </row>
    <row r="272" ht="12.75">
      <c r="K272" s="12"/>
    </row>
    <row r="273" ht="12.75">
      <c r="K273" s="12"/>
    </row>
    <row r="274" ht="12.75">
      <c r="K274" s="12"/>
    </row>
    <row r="275" ht="12.75">
      <c r="K275" s="12"/>
    </row>
    <row r="276" ht="12.75">
      <c r="K276" s="12"/>
    </row>
    <row r="277" ht="12.75">
      <c r="K277" s="12"/>
    </row>
    <row r="278" ht="12.75">
      <c r="K278" s="12"/>
    </row>
    <row r="279" ht="12.75">
      <c r="K279" s="12"/>
    </row>
    <row r="280" ht="12.75">
      <c r="K280" s="12"/>
    </row>
    <row r="281" ht="12.75">
      <c r="K281" s="12"/>
    </row>
    <row r="282" ht="12.75">
      <c r="K282" s="12"/>
    </row>
    <row r="283" ht="12.75">
      <c r="K283" s="12"/>
    </row>
    <row r="284" ht="12.75">
      <c r="K284" s="12"/>
    </row>
    <row r="285" ht="12.75">
      <c r="K285" s="12"/>
    </row>
    <row r="286" ht="12.75">
      <c r="K286" s="12"/>
    </row>
    <row r="287" ht="12.75">
      <c r="K287" s="12"/>
    </row>
    <row r="288" ht="12.75">
      <c r="K288" s="12"/>
    </row>
    <row r="289" ht="12.75">
      <c r="K289" s="12"/>
    </row>
    <row r="290" ht="12.75">
      <c r="K290" s="12"/>
    </row>
    <row r="291" ht="12.75">
      <c r="K291" s="12"/>
    </row>
    <row r="292" ht="12.75">
      <c r="K292" s="12"/>
    </row>
    <row r="293" ht="12.75">
      <c r="K293" s="12"/>
    </row>
    <row r="294" ht="12.75">
      <c r="K294" s="12"/>
    </row>
    <row r="295" ht="12.75">
      <c r="K295" s="12"/>
    </row>
    <row r="296" ht="12.75">
      <c r="K296" s="12"/>
    </row>
    <row r="297" ht="12.75">
      <c r="K297" s="12"/>
    </row>
    <row r="298" ht="12.75">
      <c r="K298" s="12"/>
    </row>
    <row r="299" ht="12.75">
      <c r="K299" s="12"/>
    </row>
    <row r="300" ht="12.75">
      <c r="K300" s="12"/>
    </row>
    <row r="301" ht="12.75">
      <c r="K301" s="12"/>
    </row>
    <row r="302" ht="12.75">
      <c r="K302" s="12"/>
    </row>
    <row r="303" ht="12.75">
      <c r="K303" s="12"/>
    </row>
    <row r="304" ht="12.75">
      <c r="K304" s="12"/>
    </row>
    <row r="305" ht="12.75">
      <c r="K305" s="12"/>
    </row>
    <row r="306" ht="12.75">
      <c r="K306" s="12"/>
    </row>
    <row r="307" ht="12.75">
      <c r="K307" s="12"/>
    </row>
    <row r="308" ht="12.75">
      <c r="K308" s="12"/>
    </row>
    <row r="309" ht="12.75">
      <c r="K309" s="12"/>
    </row>
    <row r="310" ht="12.75">
      <c r="K310" s="12"/>
    </row>
    <row r="311" ht="12.75">
      <c r="K311" s="12"/>
    </row>
    <row r="312" ht="12.75">
      <c r="K312" s="12"/>
    </row>
    <row r="313" ht="12.75">
      <c r="K313" s="12"/>
    </row>
    <row r="314" ht="12.75">
      <c r="K314" s="12"/>
    </row>
    <row r="315" ht="12.75">
      <c r="K315" s="12"/>
    </row>
    <row r="316" ht="12.75">
      <c r="K316" s="12"/>
    </row>
    <row r="317" ht="12.75">
      <c r="K317" s="12"/>
    </row>
    <row r="318" ht="12.75">
      <c r="K318" s="12"/>
    </row>
    <row r="319" ht="12.75">
      <c r="K319" s="12"/>
    </row>
    <row r="320" ht="12.75">
      <c r="K320" s="12"/>
    </row>
    <row r="321" ht="12.75">
      <c r="K321" s="12"/>
    </row>
    <row r="322" ht="12.75">
      <c r="K322" s="12"/>
    </row>
    <row r="323" ht="12.75">
      <c r="K323" s="12"/>
    </row>
    <row r="324" ht="12.75">
      <c r="K324" s="12"/>
    </row>
    <row r="325" ht="12.75">
      <c r="K325" s="12"/>
    </row>
    <row r="326" ht="12.75">
      <c r="K326" s="12"/>
    </row>
    <row r="327" ht="12.75">
      <c r="K327" s="12"/>
    </row>
    <row r="328" ht="12.75">
      <c r="K328" s="12"/>
    </row>
    <row r="329" ht="12.75">
      <c r="K329" s="12"/>
    </row>
    <row r="330" ht="12.75">
      <c r="K330" s="12"/>
    </row>
    <row r="331" ht="12.75">
      <c r="K331" s="12"/>
    </row>
    <row r="332" ht="12.75">
      <c r="K332" s="12"/>
    </row>
    <row r="333" ht="12.75">
      <c r="K333" s="12"/>
    </row>
    <row r="334" ht="12.75">
      <c r="K334" s="12"/>
    </row>
    <row r="335" ht="12.75">
      <c r="K335" s="12"/>
    </row>
    <row r="336" ht="12.75">
      <c r="K336" s="12"/>
    </row>
    <row r="337" ht="12.75">
      <c r="K337" s="12"/>
    </row>
    <row r="338" ht="12.75">
      <c r="K338" s="12"/>
    </row>
    <row r="339" ht="12.75">
      <c r="K339" s="12"/>
    </row>
    <row r="340" ht="12.75">
      <c r="K340" s="12"/>
    </row>
    <row r="341" ht="12.75">
      <c r="K341" s="12"/>
    </row>
    <row r="342" ht="12.75">
      <c r="K342" s="12"/>
    </row>
    <row r="343" ht="12.75">
      <c r="K343" s="12"/>
    </row>
    <row r="344" ht="12.75">
      <c r="K344" s="12"/>
    </row>
    <row r="345" ht="12.75">
      <c r="K345" s="12"/>
    </row>
    <row r="346" ht="12.75">
      <c r="K346" s="12"/>
    </row>
    <row r="347" ht="12.75">
      <c r="K347" s="12"/>
    </row>
    <row r="348" ht="12.75">
      <c r="K348" s="12"/>
    </row>
    <row r="349" ht="12.75">
      <c r="K349" s="12"/>
    </row>
    <row r="350" ht="12.75">
      <c r="K350" s="12"/>
    </row>
    <row r="351" ht="12.75">
      <c r="K351" s="12"/>
    </row>
    <row r="352" ht="12.75">
      <c r="K352" s="12"/>
    </row>
    <row r="353" ht="12.75">
      <c r="K353" s="12"/>
    </row>
    <row r="354" ht="12.75">
      <c r="K354" s="12"/>
    </row>
    <row r="355" ht="12.75">
      <c r="K355" s="12"/>
    </row>
    <row r="356" ht="12.75">
      <c r="K356" s="12"/>
    </row>
    <row r="357" ht="12.75">
      <c r="K357" s="12"/>
    </row>
    <row r="358" ht="12.75">
      <c r="K358" s="12"/>
    </row>
    <row r="359" ht="12.75">
      <c r="K359" s="12"/>
    </row>
    <row r="360" ht="12.75">
      <c r="K360" s="12"/>
    </row>
    <row r="361" ht="12.75">
      <c r="K361" s="12"/>
    </row>
    <row r="362" ht="12.75">
      <c r="K362" s="12"/>
    </row>
    <row r="363" ht="12.75">
      <c r="K363" s="12"/>
    </row>
    <row r="364" ht="12.75">
      <c r="K364" s="12"/>
    </row>
    <row r="365" ht="12.75">
      <c r="K365" s="12"/>
    </row>
    <row r="366" ht="12.75">
      <c r="K366" s="12"/>
    </row>
    <row r="367" ht="12.75">
      <c r="K367" s="12"/>
    </row>
    <row r="368" ht="12.75">
      <c r="K368" s="12"/>
    </row>
    <row r="369" ht="12.75">
      <c r="K369" s="12"/>
    </row>
    <row r="370" ht="12.75">
      <c r="K370" s="12"/>
    </row>
    <row r="371" ht="12.75">
      <c r="K371" s="12"/>
    </row>
    <row r="372" ht="12.75">
      <c r="K372" s="12"/>
    </row>
    <row r="373" ht="12.75">
      <c r="K373" s="12"/>
    </row>
    <row r="374" ht="12.75">
      <c r="K374" s="12"/>
    </row>
    <row r="375" ht="12.75">
      <c r="K375" s="12"/>
    </row>
    <row r="376" ht="12.75">
      <c r="K376" s="12"/>
    </row>
    <row r="377" ht="12.75">
      <c r="K377" s="12"/>
    </row>
    <row r="378" ht="12.75">
      <c r="K378" s="12"/>
    </row>
    <row r="379" ht="12.75">
      <c r="K379" s="12"/>
    </row>
    <row r="380" ht="12.75">
      <c r="K380" s="12"/>
    </row>
    <row r="381" ht="12.75">
      <c r="K381" s="12"/>
    </row>
    <row r="382" ht="12.75">
      <c r="K382" s="12"/>
    </row>
    <row r="383" ht="12.75">
      <c r="K383" s="12"/>
    </row>
    <row r="384" ht="12.75">
      <c r="K384" s="12"/>
    </row>
    <row r="385" ht="12.75">
      <c r="K385" s="12"/>
    </row>
    <row r="386" ht="12.75">
      <c r="K386" s="12"/>
    </row>
    <row r="387" ht="12.75">
      <c r="K387" s="12"/>
    </row>
    <row r="388" ht="12.75">
      <c r="K388" s="12"/>
    </row>
    <row r="389" ht="12.75">
      <c r="K389" s="12"/>
    </row>
    <row r="390" ht="12.75">
      <c r="K390" s="12"/>
    </row>
    <row r="391" ht="12.75">
      <c r="K391" s="12"/>
    </row>
    <row r="392" ht="12.75">
      <c r="K392" s="12"/>
    </row>
    <row r="393" ht="12.75">
      <c r="K393" s="12"/>
    </row>
    <row r="394" ht="12.75">
      <c r="K394" s="12"/>
    </row>
    <row r="395" ht="12.75">
      <c r="K395" s="12"/>
    </row>
    <row r="396" ht="12.75">
      <c r="K396" s="12"/>
    </row>
    <row r="397" ht="12.75">
      <c r="K397" s="12"/>
    </row>
    <row r="398" ht="12.75">
      <c r="K398" s="12"/>
    </row>
    <row r="399" ht="12.75">
      <c r="K399" s="12"/>
    </row>
    <row r="400" ht="12.75">
      <c r="K400" s="12"/>
    </row>
    <row r="401" ht="12.75">
      <c r="K401" s="12"/>
    </row>
    <row r="402" ht="12.75">
      <c r="K402" s="12"/>
    </row>
    <row r="403" ht="12.75">
      <c r="K403" s="12"/>
    </row>
    <row r="404" ht="12.75">
      <c r="K404" s="12"/>
    </row>
    <row r="405" ht="12.75">
      <c r="K405" s="12"/>
    </row>
    <row r="406" ht="12.75">
      <c r="K406" s="12"/>
    </row>
    <row r="407" ht="12.75">
      <c r="K407" s="12"/>
    </row>
    <row r="408" ht="12.75">
      <c r="K408" s="12"/>
    </row>
    <row r="409" ht="12.75">
      <c r="K409" s="12"/>
    </row>
    <row r="410" ht="12.75">
      <c r="K410" s="12"/>
    </row>
    <row r="411" ht="12.75">
      <c r="K411" s="12"/>
    </row>
    <row r="412" ht="12.75">
      <c r="K412" s="12"/>
    </row>
    <row r="413" ht="12.75">
      <c r="K413" s="12"/>
    </row>
    <row r="414" ht="12.75">
      <c r="K414" s="12"/>
    </row>
    <row r="415" ht="12.75">
      <c r="K415" s="12"/>
    </row>
    <row r="416" ht="12.75">
      <c r="K416" s="12"/>
    </row>
    <row r="417" ht="12.75">
      <c r="K417" s="12"/>
    </row>
    <row r="418" ht="12.75">
      <c r="K418" s="12"/>
    </row>
    <row r="419" ht="12.75">
      <c r="K419" s="12"/>
    </row>
    <row r="420" ht="12.75">
      <c r="K420" s="12"/>
    </row>
    <row r="421" ht="12.75">
      <c r="K421" s="12"/>
    </row>
    <row r="422" ht="12.75">
      <c r="K422" s="12"/>
    </row>
    <row r="423" ht="12.75">
      <c r="K423" s="12"/>
    </row>
    <row r="424" ht="12.75">
      <c r="K424" s="12"/>
    </row>
    <row r="425" ht="12.75">
      <c r="K425" s="12"/>
    </row>
    <row r="426" ht="12.75">
      <c r="K426" s="12"/>
    </row>
    <row r="427" ht="12.75">
      <c r="K427" s="12"/>
    </row>
    <row r="428" ht="12.75">
      <c r="K428" s="12"/>
    </row>
    <row r="429" ht="12.75">
      <c r="K429" s="12"/>
    </row>
    <row r="430" ht="12.75">
      <c r="K430" s="12"/>
    </row>
    <row r="431" ht="12.75">
      <c r="K431" s="12"/>
    </row>
    <row r="432" ht="12.75">
      <c r="K432" s="12"/>
    </row>
    <row r="433" ht="12.75">
      <c r="K433" s="12"/>
    </row>
    <row r="434" ht="12.75">
      <c r="K434" s="12"/>
    </row>
    <row r="435" ht="12.75">
      <c r="K435" s="12"/>
    </row>
    <row r="436" ht="12.75">
      <c r="K436" s="12"/>
    </row>
    <row r="437" ht="12.75">
      <c r="K437" s="12"/>
    </row>
    <row r="438" ht="12.75">
      <c r="K438" s="12"/>
    </row>
    <row r="439" ht="12.75">
      <c r="K439" s="12"/>
    </row>
    <row r="440" ht="12.75">
      <c r="K440" s="12"/>
    </row>
    <row r="441" ht="12.75">
      <c r="K441" s="12"/>
    </row>
    <row r="442" ht="12.75">
      <c r="K442" s="12"/>
    </row>
    <row r="443" ht="12.75">
      <c r="K443" s="12"/>
    </row>
    <row r="444" ht="12.75">
      <c r="K444" s="12"/>
    </row>
    <row r="445" ht="12.75">
      <c r="K445" s="12"/>
    </row>
    <row r="446" ht="12.75">
      <c r="K446" s="12"/>
    </row>
    <row r="447" ht="12.75">
      <c r="K447" s="12"/>
    </row>
    <row r="448" ht="12.75">
      <c r="K448" s="12"/>
    </row>
    <row r="449" ht="12.75">
      <c r="K449" s="12"/>
    </row>
    <row r="450" ht="12.75">
      <c r="K450" s="12"/>
    </row>
    <row r="451" ht="12.75">
      <c r="K451" s="12"/>
    </row>
    <row r="452" ht="12.75">
      <c r="K452" s="12"/>
    </row>
    <row r="453" ht="12.75">
      <c r="K453" s="12"/>
    </row>
    <row r="454" ht="12.75">
      <c r="K454" s="12"/>
    </row>
    <row r="455" ht="12.75">
      <c r="K455" s="12"/>
    </row>
    <row r="456" ht="12.75">
      <c r="K456" s="12"/>
    </row>
    <row r="457" ht="12.75">
      <c r="K457" s="12"/>
    </row>
    <row r="458" ht="12.75">
      <c r="K458" s="12"/>
    </row>
    <row r="459" ht="12.75">
      <c r="K459" s="12"/>
    </row>
    <row r="460" ht="12.75">
      <c r="K460" s="12"/>
    </row>
    <row r="461" ht="12.75">
      <c r="K461" s="12"/>
    </row>
    <row r="462" ht="12.75">
      <c r="K462" s="12"/>
    </row>
    <row r="463" ht="12.75">
      <c r="K463" s="12"/>
    </row>
    <row r="464" ht="12.75">
      <c r="K464" s="12"/>
    </row>
    <row r="465" ht="12.75">
      <c r="K465" s="12"/>
    </row>
    <row r="466" ht="12.75">
      <c r="K466" s="12"/>
    </row>
    <row r="467" ht="12.75">
      <c r="K467" s="12"/>
    </row>
    <row r="468" ht="12.75">
      <c r="K468" s="12"/>
    </row>
    <row r="469" ht="12.75">
      <c r="K469" s="12"/>
    </row>
    <row r="470" ht="12.75">
      <c r="K470" s="12"/>
    </row>
    <row r="471" ht="12.75">
      <c r="K471" s="12"/>
    </row>
    <row r="472" ht="12.75">
      <c r="K472" s="12"/>
    </row>
    <row r="473" ht="12.75">
      <c r="K473" s="12"/>
    </row>
    <row r="474" ht="12.75">
      <c r="K474" s="12"/>
    </row>
    <row r="475" ht="12.75">
      <c r="K475" s="12"/>
    </row>
    <row r="476" ht="12.75">
      <c r="K476" s="12"/>
    </row>
    <row r="477" ht="12.75">
      <c r="K477" s="12"/>
    </row>
    <row r="478" ht="12.75">
      <c r="K478" s="12"/>
    </row>
    <row r="479" ht="12.75">
      <c r="K479" s="12"/>
    </row>
    <row r="480" ht="12.75">
      <c r="K480" s="12"/>
    </row>
    <row r="481" ht="12.75">
      <c r="K481" s="12"/>
    </row>
    <row r="482" ht="12.75">
      <c r="K482" s="12"/>
    </row>
    <row r="483" ht="12.75">
      <c r="K483" s="12"/>
    </row>
    <row r="484" ht="12.75">
      <c r="K484" s="12"/>
    </row>
    <row r="485" ht="12.75">
      <c r="K485" s="12"/>
    </row>
    <row r="486" ht="12.75">
      <c r="K486" s="12"/>
    </row>
    <row r="487" ht="12.75">
      <c r="K487" s="12"/>
    </row>
    <row r="488" ht="12.75">
      <c r="K488" s="12"/>
    </row>
    <row r="489" ht="12.75">
      <c r="K489" s="12"/>
    </row>
    <row r="490" ht="12.75">
      <c r="K490" s="12"/>
    </row>
    <row r="491" ht="12.75">
      <c r="K491" s="12"/>
    </row>
    <row r="492" ht="12.75">
      <c r="K492" s="12"/>
    </row>
    <row r="493" ht="12.75">
      <c r="K493" s="12"/>
    </row>
    <row r="494" ht="12.75">
      <c r="K494" s="12"/>
    </row>
    <row r="495" ht="12.75">
      <c r="K495" s="12"/>
    </row>
    <row r="496" ht="12.75">
      <c r="K496" s="12"/>
    </row>
    <row r="497" ht="12.75">
      <c r="K497" s="12"/>
    </row>
    <row r="498" ht="12.75">
      <c r="K498" s="12"/>
    </row>
    <row r="499" ht="12.75">
      <c r="K499" s="12"/>
    </row>
    <row r="500" ht="12.75">
      <c r="K500" s="12"/>
    </row>
    <row r="501" ht="12.75">
      <c r="K501" s="12"/>
    </row>
    <row r="502" ht="12.75">
      <c r="K502" s="12"/>
    </row>
    <row r="503" ht="12.75">
      <c r="K503" s="12"/>
    </row>
    <row r="504" ht="12.75">
      <c r="K504" s="12"/>
    </row>
    <row r="505" ht="12.75">
      <c r="K505" s="12"/>
    </row>
    <row r="506" ht="12.75">
      <c r="K506" s="12"/>
    </row>
    <row r="507" ht="12.75">
      <c r="K507" s="12"/>
    </row>
    <row r="508" ht="12.75">
      <c r="K508" s="12"/>
    </row>
    <row r="509" ht="12.75">
      <c r="K509" s="12"/>
    </row>
    <row r="510" ht="12.75">
      <c r="K510" s="12"/>
    </row>
    <row r="511" ht="12.75">
      <c r="K511" s="12"/>
    </row>
    <row r="512" ht="12.75">
      <c r="K512" s="12"/>
    </row>
    <row r="513" ht="12.75">
      <c r="K513" s="12"/>
    </row>
    <row r="514" ht="12.75">
      <c r="K514" s="12"/>
    </row>
    <row r="515" ht="12.75">
      <c r="K515" s="12"/>
    </row>
    <row r="516" ht="12.75">
      <c r="K516" s="12"/>
    </row>
    <row r="517" ht="12.75">
      <c r="K517" s="12"/>
    </row>
    <row r="518" ht="12.75">
      <c r="K518" s="12"/>
    </row>
    <row r="519" ht="12.75">
      <c r="K519" s="12"/>
    </row>
    <row r="520" ht="12.75">
      <c r="K520" s="12"/>
    </row>
    <row r="521" ht="12.75">
      <c r="K521" s="12"/>
    </row>
    <row r="522" ht="12.75">
      <c r="K522" s="12"/>
    </row>
    <row r="523" ht="12.75">
      <c r="K523" s="12"/>
    </row>
    <row r="524" ht="12.75">
      <c r="K524" s="12"/>
    </row>
    <row r="525" ht="12.75">
      <c r="K525" s="12"/>
    </row>
    <row r="526" ht="12.75">
      <c r="K526" s="12"/>
    </row>
    <row r="527" ht="12.75">
      <c r="K527" s="12"/>
    </row>
    <row r="528" ht="12.75">
      <c r="K528" s="12"/>
    </row>
    <row r="529" ht="12.75">
      <c r="K529" s="12"/>
    </row>
    <row r="530" ht="12.75">
      <c r="K530" s="12"/>
    </row>
    <row r="531" ht="12.75">
      <c r="K531" s="12"/>
    </row>
    <row r="532" ht="12.75">
      <c r="K532" s="12"/>
    </row>
    <row r="533" ht="12.75">
      <c r="K533" s="12"/>
    </row>
    <row r="534" ht="12.75">
      <c r="K534" s="12"/>
    </row>
    <row r="535" ht="12.75">
      <c r="K535" s="12"/>
    </row>
    <row r="536" ht="12.75">
      <c r="K536" s="12"/>
    </row>
    <row r="537" ht="12.75">
      <c r="K537" s="12"/>
    </row>
    <row r="538" ht="12.75">
      <c r="K538" s="12"/>
    </row>
    <row r="539" ht="12.75">
      <c r="K539" s="12"/>
    </row>
    <row r="540" ht="12.75">
      <c r="K540" s="12"/>
    </row>
    <row r="541" ht="12.75">
      <c r="K541" s="12"/>
    </row>
    <row r="542" ht="12.75">
      <c r="K542" s="12"/>
    </row>
    <row r="543" ht="12.75">
      <c r="K543" s="12"/>
    </row>
    <row r="544" ht="12.75">
      <c r="K544" s="12"/>
    </row>
    <row r="545" ht="12.75">
      <c r="K545" s="12"/>
    </row>
    <row r="546" ht="12.75">
      <c r="K546" s="12"/>
    </row>
    <row r="547" ht="12.75">
      <c r="K547" s="12"/>
    </row>
    <row r="548" ht="12.75">
      <c r="K548" s="12"/>
    </row>
    <row r="549" ht="12.75">
      <c r="K549" s="12"/>
    </row>
    <row r="550" ht="12.75">
      <c r="K550" s="12"/>
    </row>
    <row r="551" ht="12.75">
      <c r="K551" s="12"/>
    </row>
    <row r="552" ht="12.75">
      <c r="K552" s="12"/>
    </row>
    <row r="553" ht="12.75">
      <c r="K553" s="12"/>
    </row>
    <row r="554" ht="12.75">
      <c r="K554" s="12"/>
    </row>
    <row r="555" ht="12.75">
      <c r="K555" s="12"/>
    </row>
    <row r="556" ht="12.75">
      <c r="K556" s="12"/>
    </row>
    <row r="557" ht="12.75">
      <c r="K557" s="12"/>
    </row>
    <row r="558" ht="12.75">
      <c r="K558" s="12"/>
    </row>
    <row r="559" ht="12.75">
      <c r="K559" s="12"/>
    </row>
    <row r="560" ht="12.75">
      <c r="K560" s="12"/>
    </row>
    <row r="561" ht="12.75">
      <c r="K561" s="12"/>
    </row>
    <row r="562" ht="12.75">
      <c r="K562" s="12"/>
    </row>
    <row r="563" ht="12.75">
      <c r="K563" s="12"/>
    </row>
    <row r="564" ht="12.75">
      <c r="K564" s="12"/>
    </row>
    <row r="565" ht="12.75">
      <c r="K565" s="12"/>
    </row>
    <row r="566" ht="12.75">
      <c r="K566" s="12"/>
    </row>
    <row r="567" ht="12.75">
      <c r="K567" s="12"/>
    </row>
    <row r="568" ht="12.75">
      <c r="K568" s="12"/>
    </row>
    <row r="569" ht="12.75">
      <c r="K569" s="12"/>
    </row>
    <row r="570" ht="12.75">
      <c r="K570" s="12"/>
    </row>
    <row r="571" ht="12.75">
      <c r="K571" s="12"/>
    </row>
    <row r="572" ht="12.75">
      <c r="K572" s="12"/>
    </row>
    <row r="573" ht="12.75">
      <c r="K573" s="12"/>
    </row>
    <row r="574" ht="12.75">
      <c r="K574" s="12"/>
    </row>
    <row r="575" ht="12.75">
      <c r="K575" s="12"/>
    </row>
    <row r="576" ht="12.75">
      <c r="K576" s="12"/>
    </row>
    <row r="577" ht="12.75">
      <c r="K577" s="12"/>
    </row>
    <row r="578" ht="12.75">
      <c r="K578" s="12"/>
    </row>
    <row r="579" ht="12.75">
      <c r="K579" s="12"/>
    </row>
    <row r="580" ht="12.75">
      <c r="K580" s="12"/>
    </row>
    <row r="581" ht="12.75">
      <c r="K581" s="12"/>
    </row>
    <row r="582" ht="12.75">
      <c r="K582" s="12"/>
    </row>
    <row r="583" ht="12.75">
      <c r="K583" s="12"/>
    </row>
    <row r="584" ht="12.75">
      <c r="K584" s="12"/>
    </row>
    <row r="585" ht="12.75">
      <c r="K585" s="12"/>
    </row>
    <row r="586" ht="12.75">
      <c r="K586" s="12"/>
    </row>
    <row r="587" ht="12.75">
      <c r="K587" s="12"/>
    </row>
    <row r="588" ht="12.75">
      <c r="K588" s="12"/>
    </row>
    <row r="589" ht="12.75">
      <c r="K589" s="12"/>
    </row>
    <row r="590" ht="12.75">
      <c r="K590" s="12"/>
    </row>
    <row r="591" ht="12.75">
      <c r="K591" s="12"/>
    </row>
  </sheetData>
  <printOptions/>
  <pageMargins left="0.75" right="0.75" top="1" bottom="1" header="0.5" footer="0.5"/>
  <pageSetup fitToHeight="2" fitToWidth="1" horizontalDpi="600" verticalDpi="600" orientation="portrait" paperSize="8" scale="94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ETCTE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j_fons</dc:creator>
  <cp:keywords/>
  <dc:description/>
  <cp:lastModifiedBy>Iversen</cp:lastModifiedBy>
  <dcterms:created xsi:type="dcterms:W3CDTF">2005-07-18T09:29:06Z</dcterms:created>
  <dcterms:modified xsi:type="dcterms:W3CDTF">2005-07-22T11:08:42Z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