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1895"/>
  </bookViews>
  <sheets>
    <sheet name="Fig 5 influence dw size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4525"/>
</workbook>
</file>

<file path=xl/calcChain.xml><?xml version="1.0" encoding="utf-8"?>
<calcChain xmlns="http://schemas.openxmlformats.org/spreadsheetml/2006/main">
  <c r="C61" i="1" l="1"/>
  <c r="E61" i="1" s="1"/>
  <c r="B61" i="1"/>
  <c r="D61" i="1" s="1"/>
  <c r="C60" i="1"/>
  <c r="E60" i="1" s="1"/>
  <c r="B60" i="1"/>
  <c r="D60" i="1" s="1"/>
  <c r="C59" i="1"/>
  <c r="E59" i="1" s="1"/>
  <c r="B59" i="1"/>
  <c r="D59" i="1" s="1"/>
  <c r="C58" i="1"/>
  <c r="E58" i="1" s="1"/>
  <c r="B58" i="1"/>
  <c r="D58" i="1" s="1"/>
  <c r="C57" i="1"/>
  <c r="E57" i="1" s="1"/>
  <c r="B57" i="1"/>
  <c r="D57" i="1" s="1"/>
  <c r="C56" i="1"/>
  <c r="E56" i="1" s="1"/>
  <c r="B56" i="1"/>
  <c r="D56" i="1" s="1"/>
  <c r="C55" i="1"/>
  <c r="E55" i="1" s="1"/>
  <c r="B55" i="1"/>
  <c r="D55" i="1" s="1"/>
  <c r="C54" i="1"/>
  <c r="E54" i="1" s="1"/>
  <c r="B54" i="1"/>
  <c r="D54" i="1" s="1"/>
  <c r="C53" i="1"/>
  <c r="E53" i="1" s="1"/>
  <c r="B53" i="1"/>
  <c r="D53" i="1" s="1"/>
  <c r="C52" i="1"/>
  <c r="E52" i="1" s="1"/>
  <c r="B52" i="1"/>
  <c r="D52" i="1" s="1"/>
  <c r="C51" i="1"/>
  <c r="E51" i="1" s="1"/>
  <c r="B51" i="1"/>
  <c r="D51" i="1" s="1"/>
  <c r="C50" i="1"/>
  <c r="E50" i="1" s="1"/>
  <c r="B50" i="1"/>
  <c r="D50" i="1" s="1"/>
  <c r="C49" i="1"/>
  <c r="E49" i="1" s="1"/>
  <c r="B49" i="1"/>
  <c r="D49" i="1" s="1"/>
  <c r="C48" i="1"/>
  <c r="E48" i="1" s="1"/>
  <c r="B48" i="1"/>
  <c r="D48" i="1" s="1"/>
  <c r="C47" i="1"/>
  <c r="E47" i="1" s="1"/>
  <c r="B47" i="1"/>
  <c r="D47" i="1" s="1"/>
  <c r="C46" i="1"/>
  <c r="E46" i="1" s="1"/>
  <c r="B46" i="1"/>
  <c r="D46" i="1" s="1"/>
  <c r="C45" i="1"/>
  <c r="E45" i="1" s="1"/>
  <c r="B45" i="1"/>
  <c r="D45" i="1" s="1"/>
  <c r="C44" i="1"/>
  <c r="E44" i="1" s="1"/>
  <c r="B44" i="1"/>
  <c r="D44" i="1" s="1"/>
  <c r="C43" i="1"/>
  <c r="E43" i="1" s="1"/>
  <c r="B43" i="1"/>
  <c r="D43" i="1" s="1"/>
  <c r="C42" i="1"/>
  <c r="E42" i="1" s="1"/>
  <c r="B42" i="1"/>
  <c r="D42" i="1" s="1"/>
  <c r="C41" i="1"/>
  <c r="E41" i="1" s="1"/>
  <c r="B41" i="1"/>
  <c r="D41" i="1" s="1"/>
  <c r="C40" i="1"/>
  <c r="E40" i="1" s="1"/>
  <c r="B40" i="1"/>
  <c r="D40" i="1" s="1"/>
  <c r="C39" i="1"/>
  <c r="E39" i="1" s="1"/>
  <c r="B39" i="1"/>
  <c r="D39" i="1" s="1"/>
  <c r="C38" i="1"/>
  <c r="E38" i="1" s="1"/>
  <c r="B38" i="1"/>
  <c r="D38" i="1" s="1"/>
  <c r="C37" i="1"/>
  <c r="E37" i="1" s="1"/>
  <c r="B37" i="1"/>
  <c r="D37" i="1" s="1"/>
  <c r="C36" i="1"/>
  <c r="E36" i="1" s="1"/>
  <c r="B36" i="1"/>
  <c r="D36" i="1" s="1"/>
  <c r="C35" i="1"/>
  <c r="E35" i="1" s="1"/>
  <c r="B35" i="1"/>
  <c r="D35" i="1" s="1"/>
  <c r="C34" i="1"/>
  <c r="E34" i="1" s="1"/>
  <c r="B34" i="1"/>
  <c r="D34" i="1" s="1"/>
  <c r="C33" i="1"/>
  <c r="E33" i="1" s="1"/>
  <c r="B33" i="1"/>
  <c r="D33" i="1" s="1"/>
  <c r="C32" i="1"/>
  <c r="E32" i="1" s="1"/>
  <c r="B32" i="1"/>
  <c r="D32" i="1" s="1"/>
</calcChain>
</file>

<file path=xl/sharedStrings.xml><?xml version="1.0" encoding="utf-8"?>
<sst xmlns="http://schemas.openxmlformats.org/spreadsheetml/2006/main" count="60" uniqueCount="40">
  <si>
    <t>Fig 5 : Influence of dwelling size in household consumption per dwelling</t>
  </si>
  <si>
    <t>Unit consumption of space heating : per dwelling , per m2 (1997-2008)</t>
  </si>
  <si>
    <t>toe/dw</t>
  </si>
  <si>
    <t>toe/m2</t>
  </si>
  <si>
    <t>size effect</t>
  </si>
  <si>
    <t>Data ordered</t>
  </si>
  <si>
    <t>Austria</t>
  </si>
  <si>
    <t>Belgium</t>
  </si>
  <si>
    <t>Greece</t>
  </si>
  <si>
    <t>Bulgaria</t>
  </si>
  <si>
    <t>Cyprus</t>
  </si>
  <si>
    <t>Germany</t>
  </si>
  <si>
    <t>Czech Republic</t>
  </si>
  <si>
    <t>Denmark</t>
  </si>
  <si>
    <t>Spain</t>
  </si>
  <si>
    <t>Estonia</t>
  </si>
  <si>
    <t>France</t>
  </si>
  <si>
    <t>Finland</t>
  </si>
  <si>
    <t>EU-27</t>
  </si>
  <si>
    <t>Latvia</t>
  </si>
  <si>
    <t>Slovakia</t>
  </si>
  <si>
    <t>Hungary</t>
  </si>
  <si>
    <t>UK</t>
  </si>
  <si>
    <t>Ireland</t>
  </si>
  <si>
    <t>Norway</t>
  </si>
  <si>
    <t>Italy</t>
  </si>
  <si>
    <t>Lithuania</t>
  </si>
  <si>
    <t>Poland</t>
  </si>
  <si>
    <t>Slovenia</t>
  </si>
  <si>
    <t>Luxembourg</t>
  </si>
  <si>
    <t>Malta</t>
  </si>
  <si>
    <t>Czech Rep.</t>
  </si>
  <si>
    <t>Netherlands</t>
  </si>
  <si>
    <t>Romania</t>
  </si>
  <si>
    <t>Portugal</t>
  </si>
  <si>
    <t>Slovak Republic</t>
  </si>
  <si>
    <t>Sweden</t>
  </si>
  <si>
    <t>United Kingdom</t>
  </si>
  <si>
    <t>Croatia</t>
  </si>
  <si>
    <t>Unit consumption of space heating per m2, per dwelling : normal climate vs EU average climate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</si>
</sst>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#,##0.0_)"/>
  </numFmts>
  <fonts count="1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u/>
      <sz val="11"/>
      <color indexed="23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49" fontId="9" fillId="0" borderId="9" applyNumberFormat="0" applyFont="0" applyFill="0" applyBorder="0" applyProtection="0">
      <alignment horizontal="left" vertical="center" indent="2"/>
    </xf>
    <xf numFmtId="49" fontId="9" fillId="0" borderId="10" applyNumberFormat="0" applyFont="0" applyFill="0" applyBorder="0" applyProtection="0">
      <alignment horizontal="left" vertical="center" indent="5"/>
    </xf>
    <xf numFmtId="166" fontId="10" fillId="0" borderId="0" applyAlignment="0" applyProtection="0"/>
    <xf numFmtId="0" fontId="6" fillId="0" borderId="0"/>
    <xf numFmtId="0" fontId="6" fillId="0" borderId="0"/>
    <xf numFmtId="0" fontId="6" fillId="0" borderId="0"/>
    <xf numFmtId="49" fontId="11" fillId="0" borderId="9" applyNumberFormat="0" applyFill="0" applyBorder="0" applyProtection="0">
      <alignment horizontal="left" vertical="center"/>
    </xf>
    <xf numFmtId="9" fontId="13" fillId="0" borderId="0" applyFont="0" applyFill="0" applyBorder="0" applyAlignment="0" applyProtection="0"/>
    <xf numFmtId="0" fontId="14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2" fontId="0" fillId="0" borderId="0" xfId="0" applyNumberFormat="1"/>
    <xf numFmtId="9" fontId="3" fillId="0" borderId="0" xfId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0" xfId="0" applyNumberFormat="1" applyFont="1" applyFill="1"/>
    <xf numFmtId="9" fontId="3" fillId="0" borderId="0" xfId="1" applyFont="1" applyFill="1"/>
    <xf numFmtId="0" fontId="0" fillId="0" borderId="4" xfId="0" applyBorder="1"/>
    <xf numFmtId="2" fontId="0" fillId="0" borderId="0" xfId="0" applyNumberFormat="1" applyBorder="1"/>
    <xf numFmtId="2" fontId="0" fillId="0" borderId="5" xfId="0" applyNumberFormat="1" applyBorder="1"/>
    <xf numFmtId="164" fontId="0" fillId="0" borderId="0" xfId="0" applyNumberFormat="1"/>
    <xf numFmtId="0" fontId="0" fillId="0" borderId="4" xfId="0" applyFont="1" applyBorder="1"/>
    <xf numFmtId="2" fontId="0" fillId="0" borderId="0" xfId="0" applyNumberFormat="1" applyFont="1" applyBorder="1"/>
    <xf numFmtId="2" fontId="0" fillId="0" borderId="5" xfId="0" applyNumberFormat="1" applyFont="1" applyBorder="1"/>
    <xf numFmtId="0" fontId="0" fillId="0" borderId="6" xfId="0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0" xfId="0" applyBorder="1"/>
    <xf numFmtId="0" fontId="4" fillId="0" borderId="0" xfId="0" applyFont="1"/>
    <xf numFmtId="0" fontId="2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4" fillId="0" borderId="0" xfId="0" applyNumberFormat="1" applyFont="1" applyFill="1" applyBorder="1"/>
    <xf numFmtId="165" fontId="0" fillId="0" borderId="0" xfId="0" applyNumberForma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2" fontId="0" fillId="0" borderId="0" xfId="0" applyNumberFormat="1" applyFill="1" applyBorder="1"/>
    <xf numFmtId="0" fontId="7" fillId="0" borderId="0" xfId="0" applyFont="1" applyFill="1" applyBorder="1"/>
    <xf numFmtId="2" fontId="8" fillId="0" borderId="0" xfId="0" applyNumberFormat="1" applyFont="1" applyFill="1" applyBorder="1"/>
  </cellXfs>
  <cellStyles count="11">
    <cellStyle name="2x indented GHG Textfiels" xfId="2"/>
    <cellStyle name="5x indented GHG Textfiels" xfId="3"/>
    <cellStyle name="AZ1" xfId="4"/>
    <cellStyle name="Normal" xfId="0" builtinId="0"/>
    <cellStyle name="Normal 2 4" xfId="5"/>
    <cellStyle name="Normal 3" xfId="6"/>
    <cellStyle name="Normal 4" xfId="7"/>
    <cellStyle name="Normal GHG Textfiels Bold" xfId="8"/>
    <cellStyle name="Percent" xfId="1" builtinId="5"/>
    <cellStyle name="Pourcentage 2" xfId="9"/>
    <cellStyle name="Standard_ENR_REF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38857563940193E-2"/>
          <c:y val="0.14978331744406406"/>
          <c:w val="0.91712759879778438"/>
          <c:h val="0.54865835716723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 influence dw size'!$I$32</c:f>
              <c:strCache>
                <c:ptCount val="1"/>
                <c:pt idx="0">
                  <c:v>toe/dw</c:v>
                </c:pt>
              </c:strCache>
            </c:strRef>
          </c:tx>
          <c:invertIfNegative val="0"/>
          <c:cat>
            <c:strRef>
              <c:f>'Fig 5 influence dw size'!$H$33:$H$52</c:f>
              <c:strCache>
                <c:ptCount val="20"/>
                <c:pt idx="0">
                  <c:v>Greece</c:v>
                </c:pt>
                <c:pt idx="1">
                  <c:v>Bulgaria</c:v>
                </c:pt>
                <c:pt idx="2">
                  <c:v>Germany</c:v>
                </c:pt>
                <c:pt idx="3">
                  <c:v>Denmark</c:v>
                </c:pt>
                <c:pt idx="4">
                  <c:v>Spain</c:v>
                </c:pt>
                <c:pt idx="5">
                  <c:v>France</c:v>
                </c:pt>
                <c:pt idx="6">
                  <c:v>EU-27</c:v>
                </c:pt>
                <c:pt idx="7">
                  <c:v>Latvia</c:v>
                </c:pt>
                <c:pt idx="8">
                  <c:v>Estonia</c:v>
                </c:pt>
                <c:pt idx="9">
                  <c:v>Slovakia</c:v>
                </c:pt>
                <c:pt idx="10">
                  <c:v>UK</c:v>
                </c:pt>
                <c:pt idx="11">
                  <c:v>Norway</c:v>
                </c:pt>
                <c:pt idx="12">
                  <c:v>Lithuania</c:v>
                </c:pt>
                <c:pt idx="13">
                  <c:v>Poland</c:v>
                </c:pt>
                <c:pt idx="14">
                  <c:v>Slovenia</c:v>
                </c:pt>
                <c:pt idx="15">
                  <c:v>Austria</c:v>
                </c:pt>
                <c:pt idx="16">
                  <c:v>Czech Rep.</c:v>
                </c:pt>
                <c:pt idx="17">
                  <c:v>Romania</c:v>
                </c:pt>
                <c:pt idx="18">
                  <c:v>Ireland</c:v>
                </c:pt>
                <c:pt idx="19">
                  <c:v>Netherlands</c:v>
                </c:pt>
              </c:strCache>
            </c:strRef>
          </c:cat>
          <c:val>
            <c:numRef>
              <c:f>'Fig 5 influence dw size'!$I$33:$I$52</c:f>
              <c:numCache>
                <c:formatCode>0.00</c:formatCode>
                <c:ptCount val="20"/>
                <c:pt idx="0">
                  <c:v>1.7831594968153786</c:v>
                </c:pt>
                <c:pt idx="1">
                  <c:v>-0.80519820525266628</c:v>
                </c:pt>
                <c:pt idx="2">
                  <c:v>-1.3640492771026969</c:v>
                </c:pt>
                <c:pt idx="3">
                  <c:v>-0.49113627543392324</c:v>
                </c:pt>
                <c:pt idx="4">
                  <c:v>-1.0598540725375694</c:v>
                </c:pt>
                <c:pt idx="5">
                  <c:v>-1.7253662562081606</c:v>
                </c:pt>
                <c:pt idx="6">
                  <c:v>-0.92778692672927932</c:v>
                </c:pt>
                <c:pt idx="7">
                  <c:v>-0.2868477859009011</c:v>
                </c:pt>
                <c:pt idx="8">
                  <c:v>-2.6963711317875561</c:v>
                </c:pt>
                <c:pt idx="9">
                  <c:v>-0.52499672970666156</c:v>
                </c:pt>
                <c:pt idx="10">
                  <c:v>-1.2839675482274937</c:v>
                </c:pt>
                <c:pt idx="11">
                  <c:v>-1.9065497058186609</c:v>
                </c:pt>
                <c:pt idx="12">
                  <c:v>-1.0818206592594581</c:v>
                </c:pt>
                <c:pt idx="13">
                  <c:v>-1.9993432281904866</c:v>
                </c:pt>
                <c:pt idx="14">
                  <c:v>-2.7337476858750542</c:v>
                </c:pt>
                <c:pt idx="15">
                  <c:v>-0.50929084451935003</c:v>
                </c:pt>
                <c:pt idx="16">
                  <c:v>-0.24582850955641167</c:v>
                </c:pt>
                <c:pt idx="17">
                  <c:v>-3.4736744923980267</c:v>
                </c:pt>
                <c:pt idx="18">
                  <c:v>-0.79250307379843399</c:v>
                </c:pt>
                <c:pt idx="19">
                  <c:v>-1.7928344306483601</c:v>
                </c:pt>
              </c:numCache>
            </c:numRef>
          </c:val>
        </c:ser>
        <c:ser>
          <c:idx val="1"/>
          <c:order val="1"/>
          <c:tx>
            <c:strRef>
              <c:f>'Fig 5 influence dw size'!$J$32</c:f>
              <c:strCache>
                <c:ptCount val="1"/>
                <c:pt idx="0">
                  <c:v>toe/m2</c:v>
                </c:pt>
              </c:strCache>
            </c:strRef>
          </c:tx>
          <c:invertIfNegative val="0"/>
          <c:cat>
            <c:strRef>
              <c:f>'Fig 5 influence dw size'!$H$33:$H$52</c:f>
              <c:strCache>
                <c:ptCount val="20"/>
                <c:pt idx="0">
                  <c:v>Greece</c:v>
                </c:pt>
                <c:pt idx="1">
                  <c:v>Bulgaria</c:v>
                </c:pt>
                <c:pt idx="2">
                  <c:v>Germany</c:v>
                </c:pt>
                <c:pt idx="3">
                  <c:v>Denmark</c:v>
                </c:pt>
                <c:pt idx="4">
                  <c:v>Spain</c:v>
                </c:pt>
                <c:pt idx="5">
                  <c:v>France</c:v>
                </c:pt>
                <c:pt idx="6">
                  <c:v>EU-27</c:v>
                </c:pt>
                <c:pt idx="7">
                  <c:v>Latvia</c:v>
                </c:pt>
                <c:pt idx="8">
                  <c:v>Estonia</c:v>
                </c:pt>
                <c:pt idx="9">
                  <c:v>Slovakia</c:v>
                </c:pt>
                <c:pt idx="10">
                  <c:v>UK</c:v>
                </c:pt>
                <c:pt idx="11">
                  <c:v>Norway</c:v>
                </c:pt>
                <c:pt idx="12">
                  <c:v>Lithuania</c:v>
                </c:pt>
                <c:pt idx="13">
                  <c:v>Poland</c:v>
                </c:pt>
                <c:pt idx="14">
                  <c:v>Slovenia</c:v>
                </c:pt>
                <c:pt idx="15">
                  <c:v>Austria</c:v>
                </c:pt>
                <c:pt idx="16">
                  <c:v>Czech Rep.</c:v>
                </c:pt>
                <c:pt idx="17">
                  <c:v>Romania</c:v>
                </c:pt>
                <c:pt idx="18">
                  <c:v>Ireland</c:v>
                </c:pt>
                <c:pt idx="19">
                  <c:v>Netherlands</c:v>
                </c:pt>
              </c:strCache>
            </c:strRef>
          </c:cat>
          <c:val>
            <c:numRef>
              <c:f>'Fig 5 influence dw size'!$J$33:$J$52</c:f>
              <c:numCache>
                <c:formatCode>0.00</c:formatCode>
                <c:ptCount val="20"/>
                <c:pt idx="0">
                  <c:v>1.7831594968153786</c:v>
                </c:pt>
                <c:pt idx="1">
                  <c:v>-0.82638915741454211</c:v>
                </c:pt>
                <c:pt idx="2">
                  <c:v>-1.461061650683837</c:v>
                </c:pt>
                <c:pt idx="3">
                  <c:v>-0.7421662148768271</c:v>
                </c:pt>
                <c:pt idx="4">
                  <c:v>-1.3471016494703836</c:v>
                </c:pt>
                <c:pt idx="5">
                  <c:v>-2.0672000830849857</c:v>
                </c:pt>
                <c:pt idx="6">
                  <c:v>-1.3197925607762451</c:v>
                </c:pt>
                <c:pt idx="7">
                  <c:v>-0.68196997243367141</c:v>
                </c:pt>
                <c:pt idx="8">
                  <c:v>-3.1268514737371356</c:v>
                </c:pt>
                <c:pt idx="9">
                  <c:v>-1.0171512639424174</c:v>
                </c:pt>
                <c:pt idx="10">
                  <c:v>-1.8170528513544726</c:v>
                </c:pt>
                <c:pt idx="11">
                  <c:v>-2.454429220528298</c:v>
                </c:pt>
                <c:pt idx="12">
                  <c:v>-1.6304132988789188</c:v>
                </c:pt>
                <c:pt idx="13">
                  <c:v>-2.7382989717328776</c:v>
                </c:pt>
                <c:pt idx="14">
                  <c:v>-3.4742085386553878</c:v>
                </c:pt>
                <c:pt idx="15">
                  <c:v>-1.433438753379368</c:v>
                </c:pt>
                <c:pt idx="16">
                  <c:v>-1.2112081653547491</c:v>
                </c:pt>
                <c:pt idx="17">
                  <c:v>-4.570139834479459</c:v>
                </c:pt>
                <c:pt idx="18">
                  <c:v>-2.0110180516701104</c:v>
                </c:pt>
                <c:pt idx="19">
                  <c:v>-3.2226145412393548</c:v>
                </c:pt>
              </c:numCache>
            </c:numRef>
          </c:val>
        </c:ser>
        <c:ser>
          <c:idx val="2"/>
          <c:order val="2"/>
          <c:tx>
            <c:strRef>
              <c:f>'Fig 5 influence dw size'!$K$32</c:f>
              <c:strCache>
                <c:ptCount val="1"/>
                <c:pt idx="0">
                  <c:v>size effect</c:v>
                </c:pt>
              </c:strCache>
            </c:strRef>
          </c:tx>
          <c:invertIfNegative val="0"/>
          <c:cat>
            <c:strRef>
              <c:f>'Fig 5 influence dw size'!$H$33:$H$52</c:f>
              <c:strCache>
                <c:ptCount val="20"/>
                <c:pt idx="0">
                  <c:v>Greece</c:v>
                </c:pt>
                <c:pt idx="1">
                  <c:v>Bulgaria</c:v>
                </c:pt>
                <c:pt idx="2">
                  <c:v>Germany</c:v>
                </c:pt>
                <c:pt idx="3">
                  <c:v>Denmark</c:v>
                </c:pt>
                <c:pt idx="4">
                  <c:v>Spain</c:v>
                </c:pt>
                <c:pt idx="5">
                  <c:v>France</c:v>
                </c:pt>
                <c:pt idx="6">
                  <c:v>EU-27</c:v>
                </c:pt>
                <c:pt idx="7">
                  <c:v>Latvia</c:v>
                </c:pt>
                <c:pt idx="8">
                  <c:v>Estonia</c:v>
                </c:pt>
                <c:pt idx="9">
                  <c:v>Slovakia</c:v>
                </c:pt>
                <c:pt idx="10">
                  <c:v>UK</c:v>
                </c:pt>
                <c:pt idx="11">
                  <c:v>Norway</c:v>
                </c:pt>
                <c:pt idx="12">
                  <c:v>Lithuania</c:v>
                </c:pt>
                <c:pt idx="13">
                  <c:v>Poland</c:v>
                </c:pt>
                <c:pt idx="14">
                  <c:v>Slovenia</c:v>
                </c:pt>
                <c:pt idx="15">
                  <c:v>Austria</c:v>
                </c:pt>
                <c:pt idx="16">
                  <c:v>Czech Rep.</c:v>
                </c:pt>
                <c:pt idx="17">
                  <c:v>Romania</c:v>
                </c:pt>
                <c:pt idx="18">
                  <c:v>Ireland</c:v>
                </c:pt>
                <c:pt idx="19">
                  <c:v>Netherlands</c:v>
                </c:pt>
              </c:strCache>
            </c:strRef>
          </c:cat>
          <c:val>
            <c:numRef>
              <c:f>'Fig 5 influence dw size'!$K$33:$K$52</c:f>
              <c:numCache>
                <c:formatCode>0.00</c:formatCode>
                <c:ptCount val="20"/>
                <c:pt idx="0">
                  <c:v>0</c:v>
                </c:pt>
                <c:pt idx="1">
                  <c:v>2.1190952161875831E-2</c:v>
                </c:pt>
                <c:pt idx="2">
                  <c:v>9.7012373581140121E-2</c:v>
                </c:pt>
                <c:pt idx="3">
                  <c:v>0.25102993944290386</c:v>
                </c:pt>
                <c:pt idx="4">
                  <c:v>0.28724757693281422</c:v>
                </c:pt>
                <c:pt idx="5">
                  <c:v>0.34183382687682506</c:v>
                </c:pt>
                <c:pt idx="6">
                  <c:v>0.39200563404696576</c:v>
                </c:pt>
                <c:pt idx="7">
                  <c:v>0.39512218653277031</c:v>
                </c:pt>
                <c:pt idx="8">
                  <c:v>0.43048034194957951</c:v>
                </c:pt>
                <c:pt idx="9">
                  <c:v>0.49215453423575584</c:v>
                </c:pt>
                <c:pt idx="10">
                  <c:v>0.53308530312697888</c:v>
                </c:pt>
                <c:pt idx="11">
                  <c:v>0.54787951470963714</c:v>
                </c:pt>
                <c:pt idx="12">
                  <c:v>0.5485926396194607</c:v>
                </c:pt>
                <c:pt idx="13">
                  <c:v>0.73895574354239102</c:v>
                </c:pt>
                <c:pt idx="14">
                  <c:v>0.74046085278033358</c:v>
                </c:pt>
                <c:pt idx="15">
                  <c:v>0.92414790886001796</c:v>
                </c:pt>
                <c:pt idx="16">
                  <c:v>0.9653796557983374</c:v>
                </c:pt>
                <c:pt idx="17">
                  <c:v>1.0964653420814323</c:v>
                </c:pt>
                <c:pt idx="18">
                  <c:v>1.2185149778716764</c:v>
                </c:pt>
                <c:pt idx="19">
                  <c:v>1.4297801105909946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59328"/>
        <c:axId val="120260864"/>
      </c:barChart>
      <c:catAx>
        <c:axId val="1202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60864"/>
        <c:crosses val="autoZero"/>
        <c:auto val="1"/>
        <c:lblAlgn val="ctr"/>
        <c:lblOffset val="100"/>
        <c:noMultiLvlLbl val="0"/>
      </c:catAx>
      <c:valAx>
        <c:axId val="120260864"/>
        <c:scaling>
          <c:orientation val="minMax"/>
          <c:max val="2.5"/>
          <c:min val="-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%/year</a:t>
                </a:r>
              </a:p>
            </c:rich>
          </c:tx>
          <c:layout>
            <c:manualLayout>
              <c:xMode val="edge"/>
              <c:yMode val="edge"/>
              <c:x val="1.6824431829742213E-2"/>
              <c:y val="6.954579830063614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259328"/>
        <c:crosses val="autoZero"/>
        <c:crossBetween val="between"/>
        <c:majorUnit val="0.5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0</xdr:rowOff>
    </xdr:from>
    <xdr:to>
      <xdr:col>7</xdr:col>
      <xdr:colOff>247650</xdr:colOff>
      <xdr:row>22</xdr:row>
      <xdr:rowOff>123825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2%20Households_graphs-v3_15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  <sheetName val="householdsODEX"/>
    </sheetNames>
    <sheetDataSet>
      <sheetData sheetId="0"/>
      <sheetData sheetId="1"/>
      <sheetData sheetId="2">
        <row r="580">
          <cell r="K580">
            <v>1.5313305400389783</v>
          </cell>
          <cell r="V580">
            <v>1.4476938686709209</v>
          </cell>
        </row>
        <row r="581">
          <cell r="K581">
            <v>1.8479355456804045</v>
          </cell>
          <cell r="V581">
            <v>1.5341742313700197</v>
          </cell>
        </row>
        <row r="582">
          <cell r="K582">
            <v>0.51950446163296116</v>
          </cell>
          <cell r="V582">
            <v>0.47529947600203953</v>
          </cell>
        </row>
        <row r="583">
          <cell r="K583">
            <v>0.39520008823454689</v>
          </cell>
          <cell r="V583">
            <v>0.37923168851855915</v>
          </cell>
        </row>
        <row r="584">
          <cell r="K584">
            <v>1.1039613619392192</v>
          </cell>
          <cell r="V584">
            <v>1.0744732279459497</v>
          </cell>
        </row>
        <row r="585">
          <cell r="K585">
            <v>1.6188633215867196</v>
          </cell>
          <cell r="V585">
            <v>1.5335206266374011</v>
          </cell>
        </row>
        <row r="586">
          <cell r="K586">
            <v>1.3748921568255161</v>
          </cell>
          <cell r="U586">
            <v>1.0460658087910111</v>
          </cell>
        </row>
        <row r="587">
          <cell r="K587">
            <v>1.2075226782235857</v>
          </cell>
          <cell r="V587">
            <v>1.2738032276220168</v>
          </cell>
        </row>
        <row r="588">
          <cell r="K588">
            <v>1.3391957464901771</v>
          </cell>
          <cell r="V588">
            <v>1.1058591981084047</v>
          </cell>
        </row>
        <row r="589">
          <cell r="K589">
            <v>1.5236830504139391</v>
          </cell>
          <cell r="V589">
            <v>1.3100329558373698</v>
          </cell>
        </row>
        <row r="590">
          <cell r="K590">
            <v>0.76386227805481921</v>
          </cell>
          <cell r="V590">
            <v>0.92779124570742111</v>
          </cell>
        </row>
        <row r="591">
          <cell r="K591" t="e">
            <v>#VALUE!</v>
          </cell>
          <cell r="V591" t="e">
            <v>#VALUE!</v>
          </cell>
        </row>
        <row r="592">
          <cell r="K592">
            <v>1.5559116755579037</v>
          </cell>
          <cell r="V592">
            <v>1.4255234115983804</v>
          </cell>
        </row>
        <row r="593">
          <cell r="K593">
            <v>0.86560855173864748</v>
          </cell>
          <cell r="V593">
            <v>0.78616738255201635</v>
          </cell>
        </row>
        <row r="594">
          <cell r="K594">
            <v>1.2898711879145075</v>
          </cell>
          <cell r="V594">
            <v>1.2497502870178161</v>
          </cell>
        </row>
        <row r="595">
          <cell r="K595">
            <v>0.83604743095701917</v>
          </cell>
          <cell r="U595">
            <v>0.74988049836463211</v>
          </cell>
        </row>
        <row r="596">
          <cell r="K596" t="e">
            <v>#VALUE!</v>
          </cell>
          <cell r="V596" t="e">
            <v>#VALUE!</v>
          </cell>
        </row>
        <row r="597">
          <cell r="K597" t="e">
            <v>#VALUE!</v>
          </cell>
          <cell r="V597" t="e">
            <v>#VALUE!</v>
          </cell>
        </row>
        <row r="598">
          <cell r="K598">
            <v>1.2589730745019514</v>
          </cell>
          <cell r="V598">
            <v>1.0317901700048415</v>
          </cell>
        </row>
        <row r="599">
          <cell r="K599">
            <v>1.375347922989256</v>
          </cell>
          <cell r="V599">
            <v>1.1013653887301371</v>
          </cell>
        </row>
        <row r="600">
          <cell r="K600" t="e">
            <v>#VALUE!</v>
          </cell>
          <cell r="U600" t="e">
            <v>#VALUE!</v>
          </cell>
        </row>
        <row r="601">
          <cell r="K601">
            <v>0.817092135030557</v>
          </cell>
          <cell r="V601">
            <v>0.55382753666424833</v>
          </cell>
        </row>
        <row r="602">
          <cell r="K602">
            <v>0.98281523102492008</v>
          </cell>
          <cell r="V602">
            <v>0.92752465219562252</v>
          </cell>
        </row>
        <row r="603">
          <cell r="K603">
            <v>1.2436386312882348</v>
          </cell>
          <cell r="V603">
            <v>0.91680762035310681</v>
          </cell>
        </row>
        <row r="604">
          <cell r="K604">
            <v>0.46360137578997362</v>
          </cell>
          <cell r="V604">
            <v>0.41232790593636348</v>
          </cell>
        </row>
        <row r="605">
          <cell r="K605">
            <v>1.2278117544719407</v>
          </cell>
          <cell r="V605">
            <v>1.1253895943012775</v>
          </cell>
        </row>
        <row r="606">
          <cell r="K606">
            <v>1.2366362857601043</v>
          </cell>
          <cell r="V606">
            <v>1.0727699468122849</v>
          </cell>
        </row>
        <row r="607">
          <cell r="K607">
            <v>1.1573641569117323</v>
          </cell>
          <cell r="V607">
            <v>1.0445771857032673</v>
          </cell>
        </row>
        <row r="608">
          <cell r="K608">
            <v>0.69410178274477008</v>
          </cell>
          <cell r="V608">
            <v>0.74712944634905898</v>
          </cell>
        </row>
        <row r="609">
          <cell r="K609">
            <v>1.1421561084645471</v>
          </cell>
          <cell r="V609">
            <v>0.92419918680880175</v>
          </cell>
        </row>
        <row r="724">
          <cell r="K724">
            <v>17.244713288727233</v>
          </cell>
          <cell r="V724">
            <v>14.71233606372887</v>
          </cell>
        </row>
        <row r="725">
          <cell r="K725" t="e">
            <v>#VALUE!</v>
          </cell>
          <cell r="V725" t="e">
            <v>#VALUE!</v>
          </cell>
        </row>
        <row r="726">
          <cell r="K726">
            <v>8.149089594242529</v>
          </cell>
          <cell r="V726">
            <v>7.4381764632557053</v>
          </cell>
        </row>
        <row r="727">
          <cell r="K727" t="e">
            <v>#VALUE!</v>
          </cell>
          <cell r="V727">
            <v>2.9171668347581479</v>
          </cell>
        </row>
        <row r="728">
          <cell r="K728">
            <v>16.039189323384317</v>
          </cell>
          <cell r="V728">
            <v>14.027065638981068</v>
          </cell>
        </row>
        <row r="729">
          <cell r="K729">
            <v>15.003367206549767</v>
          </cell>
          <cell r="V729">
            <v>13.822973018184612</v>
          </cell>
        </row>
        <row r="730">
          <cell r="K730">
            <v>23.677517379722659</v>
          </cell>
          <cell r="U730">
            <v>17.233374115173163</v>
          </cell>
        </row>
        <row r="731">
          <cell r="K731">
            <v>15.825985297818949</v>
          </cell>
          <cell r="V731">
            <v>16.02268210845304</v>
          </cell>
        </row>
        <row r="732">
          <cell r="K732">
            <v>15.17571047401783</v>
          </cell>
          <cell r="V732">
            <v>12.060322355970998</v>
          </cell>
        </row>
        <row r="733">
          <cell r="K733">
            <v>18.182375303268962</v>
          </cell>
          <cell r="V733">
            <v>15.464549955583268</v>
          </cell>
        </row>
        <row r="734">
          <cell r="K734">
            <v>8.9866150359390495</v>
          </cell>
          <cell r="V734">
            <v>10.915191125969661</v>
          </cell>
        </row>
        <row r="735">
          <cell r="K735" t="e">
            <v>#VALUE!</v>
          </cell>
          <cell r="V735" t="e">
            <v>#VALUE!</v>
          </cell>
        </row>
        <row r="736">
          <cell r="K736">
            <v>15.093482810863886</v>
          </cell>
          <cell r="V736">
            <v>12.07088649571857</v>
          </cell>
        </row>
        <row r="737">
          <cell r="K737">
            <v>9.1020878205956652</v>
          </cell>
          <cell r="V737">
            <v>8.2791935565784129</v>
          </cell>
        </row>
        <row r="738">
          <cell r="K738">
            <v>23.033414069901916</v>
          </cell>
          <cell r="V738">
            <v>21.363252769535318</v>
          </cell>
        </row>
        <row r="739">
          <cell r="K739">
            <v>14.242716029932181</v>
          </cell>
          <cell r="U739">
            <v>12.083737505271475</v>
          </cell>
        </row>
        <row r="740">
          <cell r="K740" t="e">
            <v>#VALUE!</v>
          </cell>
          <cell r="V740" t="e">
            <v>#VALUE!</v>
          </cell>
        </row>
        <row r="741">
          <cell r="K741" t="e">
            <v>#VALUE!</v>
          </cell>
          <cell r="V741" t="e">
            <v>#VALUE!</v>
          </cell>
        </row>
        <row r="742">
          <cell r="K742">
            <v>11.93045386446896</v>
          </cell>
          <cell r="V742">
            <v>8.3208884677809802</v>
          </cell>
        </row>
        <row r="743">
          <cell r="K743">
            <v>21.29285241189708</v>
          </cell>
          <cell r="V743">
            <v>15.688965651426452</v>
          </cell>
        </row>
        <row r="744">
          <cell r="K744" t="e">
            <v>#VALUE!</v>
          </cell>
          <cell r="U744" t="e">
            <v>#VALUE!</v>
          </cell>
        </row>
        <row r="745">
          <cell r="K745">
            <v>14.885992622163544</v>
          </cell>
          <cell r="V745">
            <v>8.89825733715052</v>
          </cell>
        </row>
        <row r="746">
          <cell r="K746">
            <v>8.2847107057651534</v>
          </cell>
          <cell r="V746">
            <v>7.403494932996141</v>
          </cell>
        </row>
        <row r="747">
          <cell r="K747">
            <v>17.590362535901484</v>
          </cell>
          <cell r="V747">
            <v>11.922075687296578</v>
          </cell>
        </row>
        <row r="748">
          <cell r="K748">
            <v>5.3370944901221877</v>
          </cell>
          <cell r="V748">
            <v>4.5974099472204832</v>
          </cell>
        </row>
        <row r="749">
          <cell r="K749">
            <v>12.988181423121459</v>
          </cell>
          <cell r="V749">
            <v>12.314143717050854</v>
          </cell>
        </row>
        <row r="750">
          <cell r="K750">
            <v>14.483910585149969</v>
          </cell>
          <cell r="V750">
            <v>11.838114619424905</v>
          </cell>
        </row>
        <row r="751">
          <cell r="K751">
            <v>13.799253940119458</v>
          </cell>
          <cell r="V751">
            <v>11.923017961922159</v>
          </cell>
        </row>
        <row r="752">
          <cell r="K752">
            <v>9.8866447703154989</v>
          </cell>
          <cell r="V752">
            <v>9.830650609856038</v>
          </cell>
        </row>
        <row r="753">
          <cell r="K753">
            <v>10.206935732480312</v>
          </cell>
          <cell r="V753">
            <v>7.7656618867903111</v>
          </cell>
        </row>
      </sheetData>
      <sheetData sheetId="3"/>
      <sheetData sheetId="4"/>
      <sheetData sheetId="5"/>
      <sheetData sheetId="6"/>
      <sheetData sheetId="7"/>
      <sheetData sheetId="8">
        <row r="32">
          <cell r="I32" t="str">
            <v>toe/dw</v>
          </cell>
          <cell r="J32" t="str">
            <v>toe/m2</v>
          </cell>
          <cell r="K32" t="str">
            <v>size effect</v>
          </cell>
        </row>
        <row r="33">
          <cell r="H33" t="str">
            <v>Greece</v>
          </cell>
          <cell r="I33">
            <v>1.7831594968153786</v>
          </cell>
          <cell r="J33">
            <v>1.7831594968153786</v>
          </cell>
          <cell r="K33">
            <v>0</v>
          </cell>
        </row>
        <row r="34">
          <cell r="H34" t="str">
            <v>Bulgaria</v>
          </cell>
          <cell r="I34">
            <v>-0.80519820525266628</v>
          </cell>
          <cell r="J34">
            <v>-0.82638915741454211</v>
          </cell>
          <cell r="K34">
            <v>2.1190952161875831E-2</v>
          </cell>
        </row>
        <row r="35">
          <cell r="H35" t="str">
            <v>Germany</v>
          </cell>
          <cell r="I35">
            <v>-1.3640492771026969</v>
          </cell>
          <cell r="J35">
            <v>-1.461061650683837</v>
          </cell>
          <cell r="K35">
            <v>9.7012373581140121E-2</v>
          </cell>
        </row>
        <row r="36">
          <cell r="H36" t="str">
            <v>Denmark</v>
          </cell>
          <cell r="I36">
            <v>-0.49113627543392324</v>
          </cell>
          <cell r="J36">
            <v>-0.7421662148768271</v>
          </cell>
          <cell r="K36">
            <v>0.25102993944290386</v>
          </cell>
        </row>
        <row r="37">
          <cell r="H37" t="str">
            <v>Spain</v>
          </cell>
          <cell r="I37">
            <v>-1.0598540725375694</v>
          </cell>
          <cell r="J37">
            <v>-1.3471016494703836</v>
          </cell>
          <cell r="K37">
            <v>0.28724757693281422</v>
          </cell>
        </row>
        <row r="38">
          <cell r="H38" t="str">
            <v>France</v>
          </cell>
          <cell r="I38">
            <v>-1.7253662562081606</v>
          </cell>
          <cell r="J38">
            <v>-2.0672000830849857</v>
          </cell>
          <cell r="K38">
            <v>0.34183382687682506</v>
          </cell>
        </row>
        <row r="39">
          <cell r="H39" t="str">
            <v>EU-27</v>
          </cell>
          <cell r="I39">
            <v>-0.92778692672927932</v>
          </cell>
          <cell r="J39">
            <v>-1.3197925607762451</v>
          </cell>
          <cell r="K39">
            <v>0.39200563404696576</v>
          </cell>
        </row>
        <row r="40">
          <cell r="H40" t="str">
            <v>Latvia</v>
          </cell>
          <cell r="I40">
            <v>-0.2868477859009011</v>
          </cell>
          <cell r="J40">
            <v>-0.68196997243367141</v>
          </cell>
          <cell r="K40">
            <v>0.39512218653277031</v>
          </cell>
        </row>
        <row r="41">
          <cell r="H41" t="str">
            <v>Estonia</v>
          </cell>
          <cell r="I41">
            <v>-2.6963711317875561</v>
          </cell>
          <cell r="J41">
            <v>-3.1268514737371356</v>
          </cell>
          <cell r="K41">
            <v>0.43048034194957951</v>
          </cell>
        </row>
        <row r="42">
          <cell r="H42" t="str">
            <v>Slovakia</v>
          </cell>
          <cell r="I42">
            <v>-0.52499672970666156</v>
          </cell>
          <cell r="J42">
            <v>-1.0171512639424174</v>
          </cell>
          <cell r="K42">
            <v>0.49215453423575584</v>
          </cell>
        </row>
        <row r="43">
          <cell r="H43" t="str">
            <v>UK</v>
          </cell>
          <cell r="I43">
            <v>-1.2839675482274937</v>
          </cell>
          <cell r="J43">
            <v>-1.8170528513544726</v>
          </cell>
          <cell r="K43">
            <v>0.53308530312697888</v>
          </cell>
        </row>
        <row r="44">
          <cell r="H44" t="str">
            <v>Norway</v>
          </cell>
          <cell r="I44">
            <v>-1.9065497058186609</v>
          </cell>
          <cell r="J44">
            <v>-2.454429220528298</v>
          </cell>
          <cell r="K44">
            <v>0.54787951470963714</v>
          </cell>
        </row>
        <row r="45">
          <cell r="H45" t="str">
            <v>Lithuania</v>
          </cell>
          <cell r="I45">
            <v>-1.0818206592594581</v>
          </cell>
          <cell r="J45">
            <v>-1.6304132988789188</v>
          </cell>
          <cell r="K45">
            <v>0.5485926396194607</v>
          </cell>
        </row>
        <row r="46">
          <cell r="H46" t="str">
            <v>Poland</v>
          </cell>
          <cell r="I46">
            <v>-1.9993432281904866</v>
          </cell>
          <cell r="J46">
            <v>-2.7382989717328776</v>
          </cell>
          <cell r="K46">
            <v>0.73895574354239102</v>
          </cell>
        </row>
        <row r="47">
          <cell r="H47" t="str">
            <v>Slovenia</v>
          </cell>
          <cell r="I47">
            <v>-2.7337476858750542</v>
          </cell>
          <cell r="J47">
            <v>-3.4742085386553878</v>
          </cell>
          <cell r="K47">
            <v>0.74046085278033358</v>
          </cell>
        </row>
        <row r="48">
          <cell r="H48" t="str">
            <v>Austria</v>
          </cell>
          <cell r="I48">
            <v>-0.50929084451935003</v>
          </cell>
          <cell r="J48">
            <v>-1.433438753379368</v>
          </cell>
          <cell r="K48">
            <v>0.92414790886001796</v>
          </cell>
        </row>
        <row r="49">
          <cell r="H49" t="str">
            <v>Czech Rep.</v>
          </cell>
          <cell r="I49">
            <v>-0.24582850955641167</v>
          </cell>
          <cell r="J49">
            <v>-1.2112081653547491</v>
          </cell>
          <cell r="K49">
            <v>0.9653796557983374</v>
          </cell>
        </row>
        <row r="50">
          <cell r="H50" t="str">
            <v>Romania</v>
          </cell>
          <cell r="I50">
            <v>-3.4736744923980267</v>
          </cell>
          <cell r="J50">
            <v>-4.570139834479459</v>
          </cell>
          <cell r="K50">
            <v>1.0964653420814323</v>
          </cell>
        </row>
        <row r="51">
          <cell r="H51" t="str">
            <v>Ireland</v>
          </cell>
          <cell r="I51">
            <v>-0.79250307379843399</v>
          </cell>
          <cell r="J51">
            <v>-2.0110180516701104</v>
          </cell>
          <cell r="K51">
            <v>1.2185149778716764</v>
          </cell>
        </row>
        <row r="52">
          <cell r="H52" t="str">
            <v>Netherlands</v>
          </cell>
          <cell r="I52">
            <v>-1.7928344306483601</v>
          </cell>
          <cell r="J52">
            <v>-3.2226145412393548</v>
          </cell>
          <cell r="K52">
            <v>1.4297801105909946</v>
          </cell>
        </row>
      </sheetData>
      <sheetData sheetId="9"/>
      <sheetData sheetId="10"/>
      <sheetData sheetId="1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/>
      <sheetData sheetId="1">
        <row r="135">
          <cell r="Z135">
            <v>2681.2340630415893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Z8">
            <v>168492.69945532054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G165"/>
  <sheetViews>
    <sheetView tabSelected="1" topLeftCell="A7" zoomScaleNormal="100" workbookViewId="0">
      <selection activeCell="H13" sqref="H13"/>
    </sheetView>
  </sheetViews>
  <sheetFormatPr defaultColWidth="11.42578125" defaultRowHeight="15"/>
  <cols>
    <col min="1" max="1" width="18.5703125" customWidth="1"/>
    <col min="2" max="4" width="11.42578125" customWidth="1"/>
    <col min="5" max="5" width="14" customWidth="1"/>
  </cols>
  <sheetData>
    <row r="1" spans="1:1">
      <c r="A1" s="1" t="s">
        <v>0</v>
      </c>
    </row>
    <row r="30" spans="1:11" ht="18.75">
      <c r="A30" s="2" t="s">
        <v>1</v>
      </c>
    </row>
    <row r="31" spans="1:11">
      <c r="B31" t="s">
        <v>2</v>
      </c>
      <c r="C31" t="s">
        <v>3</v>
      </c>
      <c r="D31" t="s">
        <v>4</v>
      </c>
      <c r="H31" t="s">
        <v>5</v>
      </c>
    </row>
    <row r="32" spans="1:11">
      <c r="A32" s="3" t="s">
        <v>6</v>
      </c>
      <c r="B32" s="4">
        <f>((('[1]ODYSSEE data'!V580/'[1]ODYSSEE data'!K580)^(1/11))-1)*100</f>
        <v>-0.50929084451935003</v>
      </c>
      <c r="C32" s="4">
        <f>((('[1]ODYSSEE data'!V724/'[1]ODYSSEE data'!K724)^(1/11))-1)*100</f>
        <v>-1.433438753379368</v>
      </c>
      <c r="D32" s="4">
        <f>B32-C32</f>
        <v>0.92414790886001796</v>
      </c>
      <c r="E32" s="5">
        <f>(C32-B32)/C32</f>
        <v>0.64470693755231323</v>
      </c>
      <c r="H32" s="6"/>
      <c r="I32" s="7" t="s">
        <v>2</v>
      </c>
      <c r="J32" s="7" t="s">
        <v>3</v>
      </c>
      <c r="K32" s="8" t="s">
        <v>4</v>
      </c>
    </row>
    <row r="33" spans="1:16">
      <c r="A33" s="3" t="s">
        <v>7</v>
      </c>
      <c r="B33" s="4">
        <f>((('[1]ODYSSEE data'!V581/'[1]ODYSSEE data'!K581)^(1/11))-1)*100</f>
        <v>-1.6773800984835496</v>
      </c>
      <c r="C33" s="4" t="e">
        <f>((('[1]ODYSSEE data'!V725/'[1]ODYSSEE data'!K725)^(1/11))-1)*100</f>
        <v>#VALUE!</v>
      </c>
      <c r="D33" s="9" t="e">
        <f t="shared" ref="D33:D61" si="0">B33-C33</f>
        <v>#VALUE!</v>
      </c>
      <c r="E33" s="10" t="e">
        <f t="shared" ref="E33:E61" si="1">(C33-B33)/C33</f>
        <v>#VALUE!</v>
      </c>
      <c r="H33" s="11" t="s">
        <v>8</v>
      </c>
      <c r="I33" s="12">
        <v>1.7831594968153786</v>
      </c>
      <c r="J33" s="12">
        <v>1.7831594968153786</v>
      </c>
      <c r="K33" s="13">
        <v>0</v>
      </c>
      <c r="N33" s="14"/>
      <c r="O33" s="14"/>
      <c r="P33" s="14"/>
    </row>
    <row r="34" spans="1:16">
      <c r="A34" s="3" t="s">
        <v>9</v>
      </c>
      <c r="B34" s="4">
        <f>((('[1]ODYSSEE data'!V582/'[1]ODYSSEE data'!K582)^(1/11))-1)*100</f>
        <v>-0.80519820525266628</v>
      </c>
      <c r="C34" s="4">
        <f>((('[1]ODYSSEE data'!V726/'[1]ODYSSEE data'!K726)^(1/11))-1)*100</f>
        <v>-0.82638915741454211</v>
      </c>
      <c r="D34" s="9">
        <f t="shared" si="0"/>
        <v>2.1190952161875831E-2</v>
      </c>
      <c r="E34" s="10">
        <f t="shared" si="1"/>
        <v>2.5642824535808618E-2</v>
      </c>
      <c r="H34" s="15" t="s">
        <v>9</v>
      </c>
      <c r="I34" s="16">
        <v>-0.80519820525266628</v>
      </c>
      <c r="J34" s="16">
        <v>-0.82638915741454211</v>
      </c>
      <c r="K34" s="17">
        <v>2.1190952161875831E-2</v>
      </c>
      <c r="N34" s="14"/>
      <c r="O34" s="14"/>
      <c r="P34" s="14"/>
    </row>
    <row r="35" spans="1:16">
      <c r="A35" s="3" t="s">
        <v>10</v>
      </c>
      <c r="B35" s="4">
        <f>((('[1]ODYSSEE data'!V583/'[1]ODYSSEE data'!K583)^(1/11))-1)*100</f>
        <v>-0.37425115977516299</v>
      </c>
      <c r="C35" s="4" t="e">
        <f>((('[1]ODYSSEE data'!V727/'[1]ODYSSEE data'!K727)^(1/11))-1)*100</f>
        <v>#VALUE!</v>
      </c>
      <c r="D35" s="9" t="e">
        <f t="shared" si="0"/>
        <v>#VALUE!</v>
      </c>
      <c r="E35" s="10" t="e">
        <f t="shared" si="1"/>
        <v>#VALUE!</v>
      </c>
      <c r="H35" s="15" t="s">
        <v>11</v>
      </c>
      <c r="I35" s="16">
        <v>-1.3640492771026969</v>
      </c>
      <c r="J35" s="16">
        <v>-1.461061650683837</v>
      </c>
      <c r="K35" s="17">
        <v>9.7012373581140121E-2</v>
      </c>
      <c r="N35" s="14"/>
      <c r="O35" s="14"/>
      <c r="P35" s="14"/>
    </row>
    <row r="36" spans="1:16">
      <c r="A36" s="3" t="s">
        <v>12</v>
      </c>
      <c r="B36" s="4">
        <f>((('[1]ODYSSEE data'!V584/'[1]ODYSSEE data'!K584)^(1/11))-1)*100</f>
        <v>-0.24582850955641167</v>
      </c>
      <c r="C36" s="4">
        <f>((('[1]ODYSSEE data'!V728/'[1]ODYSSEE data'!K728)^(1/11))-1)*100</f>
        <v>-1.2112081653547491</v>
      </c>
      <c r="D36" s="9">
        <f t="shared" si="0"/>
        <v>0.9653796557983374</v>
      </c>
      <c r="E36" s="10">
        <f t="shared" si="1"/>
        <v>0.79703859618184514</v>
      </c>
      <c r="H36" s="15" t="s">
        <v>13</v>
      </c>
      <c r="I36" s="16">
        <v>-0.49113627543392324</v>
      </c>
      <c r="J36" s="16">
        <v>-0.7421662148768271</v>
      </c>
      <c r="K36" s="17">
        <v>0.25102993944290386</v>
      </c>
      <c r="N36" s="14"/>
      <c r="O36" s="14"/>
      <c r="P36" s="14"/>
    </row>
    <row r="37" spans="1:16">
      <c r="A37" s="3" t="s">
        <v>13</v>
      </c>
      <c r="B37" s="4">
        <f>((('[1]ODYSSEE data'!V585/'[1]ODYSSEE data'!K585)^(1/11))-1)*100</f>
        <v>-0.49113627543392324</v>
      </c>
      <c r="C37" s="4">
        <f>((('[1]ODYSSEE data'!V729/'[1]ODYSSEE data'!K729)^(1/11))-1)*100</f>
        <v>-0.7421662148768271</v>
      </c>
      <c r="D37" s="9">
        <f t="shared" si="0"/>
        <v>0.25102993944290386</v>
      </c>
      <c r="E37" s="10">
        <f t="shared" si="1"/>
        <v>0.33823951348225384</v>
      </c>
      <c r="H37" s="15" t="s">
        <v>14</v>
      </c>
      <c r="I37" s="16">
        <v>-1.0598540725375694</v>
      </c>
      <c r="J37" s="16">
        <v>-1.3471016494703836</v>
      </c>
      <c r="K37" s="17">
        <v>0.28724757693281422</v>
      </c>
      <c r="N37" s="14"/>
      <c r="O37" s="14"/>
      <c r="P37" s="14"/>
    </row>
    <row r="38" spans="1:16">
      <c r="A38" s="3" t="s">
        <v>15</v>
      </c>
      <c r="B38" s="4">
        <f>((('[1]ODYSSEE data'!U586/'[1]ODYSSEE data'!K586)^(1/10))-1)*100</f>
        <v>-2.6963711317875561</v>
      </c>
      <c r="C38" s="4">
        <f>((('[1]ODYSSEE data'!U730/'[1]ODYSSEE data'!K730)^(1/10))-1)*100</f>
        <v>-3.1268514737371356</v>
      </c>
      <c r="D38" s="9">
        <f t="shared" si="0"/>
        <v>0.43048034194957951</v>
      </c>
      <c r="E38" s="10">
        <f t="shared" si="1"/>
        <v>0.13767214258983657</v>
      </c>
      <c r="H38" s="11" t="s">
        <v>16</v>
      </c>
      <c r="I38" s="12">
        <v>-1.7253662562081606</v>
      </c>
      <c r="J38" s="12">
        <v>-2.0672000830849857</v>
      </c>
      <c r="K38" s="13">
        <v>0.34183382687682506</v>
      </c>
      <c r="N38" s="14"/>
      <c r="O38" s="14"/>
      <c r="P38" s="14"/>
    </row>
    <row r="39" spans="1:16">
      <c r="A39" s="3" t="s">
        <v>17</v>
      </c>
      <c r="B39" s="4">
        <f>((('[1]ODYSSEE data'!V587/'[1]ODYSSEE data'!K587)^(1/11))-1)*100</f>
        <v>0.4869655264357009</v>
      </c>
      <c r="C39" s="4">
        <f>((('[1]ODYSSEE data'!V731/'[1]ODYSSEE data'!K731)^(1/11))-1)*100</f>
        <v>0.11235508863103316</v>
      </c>
      <c r="D39" s="9">
        <f t="shared" si="0"/>
        <v>0.37461043780466774</v>
      </c>
      <c r="E39" s="10">
        <f t="shared" si="1"/>
        <v>-3.3341653001126113</v>
      </c>
      <c r="H39" s="11" t="s">
        <v>18</v>
      </c>
      <c r="I39" s="12">
        <v>-0.92778692672927932</v>
      </c>
      <c r="J39" s="12">
        <v>-1.3197925607762451</v>
      </c>
      <c r="K39" s="13">
        <v>0.39200563404696576</v>
      </c>
      <c r="N39" s="14"/>
      <c r="O39" s="14"/>
      <c r="P39" s="14"/>
    </row>
    <row r="40" spans="1:16">
      <c r="A40" s="3" t="s">
        <v>16</v>
      </c>
      <c r="B40" s="4">
        <f>((('[1]ODYSSEE data'!V588/'[1]ODYSSEE data'!K588)^(1/11))-1)*100</f>
        <v>-1.7253662562081606</v>
      </c>
      <c r="C40" s="4">
        <f>((('[1]ODYSSEE data'!V732/'[1]ODYSSEE data'!K732)^(1/11))-1)*100</f>
        <v>-2.0672000830849857</v>
      </c>
      <c r="D40" s="9">
        <f t="shared" si="0"/>
        <v>0.34183382687682506</v>
      </c>
      <c r="E40" s="10">
        <f t="shared" si="1"/>
        <v>0.1653607842191499</v>
      </c>
      <c r="H40" s="11" t="s">
        <v>19</v>
      </c>
      <c r="I40" s="12">
        <v>-0.2868477859009011</v>
      </c>
      <c r="J40" s="12">
        <v>-0.68196997243367141</v>
      </c>
      <c r="K40" s="13">
        <v>0.39512218653277031</v>
      </c>
      <c r="N40" s="14"/>
      <c r="O40" s="14"/>
      <c r="P40" s="14"/>
    </row>
    <row r="41" spans="1:16">
      <c r="A41" s="3" t="s">
        <v>11</v>
      </c>
      <c r="B41" s="4">
        <f>((('[1]ODYSSEE data'!V589/'[1]ODYSSEE data'!K589)^(1/11))-1)*100</f>
        <v>-1.3640492771026969</v>
      </c>
      <c r="C41" s="4">
        <f>((('[1]ODYSSEE data'!V733/'[1]ODYSSEE data'!K733)^(1/11))-1)*100</f>
        <v>-1.461061650683837</v>
      </c>
      <c r="D41" s="9">
        <f t="shared" si="0"/>
        <v>9.7012373581140121E-2</v>
      </c>
      <c r="E41" s="10">
        <f t="shared" si="1"/>
        <v>6.6398548983702593E-2</v>
      </c>
      <c r="H41" s="11" t="s">
        <v>15</v>
      </c>
      <c r="I41" s="12">
        <v>-2.6963711317875561</v>
      </c>
      <c r="J41" s="12">
        <v>-3.1268514737371356</v>
      </c>
      <c r="K41" s="13">
        <v>0.43048034194957951</v>
      </c>
      <c r="N41" s="14"/>
      <c r="O41" s="14"/>
      <c r="P41" s="14"/>
    </row>
    <row r="42" spans="1:16">
      <c r="A42" s="3" t="s">
        <v>8</v>
      </c>
      <c r="B42" s="4">
        <f>((('[1]ODYSSEE data'!V590/'[1]ODYSSEE data'!K590)^(1/11))-1)*100</f>
        <v>1.7831594968153786</v>
      </c>
      <c r="C42" s="4">
        <f>((('[1]ODYSSEE data'!V734/'[1]ODYSSEE data'!K734)^(1/11))-1)*100</f>
        <v>1.7831594968153786</v>
      </c>
      <c r="D42" s="9">
        <f t="shared" si="0"/>
        <v>0</v>
      </c>
      <c r="E42" s="10">
        <f t="shared" si="1"/>
        <v>0</v>
      </c>
      <c r="H42" s="11" t="s">
        <v>20</v>
      </c>
      <c r="I42" s="12">
        <v>-0.52499672970666156</v>
      </c>
      <c r="J42" s="12">
        <v>-1.0171512639424174</v>
      </c>
      <c r="K42" s="13">
        <v>0.49215453423575584</v>
      </c>
      <c r="N42" s="14"/>
      <c r="O42" s="14"/>
      <c r="P42" s="14"/>
    </row>
    <row r="43" spans="1:16">
      <c r="A43" s="3" t="s">
        <v>21</v>
      </c>
      <c r="B43" s="4" t="e">
        <f>((('[1]ODYSSEE data'!V591/'[1]ODYSSEE data'!K591)^(1/11))-1)*100</f>
        <v>#VALUE!</v>
      </c>
      <c r="C43" s="4" t="e">
        <f>((('[1]ODYSSEE data'!V735/'[1]ODYSSEE data'!K735)^(1/11))-1)*100</f>
        <v>#VALUE!</v>
      </c>
      <c r="D43" s="9" t="e">
        <f t="shared" si="0"/>
        <v>#VALUE!</v>
      </c>
      <c r="E43" s="10" t="e">
        <f t="shared" si="1"/>
        <v>#VALUE!</v>
      </c>
      <c r="H43" s="11" t="s">
        <v>22</v>
      </c>
      <c r="I43" s="12">
        <v>-1.2839675482274937</v>
      </c>
      <c r="J43" s="12">
        <v>-1.8170528513544726</v>
      </c>
      <c r="K43" s="13">
        <v>0.53308530312697888</v>
      </c>
      <c r="N43" s="14"/>
      <c r="O43" s="14"/>
      <c r="P43" s="14"/>
    </row>
    <row r="44" spans="1:16">
      <c r="A44" s="3" t="s">
        <v>23</v>
      </c>
      <c r="B44" s="4">
        <f>((('[1]ODYSSEE data'!V592/'[1]ODYSSEE data'!K592)^(1/11))-1)*100</f>
        <v>-0.79250307379843399</v>
      </c>
      <c r="C44" s="4">
        <f>((('[1]ODYSSEE data'!V736/'[1]ODYSSEE data'!K736)^(1/11))-1)*100</f>
        <v>-2.0110180516701104</v>
      </c>
      <c r="D44" s="9">
        <f t="shared" si="0"/>
        <v>1.2185149778716764</v>
      </c>
      <c r="E44" s="10">
        <f t="shared" si="1"/>
        <v>0.60591946296042642</v>
      </c>
      <c r="H44" s="11" t="s">
        <v>24</v>
      </c>
      <c r="I44" s="12">
        <v>-1.9065497058186609</v>
      </c>
      <c r="J44" s="12">
        <v>-2.454429220528298</v>
      </c>
      <c r="K44" s="13">
        <v>0.54787951470963714</v>
      </c>
      <c r="N44" s="14"/>
      <c r="O44" s="14"/>
      <c r="P44" s="14"/>
    </row>
    <row r="45" spans="1:16">
      <c r="A45" s="3" t="s">
        <v>25</v>
      </c>
      <c r="B45" s="4">
        <f>((('[1]ODYSSEE data'!V593/'[1]ODYSSEE data'!K593)^(1/11))-1)*100</f>
        <v>-0.87130073530603536</v>
      </c>
      <c r="C45" s="4">
        <f>((('[1]ODYSSEE data'!V737/'[1]ODYSSEE data'!K737)^(1/11))-1)*100</f>
        <v>-0.85773889350491128</v>
      </c>
      <c r="D45" s="9">
        <f t="shared" si="0"/>
        <v>-1.3561841801124075E-2</v>
      </c>
      <c r="E45" s="10">
        <f t="shared" si="1"/>
        <v>-1.5811154074764387E-2</v>
      </c>
      <c r="H45" s="11" t="s">
        <v>26</v>
      </c>
      <c r="I45" s="12">
        <v>-1.0818206592594581</v>
      </c>
      <c r="J45" s="12">
        <v>-1.6304132988789188</v>
      </c>
      <c r="K45" s="13">
        <v>0.5485926396194607</v>
      </c>
      <c r="N45" s="14"/>
      <c r="O45" s="14"/>
      <c r="P45" s="14"/>
    </row>
    <row r="46" spans="1:16">
      <c r="A46" s="3" t="s">
        <v>19</v>
      </c>
      <c r="B46" s="4">
        <f>((('[1]ODYSSEE data'!V594/'[1]ODYSSEE data'!K594)^(1/11))-1)*100</f>
        <v>-0.2868477859009011</v>
      </c>
      <c r="C46" s="4">
        <f>((('[1]ODYSSEE data'!V738/'[1]ODYSSEE data'!K738)^(1/11))-1)*100</f>
        <v>-0.68196997243367141</v>
      </c>
      <c r="D46" s="9">
        <f t="shared" si="0"/>
        <v>0.39512218653277031</v>
      </c>
      <c r="E46" s="10">
        <f t="shared" si="1"/>
        <v>0.57938355426814636</v>
      </c>
      <c r="H46" s="11" t="s">
        <v>27</v>
      </c>
      <c r="I46" s="12">
        <v>-1.9993432281904866</v>
      </c>
      <c r="J46" s="12">
        <v>-2.7382989717328776</v>
      </c>
      <c r="K46" s="13">
        <v>0.73895574354239102</v>
      </c>
      <c r="N46" s="14"/>
      <c r="O46" s="14"/>
      <c r="P46" s="14"/>
    </row>
    <row r="47" spans="1:16">
      <c r="A47" s="3" t="s">
        <v>26</v>
      </c>
      <c r="B47" s="4">
        <f>((('[1]ODYSSEE data'!U595/'[1]ODYSSEE data'!K595)^(1/10))-1)*100</f>
        <v>-1.0818206592594581</v>
      </c>
      <c r="C47" s="4">
        <f>((('[1]ODYSSEE data'!U739/'[1]ODYSSEE data'!K739)^(1/10))-1)*100</f>
        <v>-1.6304132988789188</v>
      </c>
      <c r="D47" s="9">
        <f t="shared" si="0"/>
        <v>0.5485926396194607</v>
      </c>
      <c r="E47" s="10">
        <f t="shared" si="1"/>
        <v>0.33647458592043872</v>
      </c>
      <c r="H47" s="11" t="s">
        <v>28</v>
      </c>
      <c r="I47" s="12">
        <v>-2.7337476858750542</v>
      </c>
      <c r="J47" s="12">
        <v>-3.4742085386553878</v>
      </c>
      <c r="K47" s="13">
        <v>0.74046085278033358</v>
      </c>
      <c r="N47" s="14"/>
      <c r="O47" s="14"/>
      <c r="P47" s="14"/>
    </row>
    <row r="48" spans="1:16">
      <c r="A48" s="3" t="s">
        <v>29</v>
      </c>
      <c r="B48" s="4" t="e">
        <f>((('[1]ODYSSEE data'!V596/'[1]ODYSSEE data'!K596)^(1/11))-1)*100</f>
        <v>#VALUE!</v>
      </c>
      <c r="C48" s="4" t="e">
        <f>((('[1]ODYSSEE data'!V740/'[1]ODYSSEE data'!K740)^(1/11))-1)*100</f>
        <v>#VALUE!</v>
      </c>
      <c r="D48" s="9" t="e">
        <f t="shared" si="0"/>
        <v>#VALUE!</v>
      </c>
      <c r="E48" s="10" t="e">
        <f t="shared" si="1"/>
        <v>#VALUE!</v>
      </c>
      <c r="H48" s="11" t="s">
        <v>6</v>
      </c>
      <c r="I48" s="12">
        <v>-0.50929084451935003</v>
      </c>
      <c r="J48" s="12">
        <v>-1.433438753379368</v>
      </c>
      <c r="K48" s="13">
        <v>0.92414790886001796</v>
      </c>
      <c r="N48" s="14"/>
      <c r="O48" s="14"/>
      <c r="P48" s="14"/>
    </row>
    <row r="49" spans="1:33">
      <c r="A49" s="3" t="s">
        <v>30</v>
      </c>
      <c r="B49" s="4" t="e">
        <f>((('[1]ODYSSEE data'!V597/'[1]ODYSSEE data'!K597)^(1/11))-1)*100</f>
        <v>#VALUE!</v>
      </c>
      <c r="C49" s="4" t="e">
        <f>((('[1]ODYSSEE data'!V741/'[1]ODYSSEE data'!K741)^(1/11))-1)*100</f>
        <v>#VALUE!</v>
      </c>
      <c r="D49" s="9" t="e">
        <f t="shared" si="0"/>
        <v>#VALUE!</v>
      </c>
      <c r="E49" s="10" t="e">
        <f t="shared" si="1"/>
        <v>#VALUE!</v>
      </c>
      <c r="H49" s="11" t="s">
        <v>31</v>
      </c>
      <c r="I49" s="12">
        <v>-0.24582850955641167</v>
      </c>
      <c r="J49" s="12">
        <v>-1.2112081653547491</v>
      </c>
      <c r="K49" s="13">
        <v>0.9653796557983374</v>
      </c>
      <c r="N49" s="14"/>
      <c r="O49" s="14"/>
      <c r="P49" s="14"/>
    </row>
    <row r="50" spans="1:33">
      <c r="A50" s="3" t="s">
        <v>32</v>
      </c>
      <c r="B50" s="4">
        <f>((('[1]ODYSSEE data'!V598/'[1]ODYSSEE data'!K598)^(1/11))-1)*100</f>
        <v>-1.7928344306483601</v>
      </c>
      <c r="C50" s="4">
        <f>((('[1]ODYSSEE data'!V742/'[1]ODYSSEE data'!K742)^(1/11))-1)*100</f>
        <v>-3.2226145412393548</v>
      </c>
      <c r="D50" s="9">
        <f t="shared" si="0"/>
        <v>1.4297801105909946</v>
      </c>
      <c r="E50" s="10">
        <f t="shared" si="1"/>
        <v>0.44367084312886179</v>
      </c>
      <c r="H50" s="11" t="s">
        <v>33</v>
      </c>
      <c r="I50" s="12">
        <v>-3.4736744923980267</v>
      </c>
      <c r="J50" s="12">
        <v>-4.570139834479459</v>
      </c>
      <c r="K50" s="13">
        <v>1.0964653420814323</v>
      </c>
      <c r="N50" s="14"/>
      <c r="O50" s="14"/>
      <c r="P50" s="14"/>
    </row>
    <row r="51" spans="1:33">
      <c r="A51" s="3" t="s">
        <v>27</v>
      </c>
      <c r="B51" s="4">
        <f>((('[1]ODYSSEE data'!V599/'[1]ODYSSEE data'!K599)^(1/11))-1)*100</f>
        <v>-1.9993432281904866</v>
      </c>
      <c r="C51" s="4">
        <f>((('[1]ODYSSEE data'!V743/'[1]ODYSSEE data'!K743)^(1/11))-1)*100</f>
        <v>-2.7382989717328776</v>
      </c>
      <c r="D51" s="9">
        <f t="shared" si="0"/>
        <v>0.73895574354239102</v>
      </c>
      <c r="E51" s="10">
        <f t="shared" si="1"/>
        <v>0.26985940949857556</v>
      </c>
      <c r="H51" s="11" t="s">
        <v>23</v>
      </c>
      <c r="I51" s="12">
        <v>-0.79250307379843399</v>
      </c>
      <c r="J51" s="12">
        <v>-2.0110180516701104</v>
      </c>
      <c r="K51" s="13">
        <v>1.2185149778716764</v>
      </c>
      <c r="N51" s="14"/>
      <c r="O51" s="14"/>
      <c r="P51" s="14"/>
    </row>
    <row r="52" spans="1:33">
      <c r="A52" s="3" t="s">
        <v>34</v>
      </c>
      <c r="B52" s="4" t="e">
        <f>((('[1]ODYSSEE data'!U600/'[1]ODYSSEE data'!K600)^(1/10))-1)*100</f>
        <v>#VALUE!</v>
      </c>
      <c r="C52" s="4" t="e">
        <f>((('[1]ODYSSEE data'!U744/'[1]ODYSSEE data'!K744)^(1/10))-1)*100</f>
        <v>#VALUE!</v>
      </c>
      <c r="D52" s="9" t="e">
        <f t="shared" si="0"/>
        <v>#VALUE!</v>
      </c>
      <c r="E52" s="10" t="e">
        <f t="shared" si="1"/>
        <v>#VALUE!</v>
      </c>
      <c r="H52" s="18" t="s">
        <v>32</v>
      </c>
      <c r="I52" s="19">
        <v>-1.7928344306483601</v>
      </c>
      <c r="J52" s="19">
        <v>-3.2226145412393548</v>
      </c>
      <c r="K52" s="20">
        <v>1.4297801105909946</v>
      </c>
      <c r="N52" s="14"/>
      <c r="O52" s="14"/>
      <c r="P52" s="14"/>
    </row>
    <row r="53" spans="1:33">
      <c r="A53" s="3" t="s">
        <v>33</v>
      </c>
      <c r="B53" s="4">
        <f>((('[1]ODYSSEE data'!V601/'[1]ODYSSEE data'!K601)^(1/11))-1)*100</f>
        <v>-3.4736744923980267</v>
      </c>
      <c r="C53" s="4">
        <f>((('[1]ODYSSEE data'!V745/'[1]ODYSSEE data'!K745)^(1/11))-1)*100</f>
        <v>-4.570139834479459</v>
      </c>
      <c r="D53" s="9">
        <f t="shared" si="0"/>
        <v>1.0964653420814323</v>
      </c>
      <c r="E53" s="10">
        <f t="shared" si="1"/>
        <v>0.23991942955643067</v>
      </c>
      <c r="N53" s="14"/>
      <c r="O53" s="14"/>
      <c r="P53" s="14"/>
    </row>
    <row r="54" spans="1:33">
      <c r="A54" s="3" t="s">
        <v>35</v>
      </c>
      <c r="B54" s="4">
        <f>((('[1]ODYSSEE data'!V602/'[1]ODYSSEE data'!K602)^(1/11))-1)*100</f>
        <v>-0.52499672970666156</v>
      </c>
      <c r="C54" s="4">
        <f>((('[1]ODYSSEE data'!V746/'[1]ODYSSEE data'!K746)^(1/11))-1)*100</f>
        <v>-1.0171512639424174</v>
      </c>
      <c r="D54" s="9">
        <f t="shared" si="0"/>
        <v>0.49215453423575584</v>
      </c>
      <c r="E54" s="10">
        <f t="shared" si="1"/>
        <v>0.48385579577239507</v>
      </c>
      <c r="H54" s="21"/>
      <c r="I54" s="21"/>
      <c r="J54" s="21"/>
      <c r="K54" s="21"/>
    </row>
    <row r="55" spans="1:33">
      <c r="A55" s="3" t="s">
        <v>28</v>
      </c>
      <c r="B55" s="4">
        <f>((('[1]ODYSSEE data'!V603/'[1]ODYSSEE data'!K603)^(1/11))-1)*100</f>
        <v>-2.7337476858750542</v>
      </c>
      <c r="C55" s="4">
        <f>((('[1]ODYSSEE data'!V747/'[1]ODYSSEE data'!K747)^(1/11))-1)*100</f>
        <v>-3.4742085386553878</v>
      </c>
      <c r="D55" s="9">
        <f t="shared" si="0"/>
        <v>0.74046085278033358</v>
      </c>
      <c r="E55" s="10">
        <f t="shared" si="1"/>
        <v>0.21313080217887895</v>
      </c>
      <c r="N55" s="14"/>
      <c r="O55" s="14"/>
      <c r="P55" s="14"/>
    </row>
    <row r="56" spans="1:33">
      <c r="A56" s="3" t="s">
        <v>14</v>
      </c>
      <c r="B56" s="4">
        <f>((('[1]ODYSSEE data'!V604/'[1]ODYSSEE data'!K604)^(1/11))-1)*100</f>
        <v>-1.0598540725375694</v>
      </c>
      <c r="C56" s="4">
        <f>((('[1]ODYSSEE data'!V748/'[1]ODYSSEE data'!K748)^(1/11))-1)*100</f>
        <v>-1.3471016494703836</v>
      </c>
      <c r="D56" s="9">
        <f t="shared" si="0"/>
        <v>0.28724757693281422</v>
      </c>
      <c r="E56" s="10">
        <f t="shared" si="1"/>
        <v>0.21323378012768845</v>
      </c>
      <c r="N56" s="14"/>
      <c r="O56" s="14"/>
      <c r="P56" s="14"/>
    </row>
    <row r="57" spans="1:33">
      <c r="A57" s="3" t="s">
        <v>36</v>
      </c>
      <c r="B57" s="4">
        <f>((('[1]ODYSSEE data'!V605/'[1]ODYSSEE data'!K605)^(1/11))-1)*100</f>
        <v>-0.78872981732579506</v>
      </c>
      <c r="C57" s="4">
        <f>((('[1]ODYSSEE data'!V749/'[1]ODYSSEE data'!K749)^(1/11))-1)*100</f>
        <v>-0.48329494627987746</v>
      </c>
      <c r="D57" s="9">
        <f t="shared" si="0"/>
        <v>-0.3054348710459176</v>
      </c>
      <c r="E57" s="10">
        <f t="shared" si="1"/>
        <v>-0.63198440910044074</v>
      </c>
      <c r="N57" s="14"/>
      <c r="O57" s="14"/>
      <c r="P57" s="14"/>
    </row>
    <row r="58" spans="1:33">
      <c r="A58" s="3" t="s">
        <v>37</v>
      </c>
      <c r="B58" s="4">
        <f>((('[1]ODYSSEE data'!V606/'[1]ODYSSEE data'!K606)^(1/11))-1)*100</f>
        <v>-1.2839675482274937</v>
      </c>
      <c r="C58" s="4">
        <f>((('[1]ODYSSEE data'!V750/'[1]ODYSSEE data'!K750)^(1/11))-1)*100</f>
        <v>-1.8170528513544726</v>
      </c>
      <c r="D58" s="9">
        <f>B58-C58</f>
        <v>0.53308530312697888</v>
      </c>
      <c r="E58" s="10">
        <f t="shared" si="1"/>
        <v>0.29337908511004784</v>
      </c>
      <c r="N58" s="14"/>
      <c r="O58" s="14"/>
      <c r="P58" s="14"/>
    </row>
    <row r="59" spans="1:33">
      <c r="A59" s="3" t="s">
        <v>18</v>
      </c>
      <c r="B59" s="4">
        <f>((('[1]ODYSSEE data'!V607/'[1]ODYSSEE data'!K607)^(1/11))-1)*100</f>
        <v>-0.92778692672927932</v>
      </c>
      <c r="C59" s="4">
        <f>((('[1]ODYSSEE data'!V751/'[1]ODYSSEE data'!K751)^(1/11))-1)*100</f>
        <v>-1.3197925607762451</v>
      </c>
      <c r="D59" s="9">
        <f t="shared" si="0"/>
        <v>0.39200563404696576</v>
      </c>
      <c r="E59" s="10">
        <f t="shared" si="1"/>
        <v>0.29702064225638986</v>
      </c>
      <c r="N59" s="14"/>
      <c r="O59" s="14"/>
      <c r="P59" s="14"/>
    </row>
    <row r="60" spans="1:33">
      <c r="A60" s="3" t="s">
        <v>38</v>
      </c>
      <c r="B60" s="4">
        <f>((('[1]ODYSSEE data'!V608/'[1]ODYSSEE data'!K608)^(1/11))-1)*100</f>
        <v>0.67151596754977394</v>
      </c>
      <c r="C60" s="4">
        <f>((('[1]ODYSSEE data'!V752/'[1]ODYSSEE data'!K752)^(1/11))-1)*100</f>
        <v>-5.1620446467492975E-2</v>
      </c>
      <c r="D60" s="9">
        <f t="shared" si="0"/>
        <v>0.72313641401726692</v>
      </c>
      <c r="E60" s="10">
        <f t="shared" si="1"/>
        <v>14.008720642752456</v>
      </c>
      <c r="N60" s="14"/>
      <c r="O60" s="14"/>
      <c r="P60" s="14"/>
    </row>
    <row r="61" spans="1:33">
      <c r="A61" s="3" t="s">
        <v>24</v>
      </c>
      <c r="B61" s="4">
        <f>((('[1]ODYSSEE data'!V609/'[1]ODYSSEE data'!K609)^(1/11))-1)*100</f>
        <v>-1.9065497058186609</v>
      </c>
      <c r="C61" s="4">
        <f>((('[1]ODYSSEE data'!V753/'[1]ODYSSEE data'!K753)^(1/11))-1)*100</f>
        <v>-2.454429220528298</v>
      </c>
      <c r="D61" s="9">
        <f t="shared" si="0"/>
        <v>0.54787951470963714</v>
      </c>
      <c r="E61" s="10">
        <f t="shared" si="1"/>
        <v>0.22322074318839394</v>
      </c>
    </row>
    <row r="62" spans="1:33">
      <c r="W62" s="22" t="s">
        <v>39</v>
      </c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s="24" customFormat="1" ht="18.75">
      <c r="A63" s="23"/>
      <c r="M63" s="25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s="24" customFormat="1">
      <c r="W64" s="27"/>
      <c r="X64" s="27"/>
      <c r="Y64" s="27"/>
      <c r="Z64" s="27"/>
      <c r="AA64" s="28"/>
      <c r="AB64" s="27"/>
      <c r="AC64" s="27"/>
      <c r="AD64" s="27"/>
      <c r="AE64" s="27"/>
      <c r="AF64" s="27"/>
      <c r="AG64" s="28"/>
    </row>
    <row r="65" spans="2:32" s="24" customFormat="1">
      <c r="B65" s="28"/>
      <c r="C65" s="28"/>
      <c r="D65" s="28"/>
      <c r="E65" s="28"/>
      <c r="H65" s="28"/>
      <c r="I65" s="28"/>
      <c r="J65" s="28"/>
      <c r="K65" s="28"/>
      <c r="W65" s="26"/>
      <c r="X65" s="29"/>
      <c r="Y65" s="29"/>
      <c r="Z65" s="29"/>
      <c r="AB65" s="26"/>
      <c r="AC65" s="26"/>
      <c r="AD65" s="26"/>
      <c r="AE65" s="26"/>
      <c r="AF65" s="26"/>
    </row>
    <row r="66" spans="2:32" s="24" customFormat="1">
      <c r="B66" s="30"/>
      <c r="C66" s="30"/>
      <c r="D66" s="30"/>
      <c r="E66" s="30"/>
      <c r="H66" s="30"/>
      <c r="I66" s="30"/>
      <c r="J66" s="30"/>
      <c r="K66" s="30"/>
      <c r="W66" s="26"/>
      <c r="X66" s="29"/>
      <c r="Y66" s="29"/>
      <c r="Z66" s="29"/>
      <c r="AB66" s="26"/>
      <c r="AC66" s="26"/>
      <c r="AD66" s="26"/>
      <c r="AE66" s="26"/>
      <c r="AF66" s="26"/>
    </row>
    <row r="67" spans="2:32" s="24" customFormat="1">
      <c r="B67" s="30"/>
      <c r="C67" s="30"/>
      <c r="D67" s="30"/>
      <c r="E67" s="30"/>
      <c r="H67" s="30"/>
      <c r="I67" s="30"/>
      <c r="J67" s="30"/>
      <c r="K67" s="30"/>
      <c r="W67" s="26"/>
      <c r="X67" s="29"/>
      <c r="Y67" s="29"/>
      <c r="Z67" s="29"/>
      <c r="AB67" s="26"/>
      <c r="AC67" s="26"/>
      <c r="AD67" s="26"/>
      <c r="AE67" s="26"/>
      <c r="AF67" s="26"/>
    </row>
    <row r="68" spans="2:32" s="24" customFormat="1">
      <c r="B68" s="30"/>
      <c r="C68" s="30"/>
      <c r="D68" s="30"/>
      <c r="E68" s="30"/>
      <c r="H68" s="30"/>
      <c r="I68" s="30"/>
      <c r="J68" s="30"/>
      <c r="K68" s="30"/>
      <c r="W68" s="26"/>
      <c r="X68" s="29"/>
      <c r="Y68" s="29"/>
      <c r="Z68" s="29"/>
      <c r="AB68" s="26"/>
      <c r="AC68" s="26"/>
      <c r="AD68" s="26"/>
      <c r="AE68" s="26"/>
      <c r="AF68" s="26"/>
    </row>
    <row r="69" spans="2:32" s="24" customFormat="1">
      <c r="B69" s="30"/>
      <c r="C69" s="30"/>
      <c r="D69" s="30"/>
      <c r="E69" s="30"/>
      <c r="H69" s="30"/>
      <c r="I69" s="30"/>
      <c r="J69" s="30"/>
      <c r="K69" s="30"/>
      <c r="W69" s="26"/>
      <c r="X69" s="29"/>
      <c r="Y69" s="29"/>
      <c r="Z69" s="29"/>
      <c r="AB69" s="26"/>
      <c r="AC69" s="26"/>
      <c r="AD69" s="26"/>
      <c r="AE69" s="26"/>
      <c r="AF69" s="26"/>
    </row>
    <row r="70" spans="2:32" s="24" customFormat="1">
      <c r="B70" s="30"/>
      <c r="C70" s="30"/>
      <c r="D70" s="30"/>
      <c r="E70" s="30"/>
      <c r="H70" s="30"/>
      <c r="I70" s="30"/>
      <c r="J70" s="30"/>
      <c r="K70" s="30"/>
      <c r="W70" s="26"/>
      <c r="X70" s="29"/>
      <c r="Y70" s="29"/>
      <c r="Z70" s="29"/>
      <c r="AB70" s="26"/>
      <c r="AC70" s="26"/>
      <c r="AD70" s="26"/>
      <c r="AE70" s="26"/>
      <c r="AF70" s="26"/>
    </row>
    <row r="71" spans="2:32" s="24" customFormat="1">
      <c r="B71" s="30"/>
      <c r="C71" s="30"/>
      <c r="D71" s="30"/>
      <c r="E71" s="30"/>
      <c r="H71" s="30"/>
      <c r="I71" s="30"/>
      <c r="J71" s="30"/>
      <c r="K71" s="30"/>
      <c r="W71" s="26"/>
      <c r="X71" s="29"/>
      <c r="Y71" s="29"/>
      <c r="Z71" s="29"/>
      <c r="AB71" s="26"/>
      <c r="AC71" s="26"/>
      <c r="AD71" s="26"/>
      <c r="AE71" s="26"/>
      <c r="AF71" s="26"/>
    </row>
    <row r="72" spans="2:32" s="24" customFormat="1">
      <c r="B72" s="30"/>
      <c r="C72" s="30"/>
      <c r="D72" s="30"/>
      <c r="E72" s="30"/>
      <c r="H72" s="30"/>
      <c r="I72" s="30"/>
      <c r="J72" s="30"/>
      <c r="K72" s="30"/>
      <c r="W72" s="26"/>
      <c r="X72" s="29"/>
      <c r="Y72" s="29"/>
      <c r="Z72" s="29"/>
      <c r="AB72" s="26"/>
      <c r="AC72" s="26"/>
      <c r="AD72" s="26"/>
      <c r="AE72" s="26"/>
      <c r="AF72" s="26"/>
    </row>
    <row r="73" spans="2:32" s="24" customFormat="1">
      <c r="B73" s="30"/>
      <c r="C73" s="30"/>
      <c r="D73" s="30"/>
      <c r="E73" s="30"/>
      <c r="H73" s="30"/>
      <c r="I73" s="30"/>
      <c r="J73" s="30"/>
      <c r="K73" s="30"/>
      <c r="W73" s="26"/>
      <c r="X73" s="29"/>
      <c r="Y73" s="29"/>
      <c r="Z73" s="29"/>
      <c r="AB73" s="26"/>
      <c r="AC73" s="26"/>
      <c r="AD73" s="26"/>
      <c r="AE73" s="26"/>
      <c r="AF73" s="26"/>
    </row>
    <row r="74" spans="2:32" s="24" customFormat="1">
      <c r="B74" s="30"/>
      <c r="C74" s="30"/>
      <c r="D74" s="30"/>
      <c r="E74" s="30"/>
      <c r="H74" s="30"/>
      <c r="I74" s="30"/>
      <c r="J74" s="30"/>
      <c r="K74" s="30"/>
      <c r="W74" s="26"/>
      <c r="X74" s="29"/>
      <c r="Y74" s="29"/>
      <c r="Z74" s="29"/>
      <c r="AB74" s="26"/>
      <c r="AC74" s="26"/>
      <c r="AD74" s="26"/>
      <c r="AE74" s="26"/>
      <c r="AF74" s="26"/>
    </row>
    <row r="75" spans="2:32" s="24" customFormat="1">
      <c r="B75" s="30"/>
      <c r="C75" s="30"/>
      <c r="D75" s="30"/>
      <c r="E75" s="30"/>
      <c r="H75" s="30"/>
      <c r="I75" s="30"/>
      <c r="J75" s="30"/>
      <c r="K75" s="30"/>
      <c r="W75" s="31"/>
      <c r="X75" s="29"/>
      <c r="Y75" s="29"/>
      <c r="Z75" s="29"/>
      <c r="AB75" s="26"/>
      <c r="AC75" s="26"/>
      <c r="AD75" s="26"/>
      <c r="AE75" s="26"/>
      <c r="AF75" s="26"/>
    </row>
    <row r="76" spans="2:32" s="24" customFormat="1">
      <c r="B76" s="30"/>
      <c r="C76" s="30"/>
      <c r="D76" s="30"/>
      <c r="E76" s="30"/>
      <c r="H76" s="30"/>
      <c r="I76" s="30"/>
      <c r="J76" s="30"/>
      <c r="K76" s="30"/>
      <c r="W76" s="26"/>
      <c r="X76" s="29"/>
      <c r="Y76" s="29"/>
      <c r="Z76" s="29"/>
      <c r="AB76" s="26"/>
      <c r="AC76" s="26"/>
      <c r="AD76" s="26"/>
      <c r="AE76" s="26"/>
      <c r="AF76" s="26"/>
    </row>
    <row r="77" spans="2:32" s="24" customFormat="1">
      <c r="B77" s="30"/>
      <c r="C77" s="30"/>
      <c r="D77" s="30"/>
      <c r="E77" s="30"/>
      <c r="H77" s="30"/>
      <c r="I77" s="30"/>
      <c r="J77" s="30"/>
      <c r="K77" s="30"/>
      <c r="W77" s="26"/>
      <c r="X77" s="29"/>
      <c r="Y77" s="29"/>
      <c r="Z77" s="29"/>
      <c r="AB77" s="26"/>
      <c r="AC77" s="26"/>
      <c r="AD77" s="26"/>
      <c r="AE77" s="26"/>
      <c r="AF77" s="26"/>
    </row>
    <row r="78" spans="2:32" s="24" customFormat="1">
      <c r="B78" s="30"/>
      <c r="C78" s="30"/>
      <c r="D78" s="30"/>
      <c r="E78" s="30"/>
      <c r="H78" s="30"/>
      <c r="I78" s="30"/>
      <c r="J78" s="30"/>
      <c r="K78" s="30"/>
      <c r="W78" s="26"/>
      <c r="X78" s="29"/>
      <c r="Y78" s="29"/>
      <c r="Z78" s="29"/>
      <c r="AB78" s="26"/>
      <c r="AC78" s="26"/>
      <c r="AD78" s="26"/>
      <c r="AE78" s="26"/>
      <c r="AF78" s="26"/>
    </row>
    <row r="79" spans="2:32" s="24" customFormat="1">
      <c r="B79" s="30"/>
      <c r="C79" s="30"/>
      <c r="D79" s="30"/>
      <c r="E79" s="30"/>
      <c r="H79" s="30"/>
      <c r="I79" s="30"/>
      <c r="J79" s="30"/>
      <c r="K79" s="30"/>
      <c r="W79" s="26"/>
      <c r="X79" s="29"/>
      <c r="Y79" s="29"/>
      <c r="Z79" s="29"/>
      <c r="AB79" s="26"/>
      <c r="AC79" s="26"/>
      <c r="AD79" s="26"/>
      <c r="AE79" s="26"/>
      <c r="AF79" s="26"/>
    </row>
    <row r="80" spans="2:32" s="24" customFormat="1">
      <c r="B80" s="30"/>
      <c r="C80" s="30"/>
      <c r="D80" s="30"/>
      <c r="E80" s="30"/>
      <c r="H80" s="30"/>
      <c r="I80" s="30"/>
      <c r="J80" s="30"/>
      <c r="K80" s="30"/>
      <c r="W80" s="26"/>
      <c r="X80" s="29"/>
      <c r="Y80" s="29"/>
      <c r="Z80" s="29"/>
      <c r="AB80" s="26"/>
      <c r="AC80" s="26"/>
      <c r="AD80" s="26"/>
      <c r="AE80" s="26"/>
      <c r="AF80" s="26"/>
    </row>
    <row r="81" spans="2:32" s="24" customFormat="1">
      <c r="B81" s="30"/>
      <c r="C81" s="30"/>
      <c r="D81" s="30"/>
      <c r="E81" s="30"/>
      <c r="H81" s="30"/>
      <c r="I81" s="30"/>
      <c r="J81" s="30"/>
      <c r="K81" s="30"/>
      <c r="W81" s="26"/>
      <c r="X81" s="29"/>
      <c r="Y81" s="29"/>
      <c r="Z81" s="29"/>
      <c r="AB81" s="26"/>
      <c r="AC81" s="26"/>
      <c r="AD81" s="26"/>
      <c r="AE81" s="26"/>
      <c r="AF81" s="26"/>
    </row>
    <row r="82" spans="2:32" s="24" customFormat="1">
      <c r="B82" s="30"/>
      <c r="C82" s="30"/>
      <c r="D82" s="30"/>
      <c r="E82" s="30"/>
      <c r="H82" s="30"/>
      <c r="I82" s="30"/>
      <c r="J82" s="30"/>
      <c r="K82" s="30"/>
      <c r="W82" s="26"/>
      <c r="X82" s="29"/>
      <c r="Y82" s="29"/>
      <c r="Z82" s="29"/>
      <c r="AB82" s="26"/>
      <c r="AC82" s="26"/>
      <c r="AD82" s="26"/>
      <c r="AE82" s="26"/>
      <c r="AF82" s="26"/>
    </row>
    <row r="83" spans="2:32" s="24" customFormat="1">
      <c r="B83" s="30"/>
      <c r="C83" s="30"/>
      <c r="D83" s="30"/>
      <c r="E83" s="30"/>
      <c r="H83" s="30"/>
      <c r="I83" s="30"/>
      <c r="J83" s="30"/>
      <c r="K83" s="30"/>
      <c r="W83" s="26"/>
      <c r="X83" s="29"/>
      <c r="Y83" s="29"/>
      <c r="Z83" s="29"/>
      <c r="AB83" s="26"/>
      <c r="AC83" s="26"/>
      <c r="AD83" s="26"/>
      <c r="AE83" s="26"/>
      <c r="AF83" s="26"/>
    </row>
    <row r="84" spans="2:32" s="24" customFormat="1">
      <c r="B84" s="30"/>
      <c r="C84" s="30"/>
      <c r="D84" s="30"/>
      <c r="E84" s="30"/>
      <c r="H84" s="30"/>
      <c r="I84" s="30"/>
      <c r="J84" s="30"/>
      <c r="K84" s="30"/>
      <c r="W84" s="26"/>
      <c r="X84" s="29"/>
      <c r="Y84" s="29"/>
      <c r="Z84" s="29"/>
      <c r="AB84" s="26"/>
      <c r="AC84" s="26"/>
      <c r="AD84" s="26"/>
      <c r="AE84" s="26"/>
      <c r="AF84" s="26"/>
    </row>
    <row r="85" spans="2:32" s="24" customFormat="1">
      <c r="B85" s="30"/>
      <c r="C85" s="30"/>
      <c r="D85" s="30"/>
      <c r="E85" s="30"/>
      <c r="H85" s="30"/>
      <c r="I85" s="30"/>
      <c r="J85" s="30"/>
      <c r="K85" s="30"/>
      <c r="W85" s="26"/>
      <c r="X85" s="29"/>
      <c r="Y85" s="29"/>
      <c r="Z85" s="29"/>
      <c r="AB85" s="26"/>
      <c r="AC85" s="26"/>
      <c r="AD85" s="26"/>
      <c r="AE85" s="26"/>
      <c r="AF85" s="26"/>
    </row>
    <row r="86" spans="2:32" s="24" customFormat="1">
      <c r="B86" s="30"/>
      <c r="C86" s="30"/>
      <c r="D86" s="30"/>
      <c r="E86" s="30"/>
      <c r="H86" s="30"/>
      <c r="I86" s="30"/>
      <c r="J86" s="30"/>
      <c r="K86" s="30"/>
      <c r="W86" s="26"/>
      <c r="X86" s="29"/>
      <c r="Y86" s="29"/>
      <c r="Z86" s="29"/>
      <c r="AB86" s="26"/>
      <c r="AC86" s="26"/>
      <c r="AD86" s="26"/>
      <c r="AE86" s="26"/>
      <c r="AF86" s="26"/>
    </row>
    <row r="87" spans="2:32" s="24" customFormat="1">
      <c r="B87" s="30"/>
      <c r="C87" s="30"/>
      <c r="D87" s="30"/>
      <c r="E87" s="30"/>
      <c r="H87" s="30"/>
      <c r="I87" s="30"/>
      <c r="J87" s="30"/>
      <c r="K87" s="30"/>
      <c r="M87" s="25"/>
      <c r="W87" s="26"/>
      <c r="X87" s="29"/>
      <c r="Y87" s="29"/>
      <c r="Z87" s="29"/>
      <c r="AB87" s="26"/>
      <c r="AC87" s="26"/>
      <c r="AD87" s="26"/>
      <c r="AE87" s="26"/>
      <c r="AF87" s="26"/>
    </row>
    <row r="88" spans="2:32" s="24" customFormat="1">
      <c r="B88" s="30"/>
      <c r="C88" s="30"/>
      <c r="D88" s="30"/>
      <c r="E88" s="30"/>
      <c r="H88" s="30"/>
      <c r="I88" s="30"/>
      <c r="J88" s="30"/>
      <c r="K88" s="30"/>
      <c r="AB88" s="26"/>
      <c r="AC88" s="26"/>
      <c r="AD88" s="26"/>
      <c r="AE88" s="26"/>
      <c r="AF88" s="26"/>
    </row>
    <row r="89" spans="2:32" s="24" customFormat="1">
      <c r="B89" s="30"/>
      <c r="C89" s="30"/>
      <c r="D89" s="30"/>
      <c r="E89" s="30"/>
      <c r="H89" s="30"/>
      <c r="I89" s="30"/>
      <c r="J89" s="30"/>
      <c r="K89" s="30"/>
      <c r="W89" s="26"/>
      <c r="X89" s="26"/>
      <c r="Y89" s="26"/>
      <c r="Z89" s="26"/>
      <c r="AB89" s="26"/>
      <c r="AC89" s="26"/>
      <c r="AD89" s="26"/>
      <c r="AE89" s="26"/>
      <c r="AF89" s="26"/>
    </row>
    <row r="90" spans="2:32" s="24" customFormat="1">
      <c r="B90" s="30"/>
      <c r="C90" s="30"/>
      <c r="D90" s="30"/>
      <c r="E90" s="30"/>
      <c r="H90" s="30"/>
      <c r="I90" s="30"/>
      <c r="J90" s="30"/>
      <c r="K90" s="30"/>
      <c r="W90" s="26"/>
      <c r="X90" s="26"/>
      <c r="Y90" s="26"/>
      <c r="Z90" s="26"/>
      <c r="AB90" s="26"/>
    </row>
    <row r="91" spans="2:32" s="24" customFormat="1">
      <c r="B91" s="30"/>
      <c r="C91" s="30"/>
      <c r="D91" s="30"/>
      <c r="E91" s="30"/>
      <c r="H91" s="30"/>
      <c r="I91" s="30"/>
      <c r="J91" s="30"/>
      <c r="K91" s="30"/>
      <c r="W91" s="26"/>
      <c r="X91" s="26"/>
      <c r="Y91" s="26"/>
      <c r="Z91" s="26"/>
      <c r="AB91" s="26"/>
      <c r="AC91" s="26"/>
      <c r="AD91" s="26"/>
      <c r="AE91" s="26"/>
      <c r="AF91" s="26"/>
    </row>
    <row r="92" spans="2:32" s="24" customFormat="1">
      <c r="B92" s="30"/>
      <c r="C92" s="30"/>
      <c r="D92" s="30"/>
      <c r="E92" s="30"/>
      <c r="H92" s="30"/>
      <c r="I92" s="30"/>
      <c r="J92" s="30"/>
      <c r="K92" s="30"/>
      <c r="W92" s="26"/>
      <c r="X92" s="26"/>
      <c r="Y92" s="26"/>
      <c r="Z92" s="26"/>
      <c r="AB92" s="26"/>
      <c r="AC92" s="26"/>
      <c r="AD92" s="26"/>
      <c r="AE92" s="26"/>
      <c r="AF92" s="26"/>
    </row>
    <row r="93" spans="2:32" s="24" customFormat="1">
      <c r="B93" s="30"/>
      <c r="C93" s="30"/>
      <c r="D93" s="30"/>
      <c r="E93" s="30"/>
      <c r="H93" s="30"/>
      <c r="I93" s="30"/>
      <c r="J93" s="30"/>
      <c r="K93" s="30"/>
      <c r="W93" s="26"/>
      <c r="X93" s="26"/>
      <c r="Y93" s="26"/>
      <c r="Z93" s="26"/>
      <c r="AB93" s="26"/>
      <c r="AC93" s="26"/>
      <c r="AD93" s="26"/>
      <c r="AE93" s="26"/>
      <c r="AF93" s="26"/>
    </row>
    <row r="94" spans="2:32" s="24" customFormat="1">
      <c r="B94" s="30"/>
      <c r="C94" s="30"/>
      <c r="D94" s="30"/>
      <c r="E94" s="30"/>
      <c r="H94" s="30"/>
      <c r="I94" s="30"/>
      <c r="J94" s="30"/>
      <c r="K94" s="30"/>
      <c r="W94" s="26"/>
      <c r="X94" s="26"/>
      <c r="Y94" s="26"/>
      <c r="Z94" s="26"/>
      <c r="AB94" s="26"/>
      <c r="AC94" s="26"/>
      <c r="AD94" s="26"/>
      <c r="AE94" s="26"/>
      <c r="AF94" s="26"/>
    </row>
    <row r="95" spans="2:32" s="24" customFormat="1">
      <c r="B95" s="30"/>
      <c r="C95" s="30"/>
      <c r="D95" s="30"/>
      <c r="E95" s="30"/>
      <c r="H95" s="30"/>
      <c r="I95" s="30"/>
      <c r="J95" s="30"/>
      <c r="K95" s="30"/>
    </row>
    <row r="96" spans="2:32" s="24" customFormat="1"/>
    <row r="97" spans="1:4" s="24" customFormat="1"/>
    <row r="98" spans="1:4" s="24" customFormat="1">
      <c r="A98" s="25"/>
      <c r="B98" s="25"/>
      <c r="C98" s="25"/>
    </row>
    <row r="99" spans="1:4" s="24" customFormat="1"/>
    <row r="100" spans="1:4" s="24" customFormat="1">
      <c r="B100" s="32"/>
      <c r="C100" s="32"/>
      <c r="D100" s="32"/>
    </row>
    <row r="101" spans="1:4" s="24" customFormat="1">
      <c r="B101" s="33"/>
      <c r="C101" s="33"/>
      <c r="D101" s="33"/>
    </row>
    <row r="102" spans="1:4" s="24" customFormat="1">
      <c r="B102" s="33"/>
      <c r="C102" s="33"/>
      <c r="D102" s="33"/>
    </row>
    <row r="103" spans="1:4" s="24" customFormat="1">
      <c r="B103" s="33"/>
      <c r="C103" s="33"/>
      <c r="D103" s="33"/>
    </row>
    <row r="104" spans="1:4" s="24" customFormat="1">
      <c r="B104" s="33"/>
      <c r="C104" s="33"/>
      <c r="D104" s="33"/>
    </row>
    <row r="105" spans="1:4" s="24" customFormat="1">
      <c r="B105" s="33"/>
      <c r="C105" s="33"/>
      <c r="D105" s="33"/>
    </row>
    <row r="106" spans="1:4" s="24" customFormat="1">
      <c r="B106" s="33"/>
      <c r="C106" s="33"/>
      <c r="D106" s="33"/>
    </row>
    <row r="107" spans="1:4" s="24" customFormat="1">
      <c r="B107" s="33"/>
      <c r="C107" s="33"/>
      <c r="D107" s="33"/>
    </row>
    <row r="108" spans="1:4" s="24" customFormat="1">
      <c r="B108" s="33"/>
      <c r="C108" s="33"/>
      <c r="D108" s="33"/>
    </row>
    <row r="109" spans="1:4" s="24" customFormat="1">
      <c r="B109" s="33"/>
      <c r="C109" s="33"/>
      <c r="D109" s="33"/>
    </row>
    <row r="110" spans="1:4" s="24" customFormat="1">
      <c r="B110" s="33"/>
      <c r="C110" s="33"/>
      <c r="D110" s="33"/>
    </row>
    <row r="111" spans="1:4" s="24" customFormat="1">
      <c r="B111" s="33"/>
      <c r="C111" s="33"/>
      <c r="D111" s="33"/>
    </row>
    <row r="112" spans="1:4" s="24" customFormat="1">
      <c r="B112" s="33"/>
      <c r="C112" s="33"/>
      <c r="D112" s="33"/>
    </row>
    <row r="113" spans="2:4" s="24" customFormat="1">
      <c r="B113" s="33"/>
      <c r="C113" s="33"/>
      <c r="D113" s="33"/>
    </row>
    <row r="114" spans="2:4" s="24" customFormat="1">
      <c r="B114" s="33"/>
      <c r="C114" s="33"/>
      <c r="D114" s="33"/>
    </row>
    <row r="115" spans="2:4" s="24" customFormat="1">
      <c r="B115" s="33"/>
      <c r="C115" s="33"/>
      <c r="D115" s="33"/>
    </row>
    <row r="116" spans="2:4" s="24" customFormat="1">
      <c r="B116" s="33"/>
      <c r="C116" s="33"/>
      <c r="D116" s="33"/>
    </row>
    <row r="117" spans="2:4" s="24" customFormat="1">
      <c r="B117" s="33"/>
      <c r="C117" s="33"/>
      <c r="D117" s="33"/>
    </row>
    <row r="118" spans="2:4" s="24" customFormat="1">
      <c r="B118" s="33"/>
      <c r="C118" s="33"/>
      <c r="D118" s="33"/>
    </row>
    <row r="119" spans="2:4" s="24" customFormat="1">
      <c r="B119" s="33"/>
      <c r="C119" s="33"/>
      <c r="D119" s="33"/>
    </row>
    <row r="120" spans="2:4" s="24" customFormat="1">
      <c r="B120" s="33"/>
      <c r="C120" s="33"/>
      <c r="D120" s="33"/>
    </row>
    <row r="121" spans="2:4" s="24" customFormat="1">
      <c r="B121" s="33"/>
      <c r="C121" s="33"/>
      <c r="D121" s="33"/>
    </row>
    <row r="122" spans="2:4" s="24" customFormat="1">
      <c r="B122" s="33"/>
      <c r="C122" s="33"/>
      <c r="D122" s="33"/>
    </row>
    <row r="123" spans="2:4" s="24" customFormat="1">
      <c r="B123" s="33"/>
      <c r="C123" s="33"/>
      <c r="D123" s="33"/>
    </row>
    <row r="124" spans="2:4" s="24" customFormat="1">
      <c r="B124" s="33"/>
      <c r="C124" s="33"/>
      <c r="D124" s="33"/>
    </row>
    <row r="125" spans="2:4" s="24" customFormat="1">
      <c r="B125" s="33"/>
      <c r="C125" s="33"/>
      <c r="D125" s="33"/>
    </row>
    <row r="126" spans="2:4" s="24" customFormat="1">
      <c r="B126" s="33"/>
      <c r="C126" s="33"/>
      <c r="D126" s="33"/>
    </row>
    <row r="127" spans="2:4" s="24" customFormat="1">
      <c r="B127" s="33"/>
      <c r="C127" s="33"/>
      <c r="D127" s="33"/>
    </row>
    <row r="128" spans="2:4" s="24" customFormat="1">
      <c r="B128" s="33"/>
      <c r="C128" s="33"/>
      <c r="D128" s="33"/>
    </row>
    <row r="129" spans="1:4" s="24" customFormat="1"/>
    <row r="130" spans="1:4" s="24" customFormat="1"/>
    <row r="131" spans="1:4" s="24" customFormat="1">
      <c r="A131" s="34"/>
      <c r="B131" s="35"/>
      <c r="C131" s="35"/>
    </row>
    <row r="132" spans="1:4" s="24" customFormat="1">
      <c r="B132" s="33"/>
      <c r="C132" s="33"/>
      <c r="D132" s="33"/>
    </row>
    <row r="133" spans="1:4" s="24" customFormat="1">
      <c r="B133" s="33"/>
      <c r="C133" s="33"/>
      <c r="D133" s="33"/>
    </row>
    <row r="134" spans="1:4" s="24" customFormat="1"/>
    <row r="135" spans="1:4" s="24" customFormat="1"/>
    <row r="136" spans="1:4" s="24" customFormat="1"/>
    <row r="137" spans="1:4" s="24" customFormat="1"/>
    <row r="138" spans="1:4" s="24" customFormat="1"/>
    <row r="139" spans="1:4" s="24" customFormat="1"/>
    <row r="140" spans="1:4" s="24" customFormat="1"/>
    <row r="141" spans="1:4" s="24" customFormat="1"/>
    <row r="142" spans="1:4" s="24" customFormat="1"/>
    <row r="143" spans="1:4" s="24" customFormat="1"/>
    <row r="144" spans="1: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 influence dw size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2011-06-22T12:29:21Z</dcterms:created>
  <dcterms:modified xsi:type="dcterms:W3CDTF">2011-06-22T12:29:32Z</dcterms:modified>
</cp:coreProperties>
</file>