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595" activeTab="0"/>
  </bookViews>
  <sheets>
    <sheet name="Figure" sheetId="1" r:id="rId1"/>
    <sheet name="Derived data" sheetId="2" r:id="rId2"/>
  </sheets>
  <definedNames/>
  <calcPr fullCalcOnLoad="1"/>
</workbook>
</file>

<file path=xl/sharedStrings.xml><?xml version="1.0" encoding="utf-8"?>
<sst xmlns="http://schemas.openxmlformats.org/spreadsheetml/2006/main" count="36" uniqueCount="17">
  <si>
    <t>Example holiday trip</t>
  </si>
  <si>
    <t>Culture holiday South Tyrol ( Bus, 5 days, 2 persons)</t>
  </si>
  <si>
    <t>All-Inclusive holiday Mexico (Plane, 14 days, 4 persons)</t>
  </si>
  <si>
    <t xml:space="preserve">Wellness holiday Allgaeu, Germany (Train, 10 days, 3 persons) </t>
  </si>
  <si>
    <t>Family holiday Ruegen, Germany (Car, 14 days, 4 persons)</t>
  </si>
  <si>
    <t>Skiing holiday Austria (Car, 7 days, 1 person)</t>
  </si>
  <si>
    <t>Mediterranean cruise (Plane, 7 days, 2 persons)</t>
  </si>
  <si>
    <t>Staycation (14 days, 4 persons)</t>
  </si>
  <si>
    <t>travel</t>
  </si>
  <si>
    <t>accomodation</t>
  </si>
  <si>
    <t>food</t>
  </si>
  <si>
    <t>on-location activities</t>
  </si>
  <si>
    <t>Sum</t>
  </si>
  <si>
    <t>Beach holiday Majorca (Plane, 14 days, 3 persons)</t>
  </si>
  <si>
    <t>Source: WWF Germany (2009): The Tourist Climate Footprint. WWF Report on environmental impacts of holiday trips.</t>
  </si>
  <si>
    <t>Tourist Climate Footprint, CO2-eqivalent per person and day</t>
  </si>
  <si>
    <t>Tourist Climate Footprint, CO2-equivalent per person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</si>
</sst>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sz val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175"/>
          <c:w val="0.97725"/>
          <c:h val="0.898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Figure!$C$5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Figure!$B$6:$B$13</c:f>
              <c:strCache>
                <c:ptCount val="8"/>
                <c:pt idx="0">
                  <c:v>All-Inclusive holiday Mexico (Plane, 14 days, 4 persons)</c:v>
                </c:pt>
                <c:pt idx="1">
                  <c:v>Mediterranean cruise (Plane, 7 days, 2 persons)</c:v>
                </c:pt>
                <c:pt idx="2">
                  <c:v>Beach holiday Majorca (Plane, 14 days, 3 persons)</c:v>
                </c:pt>
                <c:pt idx="3">
                  <c:v>Skiing holiday Austria (Car, 7 days, 1 person)</c:v>
                </c:pt>
                <c:pt idx="4">
                  <c:v>Culture holiday South Tyrol ( Bus, 5 days, 2 persons)</c:v>
                </c:pt>
                <c:pt idx="5">
                  <c:v>Wellness holiday Allgaeu, Germany (Train, 10 days, 3 persons) </c:v>
                </c:pt>
                <c:pt idx="6">
                  <c:v>Family holiday Ruegen, Germany (Car, 14 days, 4 persons)</c:v>
                </c:pt>
                <c:pt idx="7">
                  <c:v>Staycation (14 days, 4 persons)</c:v>
                </c:pt>
              </c:strCache>
            </c:strRef>
          </c:cat>
          <c:val>
            <c:numRef>
              <c:f>Figure!$C$6:$C$13</c:f>
              <c:numCache>
                <c:ptCount val="8"/>
                <c:pt idx="0">
                  <c:v>454.35714285714283</c:v>
                </c:pt>
                <c:pt idx="1">
                  <c:v>97.85714285714286</c:v>
                </c:pt>
                <c:pt idx="2">
                  <c:v>66.07142857142857</c:v>
                </c:pt>
                <c:pt idx="3">
                  <c:v>42.285714285714285</c:v>
                </c:pt>
                <c:pt idx="4">
                  <c:v>12.6</c:v>
                </c:pt>
                <c:pt idx="5">
                  <c:v>10.5</c:v>
                </c:pt>
                <c:pt idx="6">
                  <c:v>5.714285714285714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Figure!$D$5</c:f>
              <c:strCache>
                <c:ptCount val="1"/>
                <c:pt idx="0">
                  <c:v>accomodation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Figure!$B$6:$B$13</c:f>
              <c:strCache>
                <c:ptCount val="8"/>
                <c:pt idx="0">
                  <c:v>All-Inclusive holiday Mexico (Plane, 14 days, 4 persons)</c:v>
                </c:pt>
                <c:pt idx="1">
                  <c:v>Mediterranean cruise (Plane, 7 days, 2 persons)</c:v>
                </c:pt>
                <c:pt idx="2">
                  <c:v>Beach holiday Majorca (Plane, 14 days, 3 persons)</c:v>
                </c:pt>
                <c:pt idx="3">
                  <c:v>Skiing holiday Austria (Car, 7 days, 1 person)</c:v>
                </c:pt>
                <c:pt idx="4">
                  <c:v>Culture holiday South Tyrol ( Bus, 5 days, 2 persons)</c:v>
                </c:pt>
                <c:pt idx="5">
                  <c:v>Wellness holiday Allgaeu, Germany (Train, 10 days, 3 persons) </c:v>
                </c:pt>
                <c:pt idx="6">
                  <c:v>Family holiday Ruegen, Germany (Car, 14 days, 4 persons)</c:v>
                </c:pt>
                <c:pt idx="7">
                  <c:v>Staycation (14 days, 4 persons)</c:v>
                </c:pt>
              </c:strCache>
            </c:strRef>
          </c:cat>
          <c:val>
            <c:numRef>
              <c:f>Figure!$D$6:$D$13</c:f>
              <c:numCache>
                <c:ptCount val="8"/>
                <c:pt idx="0">
                  <c:v>34.785714285714285</c:v>
                </c:pt>
                <c:pt idx="1">
                  <c:v>62.714285714285715</c:v>
                </c:pt>
                <c:pt idx="2">
                  <c:v>10.571428571428571</c:v>
                </c:pt>
                <c:pt idx="3">
                  <c:v>12.142857142857142</c:v>
                </c:pt>
                <c:pt idx="4">
                  <c:v>16</c:v>
                </c:pt>
                <c:pt idx="5">
                  <c:v>11</c:v>
                </c:pt>
                <c:pt idx="6">
                  <c:v>3.7142857142857144</c:v>
                </c:pt>
                <c:pt idx="7">
                  <c:v>1.2142857142857142</c:v>
                </c:pt>
              </c:numCache>
            </c:numRef>
          </c:val>
        </c:ser>
        <c:ser>
          <c:idx val="2"/>
          <c:order val="2"/>
          <c:tx>
            <c:strRef>
              <c:f>Figure!$E$5</c:f>
              <c:strCache>
                <c:ptCount val="1"/>
                <c:pt idx="0">
                  <c:v>food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Figure!$B$6:$B$13</c:f>
              <c:strCache>
                <c:ptCount val="8"/>
                <c:pt idx="0">
                  <c:v>All-Inclusive holiday Mexico (Plane, 14 days, 4 persons)</c:v>
                </c:pt>
                <c:pt idx="1">
                  <c:v>Mediterranean cruise (Plane, 7 days, 2 persons)</c:v>
                </c:pt>
                <c:pt idx="2">
                  <c:v>Beach holiday Majorca (Plane, 14 days, 3 persons)</c:v>
                </c:pt>
                <c:pt idx="3">
                  <c:v>Skiing holiday Austria (Car, 7 days, 1 person)</c:v>
                </c:pt>
                <c:pt idx="4">
                  <c:v>Culture holiday South Tyrol ( Bus, 5 days, 2 persons)</c:v>
                </c:pt>
                <c:pt idx="5">
                  <c:v>Wellness holiday Allgaeu, Germany (Train, 10 days, 3 persons) </c:v>
                </c:pt>
                <c:pt idx="6">
                  <c:v>Family holiday Ruegen, Germany (Car, 14 days, 4 persons)</c:v>
                </c:pt>
                <c:pt idx="7">
                  <c:v>Staycation (14 days, 4 persons)</c:v>
                </c:pt>
              </c:strCache>
            </c:strRef>
          </c:cat>
          <c:val>
            <c:numRef>
              <c:f>Figure!$E$6:$E$13</c:f>
              <c:numCache>
                <c:ptCount val="8"/>
                <c:pt idx="0">
                  <c:v>14.642857142857142</c:v>
                </c:pt>
                <c:pt idx="1">
                  <c:v>11.285714285714286</c:v>
                </c:pt>
                <c:pt idx="2">
                  <c:v>6.5</c:v>
                </c:pt>
                <c:pt idx="3">
                  <c:v>4.571428571428571</c:v>
                </c:pt>
                <c:pt idx="4">
                  <c:v>11</c:v>
                </c:pt>
                <c:pt idx="5">
                  <c:v>7.3</c:v>
                </c:pt>
                <c:pt idx="6">
                  <c:v>4</c:v>
                </c:pt>
                <c:pt idx="7">
                  <c:v>0.6428571428571429</c:v>
                </c:pt>
              </c:numCache>
            </c:numRef>
          </c:val>
        </c:ser>
        <c:ser>
          <c:idx val="3"/>
          <c:order val="3"/>
          <c:tx>
            <c:strRef>
              <c:f>Figure!$F$5</c:f>
              <c:strCache>
                <c:ptCount val="1"/>
                <c:pt idx="0">
                  <c:v>on-location activities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Figure!$B$6:$B$13</c:f>
              <c:strCache>
                <c:ptCount val="8"/>
                <c:pt idx="0">
                  <c:v>All-Inclusive holiday Mexico (Plane, 14 days, 4 persons)</c:v>
                </c:pt>
                <c:pt idx="1">
                  <c:v>Mediterranean cruise (Plane, 7 days, 2 persons)</c:v>
                </c:pt>
                <c:pt idx="2">
                  <c:v>Beach holiday Majorca (Plane, 14 days, 3 persons)</c:v>
                </c:pt>
                <c:pt idx="3">
                  <c:v>Skiing holiday Austria (Car, 7 days, 1 person)</c:v>
                </c:pt>
                <c:pt idx="4">
                  <c:v>Culture holiday South Tyrol ( Bus, 5 days, 2 persons)</c:v>
                </c:pt>
                <c:pt idx="5">
                  <c:v>Wellness holiday Allgaeu, Germany (Train, 10 days, 3 persons) </c:v>
                </c:pt>
                <c:pt idx="6">
                  <c:v>Family holiday Ruegen, Germany (Car, 14 days, 4 persons)</c:v>
                </c:pt>
                <c:pt idx="7">
                  <c:v>Staycation (14 days, 4 persons)</c:v>
                </c:pt>
              </c:strCache>
            </c:strRef>
          </c:cat>
          <c:val>
            <c:numRef>
              <c:f>Figure!$F$6:$F$13</c:f>
              <c:numCache>
                <c:ptCount val="8"/>
                <c:pt idx="0">
                  <c:v>11.785714285714286</c:v>
                </c:pt>
                <c:pt idx="1">
                  <c:v>3</c:v>
                </c:pt>
                <c:pt idx="2">
                  <c:v>4.142857142857143</c:v>
                </c:pt>
                <c:pt idx="3">
                  <c:v>1.4285714285714286</c:v>
                </c:pt>
                <c:pt idx="4">
                  <c:v>3.6</c:v>
                </c:pt>
                <c:pt idx="5">
                  <c:v>0.5</c:v>
                </c:pt>
                <c:pt idx="6">
                  <c:v>5</c:v>
                </c:pt>
                <c:pt idx="7">
                  <c:v>2.357142857142857</c:v>
                </c:pt>
              </c:numCache>
            </c:numRef>
          </c:val>
        </c:ser>
        <c:overlap val="100"/>
        <c:axId val="34691479"/>
        <c:axId val="43787856"/>
      </c:barChart>
      <c:catAx>
        <c:axId val="346914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787856"/>
        <c:crosses val="autoZero"/>
        <c:auto val="1"/>
        <c:lblOffset val="100"/>
        <c:noMultiLvlLbl val="0"/>
      </c:catAx>
      <c:valAx>
        <c:axId val="4378785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6914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25"/>
          <c:y val="0.94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</cdr:x>
      <cdr:y>0.76425</cdr:y>
    </cdr:from>
    <cdr:to>
      <cdr:x>1</cdr:x>
      <cdr:y>0.9155</cdr:y>
    </cdr:to>
    <cdr:sp>
      <cdr:nvSpPr>
        <cdr:cNvPr id="1" name="TextBox 1"/>
        <cdr:cNvSpPr txBox="1">
          <a:spLocks noChangeArrowheads="1"/>
        </cdr:cNvSpPr>
      </cdr:nvSpPr>
      <cdr:spPr>
        <a:xfrm>
          <a:off x="6657975" y="3486150"/>
          <a:ext cx="126682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CO2 equivalent per person per day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16</xdr:row>
      <xdr:rowOff>85725</xdr:rowOff>
    </xdr:from>
    <xdr:to>
      <xdr:col>8</xdr:col>
      <xdr:colOff>409575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219075" y="3810000"/>
        <a:ext cx="79343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561975</xdr:colOff>
      <xdr:row>44</xdr:row>
      <xdr:rowOff>133350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6248400" y="839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13"/>
  <sheetViews>
    <sheetView tabSelected="1" workbookViewId="0" topLeftCell="A9">
      <selection activeCell="K41" sqref="K41"/>
    </sheetView>
  </sheetViews>
  <sheetFormatPr defaultColWidth="9.140625" defaultRowHeight="12.75"/>
  <cols>
    <col min="2" max="2" width="35.8515625" style="0" customWidth="1"/>
    <col min="3" max="3" width="13.57421875" style="0" customWidth="1"/>
    <col min="4" max="4" width="14.421875" style="0" customWidth="1"/>
    <col min="5" max="5" width="12.28125" style="0" customWidth="1"/>
    <col min="6" max="6" width="12.57421875" style="0" customWidth="1"/>
  </cols>
  <sheetData>
    <row r="4" spans="2:6" ht="12.75">
      <c r="B4" s="3"/>
      <c r="C4" s="3" t="s">
        <v>15</v>
      </c>
      <c r="D4" s="3"/>
      <c r="E4" s="3"/>
      <c r="F4" s="3"/>
    </row>
    <row r="5" spans="2:6" ht="12.75">
      <c r="B5" s="4" t="s">
        <v>0</v>
      </c>
      <c r="C5" s="3" t="s">
        <v>8</v>
      </c>
      <c r="D5" s="3" t="s">
        <v>9</v>
      </c>
      <c r="E5" s="3" t="s">
        <v>10</v>
      </c>
      <c r="F5" s="3" t="s">
        <v>11</v>
      </c>
    </row>
    <row r="6" spans="2:6" ht="25.5">
      <c r="B6" s="1" t="s">
        <v>2</v>
      </c>
      <c r="C6" s="2">
        <v>454.35714285714283</v>
      </c>
      <c r="D6" s="2">
        <v>34.785714285714285</v>
      </c>
      <c r="E6" s="2">
        <v>14.642857142857142</v>
      </c>
      <c r="F6" s="2">
        <v>11.785714285714286</v>
      </c>
    </row>
    <row r="7" spans="2:6" ht="25.5">
      <c r="B7" s="1" t="s">
        <v>6</v>
      </c>
      <c r="C7" s="2">
        <v>97.85714285714286</v>
      </c>
      <c r="D7" s="2">
        <v>62.714285714285715</v>
      </c>
      <c r="E7" s="2">
        <v>11.285714285714286</v>
      </c>
      <c r="F7" s="2">
        <v>3</v>
      </c>
    </row>
    <row r="8" spans="2:6" ht="25.5">
      <c r="B8" s="1" t="s">
        <v>13</v>
      </c>
      <c r="C8" s="2">
        <v>66.07142857142857</v>
      </c>
      <c r="D8" s="2">
        <v>10.571428571428571</v>
      </c>
      <c r="E8" s="2">
        <v>6.5</v>
      </c>
      <c r="F8" s="2">
        <v>4.142857142857143</v>
      </c>
    </row>
    <row r="9" spans="2:6" ht="25.5">
      <c r="B9" s="1" t="s">
        <v>5</v>
      </c>
      <c r="C9" s="2">
        <v>42.285714285714285</v>
      </c>
      <c r="D9" s="2">
        <v>12.142857142857142</v>
      </c>
      <c r="E9" s="2">
        <v>4.571428571428571</v>
      </c>
      <c r="F9" s="2">
        <v>1.4285714285714286</v>
      </c>
    </row>
    <row r="10" spans="2:6" ht="25.5">
      <c r="B10" s="1" t="s">
        <v>1</v>
      </c>
      <c r="C10" s="2">
        <v>12.6</v>
      </c>
      <c r="D10" s="2">
        <v>16</v>
      </c>
      <c r="E10" s="2">
        <v>11</v>
      </c>
      <c r="F10" s="2">
        <v>3.6</v>
      </c>
    </row>
    <row r="11" spans="2:6" ht="25.5">
      <c r="B11" s="1" t="s">
        <v>3</v>
      </c>
      <c r="C11" s="2">
        <v>10.5</v>
      </c>
      <c r="D11" s="2">
        <v>11</v>
      </c>
      <c r="E11" s="2">
        <v>7.3</v>
      </c>
      <c r="F11" s="2">
        <v>0.5</v>
      </c>
    </row>
    <row r="12" spans="2:6" ht="25.5">
      <c r="B12" s="1" t="s">
        <v>4</v>
      </c>
      <c r="C12" s="2">
        <v>5.714285714285714</v>
      </c>
      <c r="D12" s="2">
        <v>3.7142857142857144</v>
      </c>
      <c r="E12" s="2">
        <v>4</v>
      </c>
      <c r="F12" s="2">
        <v>5</v>
      </c>
    </row>
    <row r="13" spans="2:6" ht="12.75">
      <c r="B13" s="1" t="s">
        <v>7</v>
      </c>
      <c r="C13" s="2">
        <v>0</v>
      </c>
      <c r="D13" s="2">
        <v>1.2142857142857142</v>
      </c>
      <c r="E13" s="2">
        <v>0.6428571428571429</v>
      </c>
      <c r="F13" s="2">
        <v>2.357142857142857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2"/>
  <sheetViews>
    <sheetView workbookViewId="0" topLeftCell="A1">
      <selection activeCell="B12" sqref="B12"/>
    </sheetView>
  </sheetViews>
  <sheetFormatPr defaultColWidth="9.140625" defaultRowHeight="12.75"/>
  <cols>
    <col min="2" max="2" width="30.8515625" style="0" customWidth="1"/>
    <col min="3" max="3" width="11.140625" style="0" customWidth="1"/>
    <col min="4" max="4" width="13.8515625" style="0" customWidth="1"/>
    <col min="5" max="5" width="11.7109375" style="0" customWidth="1"/>
    <col min="6" max="6" width="15.421875" style="0" customWidth="1"/>
  </cols>
  <sheetData>
    <row r="1" spans="2:13" ht="12.75">
      <c r="B1" s="3"/>
      <c r="C1" s="3" t="s">
        <v>16</v>
      </c>
      <c r="D1" s="3"/>
      <c r="E1" s="3"/>
      <c r="F1" s="3"/>
      <c r="G1" s="3"/>
      <c r="H1" s="3"/>
      <c r="I1" s="3" t="s">
        <v>16</v>
      </c>
      <c r="J1" s="3"/>
      <c r="K1" s="3"/>
      <c r="L1" s="3"/>
      <c r="M1" s="3"/>
    </row>
    <row r="2" spans="2:13" ht="12.75">
      <c r="B2" s="4" t="s">
        <v>0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/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2:13" ht="25.5">
      <c r="B3" s="4" t="s">
        <v>13</v>
      </c>
      <c r="C3">
        <v>925</v>
      </c>
      <c r="D3">
        <v>148</v>
      </c>
      <c r="E3">
        <v>91</v>
      </c>
      <c r="F3">
        <v>58</v>
      </c>
      <c r="G3">
        <f>SUM(C3:F3)</f>
        <v>1222</v>
      </c>
      <c r="I3" s="2">
        <f>C3/14</f>
        <v>66.07142857142857</v>
      </c>
      <c r="J3" s="2">
        <f>D3/14</f>
        <v>10.571428571428571</v>
      </c>
      <c r="K3" s="2">
        <f>E3/14</f>
        <v>6.5</v>
      </c>
      <c r="L3" s="2">
        <f>F3/14</f>
        <v>4.142857142857143</v>
      </c>
      <c r="M3" s="2">
        <f>SUM(I3:L3)</f>
        <v>87.28571428571428</v>
      </c>
    </row>
    <row r="4" spans="2:13" ht="25.5">
      <c r="B4" s="4" t="s">
        <v>1</v>
      </c>
      <c r="C4">
        <v>63</v>
      </c>
      <c r="D4">
        <v>80</v>
      </c>
      <c r="E4">
        <v>55</v>
      </c>
      <c r="F4">
        <v>18</v>
      </c>
      <c r="G4">
        <f aca="true" t="shared" si="0" ref="G4:G10">SUM(C4:F4)</f>
        <v>216</v>
      </c>
      <c r="I4" s="2">
        <f>C4/5</f>
        <v>12.6</v>
      </c>
      <c r="J4" s="2">
        <f>D4/5</f>
        <v>16</v>
      </c>
      <c r="K4" s="2">
        <f>E4/5</f>
        <v>11</v>
      </c>
      <c r="L4" s="2">
        <f>F4/5</f>
        <v>3.6</v>
      </c>
      <c r="M4" s="2">
        <f aca="true" t="shared" si="1" ref="M4:M10">SUM(I4:L4)</f>
        <v>43.2</v>
      </c>
    </row>
    <row r="5" spans="2:13" ht="25.5">
      <c r="B5" s="4" t="s">
        <v>2</v>
      </c>
      <c r="C5">
        <v>6361</v>
      </c>
      <c r="D5">
        <v>487</v>
      </c>
      <c r="E5">
        <v>205</v>
      </c>
      <c r="F5">
        <v>165</v>
      </c>
      <c r="G5">
        <f t="shared" si="0"/>
        <v>7218</v>
      </c>
      <c r="I5" s="2">
        <f>C5/14</f>
        <v>454.35714285714283</v>
      </c>
      <c r="J5" s="2">
        <f aca="true" t="shared" si="2" ref="J5:L6">D5/14</f>
        <v>34.785714285714285</v>
      </c>
      <c r="K5" s="2">
        <f t="shared" si="2"/>
        <v>14.642857142857142</v>
      </c>
      <c r="L5" s="2">
        <f t="shared" si="2"/>
        <v>11.785714285714286</v>
      </c>
      <c r="M5" s="2">
        <f t="shared" si="1"/>
        <v>515.5714285714286</v>
      </c>
    </row>
    <row r="6" spans="2:13" ht="38.25">
      <c r="B6" s="4" t="s">
        <v>4</v>
      </c>
      <c r="C6">
        <v>80</v>
      </c>
      <c r="D6">
        <v>52</v>
      </c>
      <c r="E6">
        <v>56</v>
      </c>
      <c r="F6">
        <v>70</v>
      </c>
      <c r="G6">
        <f t="shared" si="0"/>
        <v>258</v>
      </c>
      <c r="I6" s="2">
        <f>C6/14</f>
        <v>5.714285714285714</v>
      </c>
      <c r="J6" s="2">
        <f t="shared" si="2"/>
        <v>3.7142857142857144</v>
      </c>
      <c r="K6" s="2">
        <f t="shared" si="2"/>
        <v>4</v>
      </c>
      <c r="L6" s="2">
        <f t="shared" si="2"/>
        <v>5</v>
      </c>
      <c r="M6" s="2">
        <f t="shared" si="1"/>
        <v>18.42857142857143</v>
      </c>
    </row>
    <row r="7" spans="2:13" ht="38.25">
      <c r="B7" s="4" t="s">
        <v>3</v>
      </c>
      <c r="C7">
        <v>105</v>
      </c>
      <c r="D7">
        <v>110</v>
      </c>
      <c r="E7">
        <v>73</v>
      </c>
      <c r="F7">
        <v>5</v>
      </c>
      <c r="G7">
        <f>SUM(C7:F7)</f>
        <v>293</v>
      </c>
      <c r="I7" s="2">
        <f>C7/10</f>
        <v>10.5</v>
      </c>
      <c r="J7" s="2">
        <f>D7/10</f>
        <v>11</v>
      </c>
      <c r="K7" s="2">
        <f>E7/10</f>
        <v>7.3</v>
      </c>
      <c r="L7" s="2">
        <f>F7/10</f>
        <v>0.5</v>
      </c>
      <c r="M7" s="2">
        <f t="shared" si="1"/>
        <v>29.3</v>
      </c>
    </row>
    <row r="8" spans="2:13" ht="25.5">
      <c r="B8" s="4" t="s">
        <v>5</v>
      </c>
      <c r="C8">
        <v>296</v>
      </c>
      <c r="D8">
        <v>85</v>
      </c>
      <c r="E8">
        <v>32</v>
      </c>
      <c r="F8">
        <v>10</v>
      </c>
      <c r="G8">
        <f t="shared" si="0"/>
        <v>423</v>
      </c>
      <c r="I8" s="2">
        <f>C8/7</f>
        <v>42.285714285714285</v>
      </c>
      <c r="J8" s="2">
        <f aca="true" t="shared" si="3" ref="J8:L9">D8/7</f>
        <v>12.142857142857142</v>
      </c>
      <c r="K8" s="2">
        <f t="shared" si="3"/>
        <v>4.571428571428571</v>
      </c>
      <c r="L8" s="2">
        <f t="shared" si="3"/>
        <v>1.4285714285714286</v>
      </c>
      <c r="M8" s="2">
        <f t="shared" si="1"/>
        <v>60.42857142857143</v>
      </c>
    </row>
    <row r="9" spans="2:13" ht="25.5">
      <c r="B9" s="4" t="s">
        <v>6</v>
      </c>
      <c r="C9">
        <v>685</v>
      </c>
      <c r="D9">
        <v>439</v>
      </c>
      <c r="E9">
        <v>79</v>
      </c>
      <c r="F9">
        <v>21</v>
      </c>
      <c r="G9">
        <f t="shared" si="0"/>
        <v>1224</v>
      </c>
      <c r="I9" s="2">
        <f>C9/7</f>
        <v>97.85714285714286</v>
      </c>
      <c r="J9" s="2">
        <f t="shared" si="3"/>
        <v>62.714285714285715</v>
      </c>
      <c r="K9" s="2">
        <f t="shared" si="3"/>
        <v>11.285714285714286</v>
      </c>
      <c r="L9" s="2">
        <f t="shared" si="3"/>
        <v>3</v>
      </c>
      <c r="M9" s="2">
        <f t="shared" si="1"/>
        <v>174.85714285714286</v>
      </c>
    </row>
    <row r="10" spans="2:13" ht="12.75">
      <c r="B10" s="4" t="s">
        <v>7</v>
      </c>
      <c r="C10">
        <v>0</v>
      </c>
      <c r="D10">
        <v>17</v>
      </c>
      <c r="E10">
        <v>9</v>
      </c>
      <c r="F10">
        <v>33</v>
      </c>
      <c r="G10">
        <f t="shared" si="0"/>
        <v>59</v>
      </c>
      <c r="I10" s="2">
        <f>C10/14</f>
        <v>0</v>
      </c>
      <c r="J10" s="2">
        <f>D10/14</f>
        <v>1.2142857142857142</v>
      </c>
      <c r="K10" s="2">
        <f>E10/14</f>
        <v>0.6428571428571429</v>
      </c>
      <c r="L10" s="2">
        <f>F10/14</f>
        <v>2.357142857142857</v>
      </c>
      <c r="M10" s="2">
        <f t="shared" si="1"/>
        <v>4.214285714285714</v>
      </c>
    </row>
    <row r="12" ht="51">
      <c r="B12" s="1" t="s">
        <v>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reichel</dc:creator>
  <cp:keywords/>
  <dc:description/>
  <cp:lastModifiedBy>reichel</cp:lastModifiedBy>
  <dcterms:created xsi:type="dcterms:W3CDTF">2010-09-14T13:07:40Z</dcterms:created>
  <dcterms:modified xsi:type="dcterms:W3CDTF">2010-10-01T12:09:44Z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-1346167732</vt:i4>
  </property>
  <property fmtid="{D5CDD505-2E9C-101B-9397-08002B2CF9AE}" pid="4" name="_NewReviewCycle">
    <vt:lpwstr/>
  </property>
  <property fmtid="{D5CDD505-2E9C-101B-9397-08002B2CF9AE}" pid="5" name="_EmailSubject">
    <vt:lpwstr>SOER consumption - 2nd batch of figures</vt:lpwstr>
  </property>
  <property fmtid="{D5CDD505-2E9C-101B-9397-08002B2CF9AE}" pid="6" name="_AuthorEmail">
    <vt:lpwstr>Almut.Reichel@eea.europa.eu</vt:lpwstr>
  </property>
  <property fmtid="{D5CDD505-2E9C-101B-9397-08002B2CF9AE}" pid="7" name="_AuthorEmailDisplayName">
    <vt:lpwstr>Almut Reichel</vt:lpwstr>
  </property>
</Properties>
</file>