
<file path=[Content_Types].xml><?xml version="1.0" encoding="utf-8"?>
<Types xmlns="http://schemas.openxmlformats.org/package/2006/content-types"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Briefings\2022-071-152574-Environmental impacts of renewable energy use for heating-Mihai-Tomescu\4_Figures\FIG1-158644\Data-package\"/>
    </mc:Choice>
  </mc:AlternateContent>
  <bookViews>
    <workbookView xWindow="0" yWindow="0" windowWidth="20400" windowHeight="7620" tabRatio="775" activeTab="1"/>
  </bookViews>
  <sheets>
    <sheet name="DATA FOR CHART" sheetId="3" r:id="rId1"/>
    <sheet name="DRAFT" sheetId="7" r:id="rId2"/>
  </sheets>
  <externalReferences>
    <externalReference r:id="rId3"/>
    <externalReference r:id="rId4"/>
    <externalReference r:id="rId5"/>
  </externalReferences>
  <definedNames>
    <definedName name="btnMenuImportAsciiDirectory">"btnMenuimportAsciiDirectory"</definedName>
    <definedName name="ChosenCountry">[1]Cover!$H$116</definedName>
    <definedName name="ChosenUnit">[1]Cover!$Q$119</definedName>
    <definedName name="CountCoal">[1]Cover!$T$118</definedName>
    <definedName name="CountEle">[1]Cover!$T$121</definedName>
    <definedName name="CountGas">[1]Cover!$T$119</definedName>
    <definedName name="CountOil">[1]Cover!$T$120</definedName>
    <definedName name="CountRen">[1]Cover!$T$117</definedName>
    <definedName name="Countries">[1]Cover!$L$116:$N$172</definedName>
    <definedName name="Country">[1]Cover!$H$118</definedName>
    <definedName name="CountryCode">[1]Cover!$H$120</definedName>
    <definedName name="CountryList">[1]Cover!$L$116:$L$172</definedName>
    <definedName name="defaultCalorificValuesUpperLeft">[2]OIL!#REF!</definedName>
    <definedName name="Eng">[3]Cover!$G$117</definedName>
    <definedName name="IndexYear">[1]Cover!$H$129</definedName>
    <definedName name="language_code_list">[1]Cover!$B$116:$B$116</definedName>
    <definedName name="oilCalorificValuesUpperLeft">[2]OIL!#REF!</definedName>
    <definedName name="TextCodeFilter">#REF!</definedName>
    <definedName name="TP.Petroleum">#REF!</definedName>
    <definedName name="YEARS">[1]Cover!$E$116:$E$146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D7" i="3"/>
  <c r="D6" i="3" s="1"/>
  <c r="C7" i="3"/>
  <c r="C6" i="3"/>
  <c r="B5" i="3"/>
  <c r="C5" i="3" s="1"/>
  <c r="C4" i="3"/>
  <c r="C3" i="3"/>
</calcChain>
</file>

<file path=xl/sharedStrings.xml><?xml version="1.0" encoding="utf-8"?>
<sst xmlns="http://schemas.openxmlformats.org/spreadsheetml/2006/main" count="8" uniqueCount="8">
  <si>
    <t>Total FEC</t>
  </si>
  <si>
    <t>Industry</t>
  </si>
  <si>
    <t>Buildings</t>
  </si>
  <si>
    <t>Households</t>
  </si>
  <si>
    <t>Transport</t>
  </si>
  <si>
    <t>Figure 3</t>
  </si>
  <si>
    <t>Final energy consumption by end-use sector, EU27, 2020</t>
  </si>
  <si>
    <t>Public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</si>
</sst>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???,???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0" fontId="2" fillId="2" borderId="1" applyNumberFormat="0" applyAlignment="0" applyProtection="0"/>
    <xf numFmtId="0" fontId="7" fillId="0" borderId="0" applyNumberFormat="0" applyFill="0" applyBorder="0" applyAlignment="0" applyProtection="0"/>
    <xf numFmtId="0" fontId="1" fillId="0" borderId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166" fontId="6" fillId="0" borderId="0" applyNumberFormat="0" applyProtection="0">
      <alignment horizontal="center" vertical="center"/>
    </xf>
    <xf numFmtId="9" fontId="4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3"/>
    <xf numFmtId="0" fontId="1" fillId="0" borderId="5" xfId="3" applyBorder="1"/>
    <xf numFmtId="9" fontId="0" fillId="0" borderId="2" xfId="5" applyFont="1" applyBorder="1"/>
    <xf numFmtId="9" fontId="0" fillId="3" borderId="2" xfId="5" applyFont="1" applyFill="1" applyBorder="1"/>
    <xf numFmtId="9" fontId="1" fillId="0" borderId="0" xfId="3" applyNumberFormat="1"/>
    <xf numFmtId="9" fontId="1" fillId="0" borderId="0" xfId="6" applyFont="1" applyFill="1"/>
    <xf numFmtId="9" fontId="0" fillId="0" borderId="3" xfId="5" applyFont="1" applyBorder="1"/>
    <xf numFmtId="0" fontId="5" fillId="0" borderId="0" xfId="3" applyFont="1"/>
    <xf numFmtId="0" fontId="2" fillId="2" borderId="8" xfId="1" applyBorder="1"/>
    <xf numFmtId="0" fontId="1" fillId="0" borderId="4" xfId="3" applyBorder="1"/>
    <xf numFmtId="165" fontId="3" fillId="0" borderId="6" xfId="4" applyNumberFormat="1" applyFont="1" applyFill="1" applyBorder="1"/>
    <xf numFmtId="165" fontId="1" fillId="0" borderId="6" xfId="4" applyNumberFormat="1" applyFont="1" applyFill="1" applyBorder="1"/>
    <xf numFmtId="165" fontId="2" fillId="2" borderId="9" xfId="4" applyNumberFormat="1" applyFont="1" applyFill="1" applyBorder="1"/>
    <xf numFmtId="165" fontId="1" fillId="0" borderId="7" xfId="4" applyNumberFormat="1" applyFont="1" applyFill="1" applyBorder="1"/>
  </cellXfs>
  <cellStyles count="12">
    <cellStyle name="Calculation" xfId="1" builtinId="22"/>
    <cellStyle name="Comma 2" xfId="4"/>
    <cellStyle name="Hyperlink 2" xfId="2"/>
    <cellStyle name="Hyperlink 3" xfId="11"/>
    <cellStyle name="Normal" xfId="0" builtinId="0"/>
    <cellStyle name="Normal 2" xfId="7"/>
    <cellStyle name="Normal 2 2" xfId="8"/>
    <cellStyle name="Normal 2 3" xfId="10"/>
    <cellStyle name="Normal 5" xfId="3"/>
    <cellStyle name="Percent 2" xfId="6"/>
    <cellStyle name="Percent 2 2" xfId="9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EU final energy </a:t>
            </a:r>
            <a:endParaRPr lang="en-DK"/>
          </a:p>
          <a:p>
            <a:pPr>
              <a:defRPr/>
            </a:pPr>
            <a:r>
              <a:rPr lang="en-GB"/>
              <a:t>use (2020): </a:t>
            </a:r>
            <a:endParaRPr lang="en-DK"/>
          </a:p>
          <a:p>
            <a:pPr>
              <a:defRPr/>
            </a:pPr>
            <a:r>
              <a:rPr lang="en-GB"/>
              <a:t>885,764 ktoe</a:t>
            </a:r>
            <a:endParaRPr lang="en-DK"/>
          </a:p>
        </c:rich>
      </c:tx>
      <c:layout>
        <c:manualLayout>
          <c:xMode val="edge"/>
          <c:yMode val="edge"/>
          <c:x val="0.11822196619297534"/>
          <c:y val="8.97531787584143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827940531253246E-2"/>
          <c:y val="0.21163234176879725"/>
          <c:w val="0.79772467403718306"/>
          <c:h val="0.75324990135395375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82-4608-9F79-CE5CDC4EBD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82-4608-9F79-CE5CDC4EBD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82-4608-9F79-CE5CDC4EBD8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82-4608-9F79-CE5CDC4EBD85}"/>
              </c:ext>
            </c:extLst>
          </c:dPt>
          <c:dLbls>
            <c:dLbl>
              <c:idx val="0"/>
              <c:layout>
                <c:manualLayout>
                  <c:x val="2.4575459317585299E-2"/>
                  <c:y val="1.9861840186643335E-2"/>
                </c:manualLayout>
              </c:layout>
              <c:tx>
                <c:rich>
                  <a:bodyPr/>
                  <a:lstStyle/>
                  <a:p>
                    <a:fld id="{0FA5BF0C-4FE1-4DE1-A744-658516B834C4}" type="CATEGORYNAME">
                      <a:rPr lang="en-US"/>
                      <a:pPr/>
                      <a:t>[CATEGORY NAME]</a:t>
                    </a:fld>
                    <a:endParaRPr lang="en-US" baseline="0"/>
                  </a:p>
                  <a:p>
                    <a:fld id="{BAA7C509-822F-44D5-A8D9-CF6D1EF1158F}" type="VALUE">
                      <a:rPr lang="en-US" baseline="0"/>
                      <a:pPr/>
                      <a:t>[VALUE]</a:t>
                    </a:fld>
                    <a:endParaRPr lang="en-GB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782-4608-9F79-CE5CDC4EBD85}"/>
                </c:ext>
              </c:extLst>
            </c:dLbl>
            <c:dLbl>
              <c:idx val="1"/>
              <c:layout>
                <c:manualLayout>
                  <c:x val="-1.7206214812259483E-2"/>
                  <c:y val="-4.8577671246591556E-2"/>
                </c:manualLayout>
              </c:layout>
              <c:tx>
                <c:rich>
                  <a:bodyPr/>
                  <a:lstStyle/>
                  <a:p>
                    <a:fld id="{7737F142-3009-420C-8431-6761E4401199}" type="CATEGORYNAME">
                      <a:rPr lang="en-US"/>
                      <a:pPr/>
                      <a:t>[CATEGORY NAME]</a:t>
                    </a:fld>
                    <a:endParaRPr lang="en-US"/>
                  </a:p>
                  <a:p>
                    <a:r>
                      <a:rPr lang="en-US"/>
                      <a:t>33%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82-4608-9F79-CE5CDC4EBD85}"/>
                </c:ext>
              </c:extLst>
            </c:dLbl>
            <c:dLbl>
              <c:idx val="2"/>
              <c:layout>
                <c:manualLayout>
                  <c:x val="-1.7393168261453495E-3"/>
                  <c:y val="6.2858320720381153E-2"/>
                </c:manualLayout>
              </c:layout>
              <c:tx>
                <c:rich>
                  <a:bodyPr/>
                  <a:lstStyle/>
                  <a:p>
                    <a:fld id="{9EE0A0A4-EDC0-4A8D-9F4E-386A8DF1AC31}" type="CATEGORYNAME">
                      <a:rPr lang="en-US"/>
                      <a:pPr/>
                      <a:t>[CATEGORY NAME]</a:t>
                    </a:fld>
                    <a:endParaRPr lang="en-US"/>
                  </a:p>
                  <a:p>
                    <a:r>
                      <a:rPr lang="en-US"/>
                      <a:t>67%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82-4608-9F79-CE5CDC4EBD85}"/>
                </c:ext>
              </c:extLst>
            </c:dLbl>
            <c:dLbl>
              <c:idx val="3"/>
              <c:layout>
                <c:manualLayout>
                  <c:x val="1.4930419958670624E-2"/>
                  <c:y val="-2.8550204809304498E-3"/>
                </c:manualLayout>
              </c:layout>
              <c:tx>
                <c:rich>
                  <a:bodyPr/>
                  <a:lstStyle/>
                  <a:p>
                    <a:fld id="{4C371AA3-A5E3-419A-B34F-EA4C2F3E2BAE}" type="CATEGORYNAME">
                      <a:rPr lang="en-US"/>
                      <a:pPr/>
                      <a:t>[CATEGORY NAME]</a:t>
                    </a:fld>
                    <a:endParaRPr lang="en-US" baseline="0"/>
                  </a:p>
                  <a:p>
                    <a:r>
                      <a:rPr lang="en-US" baseline="0"/>
                      <a:t> </a:t>
                    </a:r>
                    <a:fld id="{493C1D4C-0078-483E-938F-2E2C98859AB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82-4608-9F79-CE5CDC4EBD85}"/>
                </c:ext>
              </c:extLst>
            </c:dLbl>
            <c:dLbl>
              <c:idx val="4"/>
              <c:layout>
                <c:manualLayout>
                  <c:x val="-7.5187007874015239E-3"/>
                  <c:y val="-0.1516550014581510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Buildings</a:t>
                    </a:r>
                  </a:p>
                  <a:p>
                    <a:pPr>
                      <a:defRPr/>
                    </a:pPr>
                    <a:fld id="{CC85E440-D37F-425C-B9B8-B4FE5914BDD8}" type="VALUE">
                      <a:rPr lang="en-US"/>
                      <a:pPr>
                        <a:defRPr/>
                      </a:pPr>
                      <a:t>[VALUE]</a:t>
                    </a:fld>
                    <a:endParaRPr lang="en-GB"/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A782-4608-9F79-CE5CDC4EBD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CHART'!$A$4:$A$8</c15:sqref>
                  </c15:fullRef>
                </c:ext>
              </c:extLst>
              <c:f>('DATA FOR CHART'!$A$4,'DATA FOR CHART'!$A$6:$A$8)</c:f>
              <c:strCache>
                <c:ptCount val="4"/>
                <c:pt idx="0">
                  <c:v>Industry</c:v>
                </c:pt>
                <c:pt idx="1">
                  <c:v>Public services</c:v>
                </c:pt>
                <c:pt idx="2">
                  <c:v>Households</c:v>
                </c:pt>
                <c:pt idx="3">
                  <c:v>Transport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CHART'!$C$4:$C$8</c15:sqref>
                  </c15:fullRef>
                </c:ext>
              </c:extLst>
              <c:f>('DATA FOR CHART'!$C$4,'DATA FOR CHART'!$C$6:$C$8)</c:f>
              <c:numCache>
                <c:formatCode>0%</c:formatCode>
                <c:ptCount val="4"/>
                <c:pt idx="0">
                  <c:v>0.26103089940460311</c:v>
                </c:pt>
                <c:pt idx="1">
                  <c:v>0.1370302133350699</c:v>
                </c:pt>
                <c:pt idx="2">
                  <c:v>0.28025891434346417</c:v>
                </c:pt>
                <c:pt idx="3">
                  <c:v>0.28446608366125364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9-A782-4608-9F79-CE5CDC4EB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cust"/>
        <c:custSplit>
          <c:secondPiePt val="1"/>
          <c:secondPiePt val="2"/>
        </c:custSplit>
        <c:secondPieSize val="57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3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993775</xdr:colOff>
      <xdr:row>10</xdr:row>
      <xdr:rowOff>92075</xdr:rowOff>
    </xdr:from>
    <xdr:to>
      <xdr:col>9</xdr:col>
      <xdr:colOff>247650</xdr:colOff>
      <xdr:row>33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0.12458</cdr:x>
      <cdr:y>0.62638</cdr:y>
    </cdr:from>
    <cdr:to>
      <cdr:x>0.21391</cdr:x>
      <cdr:y>0.80128</cdr:y>
    </cdr:to>
    <cdr:pic>
      <cdr:nvPicPr>
        <cdr:cNvPr id="4" name="Graphic 3" descr="Factory outline">
          <a:extLst xmlns:a="http://schemas.openxmlformats.org/drawingml/2006/main">
            <a:ext uri="{FF2B5EF4-FFF2-40B4-BE49-F238E27FC236}">
              <a16:creationId xmlns:a16="http://schemas.microsoft.com/office/drawing/2014/main" id="{952E7DFC-CB70-6D98-715A-241508D26D5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929944" y="2658975"/>
          <a:ext cx="666797" cy="74244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0.08949</cdr:x>
      <cdr:y>0.34051</cdr:y>
    </cdr:from>
    <cdr:to>
      <cdr:x>0.19046</cdr:x>
      <cdr:y>0.53823</cdr:y>
    </cdr:to>
    <cdr:pic>
      <cdr:nvPicPr>
        <cdr:cNvPr id="6" name="Graphic 5" descr="Car Wash outline">
          <a:extLst xmlns:a="http://schemas.openxmlformats.org/drawingml/2006/main">
            <a:ext uri="{FF2B5EF4-FFF2-40B4-BE49-F238E27FC236}">
              <a16:creationId xmlns:a16="http://schemas.microsoft.com/office/drawing/2014/main" id="{7CE7E254-6E18-C134-D474-7AA65F542CA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7985" y="1445477"/>
          <a:ext cx="753683" cy="83931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0.27861</cdr:x>
      <cdr:y>0.45094</cdr:y>
    </cdr:from>
    <cdr:to>
      <cdr:x>0.37376</cdr:x>
      <cdr:y>0.63725</cdr:y>
    </cdr:to>
    <cdr:pic>
      <cdr:nvPicPr>
        <cdr:cNvPr id="8" name="Graphic 7" descr="Mortgage outline">
          <a:extLst xmlns:a="http://schemas.openxmlformats.org/drawingml/2006/main">
            <a:ext uri="{FF2B5EF4-FFF2-40B4-BE49-F238E27FC236}">
              <a16:creationId xmlns:a16="http://schemas.microsoft.com/office/drawing/2014/main" id="{D078289D-C5FB-7764-5D22-C830E88BC27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6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079659" y="1914214"/>
          <a:ext cx="710240" cy="79088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0.63511</cdr:x>
      <cdr:y>0.5825</cdr:y>
    </cdr:from>
    <cdr:to>
      <cdr:x>0.72249</cdr:x>
      <cdr:y>0.7536</cdr:y>
    </cdr:to>
    <cdr:pic>
      <cdr:nvPicPr>
        <cdr:cNvPr id="10" name="Graphic 9" descr="Schoolhouse outline">
          <a:extLst xmlns:a="http://schemas.openxmlformats.org/drawingml/2006/main">
            <a:ext uri="{FF2B5EF4-FFF2-40B4-BE49-F238E27FC236}">
              <a16:creationId xmlns:a16="http://schemas.microsoft.com/office/drawing/2014/main" id="{FB4D31B6-816B-7EB8-CBD6-E09E266CDD5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8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740758" y="2472712"/>
          <a:ext cx="652242" cy="72631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0.72478</cdr:x>
      <cdr:y>0.48108</cdr:y>
    </cdr:from>
    <cdr:to>
      <cdr:x>0.80439</cdr:x>
      <cdr:y>0.63697</cdr:y>
    </cdr:to>
    <cdr:pic>
      <cdr:nvPicPr>
        <cdr:cNvPr id="12" name="Graphic 11" descr="Suburban scene outline">
          <a:extLst xmlns:a="http://schemas.openxmlformats.org/drawingml/2006/main">
            <a:ext uri="{FF2B5EF4-FFF2-40B4-BE49-F238E27FC236}">
              <a16:creationId xmlns:a16="http://schemas.microsoft.com/office/drawing/2014/main" id="{E61C1217-C183-42B9-EDB8-CA6D13E3DEE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1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410083" y="2042161"/>
          <a:ext cx="594243" cy="661749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294409</xdr:colOff>
      <xdr:row>0</xdr:row>
      <xdr:rowOff>173182</xdr:rowOff>
    </xdr:from>
    <xdr:to>
      <xdr:col>16</xdr:col>
      <xdr:colOff>599209</xdr:colOff>
      <xdr:row>33</xdr:row>
      <xdr:rowOff>169406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09" y="173182"/>
          <a:ext cx="10002982" cy="62827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SHARES2012_v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rgy/RENEWABLES/1.%20SHARES/SHARES%202015/DATA/IT/EDAMIS%20transmissions/Copy%20of%20ENERGY_SHARES_A_IT_2015_0000_V00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eda\Users\sturcma\AppData\Local\Temp\1\New%20questionnaires\Q_G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ransport Target"/>
      <sheetName val="Heat Pumps"/>
      <sheetName val="Statistical Transfers"/>
      <sheetName val="Overall Target"/>
      <sheetName val="NREAP tables"/>
      <sheetName val="T_Coal"/>
      <sheetName val="T_Oil"/>
      <sheetName val="T_Gas"/>
      <sheetName val="T_El.&amp;H."/>
      <sheetName val="T_R&amp;W"/>
      <sheetName val="debug"/>
    </sheetNames>
    <sheetDataSet>
      <sheetData sheetId="0" refreshError="1"/>
      <sheetData sheetId="1">
        <row r="116">
          <cell r="B116" t="str">
            <v>EN</v>
          </cell>
          <cell r="E116">
            <v>2020</v>
          </cell>
          <cell r="H116" t="str">
            <v>Germany</v>
          </cell>
          <cell r="L116" t="str">
            <v>Australia</v>
          </cell>
          <cell r="M116" t="str">
            <v>AUSTRALI</v>
          </cell>
          <cell r="N116" t="str">
            <v>01</v>
          </cell>
        </row>
        <row r="117">
          <cell r="E117">
            <v>2019</v>
          </cell>
          <cell r="L117" t="str">
            <v>Austria</v>
          </cell>
          <cell r="M117" t="str">
            <v>AUSTRIA</v>
          </cell>
          <cell r="N117" t="str">
            <v>02</v>
          </cell>
          <cell r="T117">
            <v>3055</v>
          </cell>
        </row>
        <row r="118">
          <cell r="E118">
            <v>2018</v>
          </cell>
          <cell r="H118" t="str">
            <v>Germany</v>
          </cell>
          <cell r="L118" t="str">
            <v>Belgium</v>
          </cell>
          <cell r="M118" t="str">
            <v>BELGIUM</v>
          </cell>
          <cell r="N118" t="str">
            <v>03</v>
          </cell>
          <cell r="T118">
            <v>10137</v>
          </cell>
        </row>
        <row r="119">
          <cell r="E119">
            <v>2017</v>
          </cell>
          <cell r="L119" t="str">
            <v>Canada</v>
          </cell>
          <cell r="M119" t="str">
            <v>CANADA</v>
          </cell>
          <cell r="N119" t="str">
            <v>04</v>
          </cell>
          <cell r="Q119">
            <v>1</v>
          </cell>
          <cell r="T119">
            <v>2171</v>
          </cell>
        </row>
        <row r="120">
          <cell r="E120">
            <v>2016</v>
          </cell>
          <cell r="H120" t="str">
            <v>GERMANY</v>
          </cell>
          <cell r="L120" t="str">
            <v>Czech Republic</v>
          </cell>
          <cell r="M120" t="str">
            <v>CZECH</v>
          </cell>
          <cell r="N120" t="str">
            <v>05</v>
          </cell>
          <cell r="T120">
            <v>33931</v>
          </cell>
        </row>
        <row r="121">
          <cell r="E121">
            <v>2015</v>
          </cell>
          <cell r="L121" t="str">
            <v>Denmark</v>
          </cell>
          <cell r="M121" t="str">
            <v>DENMARK</v>
          </cell>
          <cell r="N121" t="str">
            <v>06</v>
          </cell>
          <cell r="T121">
            <v>8965</v>
          </cell>
        </row>
        <row r="122">
          <cell r="E122">
            <v>2014</v>
          </cell>
          <cell r="L122" t="str">
            <v>Finland</v>
          </cell>
          <cell r="M122" t="str">
            <v>FINLAND</v>
          </cell>
          <cell r="N122" t="str">
            <v>07</v>
          </cell>
        </row>
        <row r="123">
          <cell r="E123">
            <v>2013</v>
          </cell>
          <cell r="L123" t="str">
            <v>France</v>
          </cell>
          <cell r="M123" t="str">
            <v>FRANCE</v>
          </cell>
          <cell r="N123" t="str">
            <v>08</v>
          </cell>
        </row>
        <row r="124">
          <cell r="E124">
            <v>2012</v>
          </cell>
          <cell r="L124" t="str">
            <v>Germany</v>
          </cell>
          <cell r="M124" t="str">
            <v>GERMANY</v>
          </cell>
          <cell r="N124" t="str">
            <v>09</v>
          </cell>
        </row>
        <row r="125">
          <cell r="E125">
            <v>2011</v>
          </cell>
          <cell r="L125" t="str">
            <v>Greece</v>
          </cell>
          <cell r="M125" t="str">
            <v>GREECE</v>
          </cell>
          <cell r="N125" t="str">
            <v>10</v>
          </cell>
        </row>
        <row r="126">
          <cell r="E126">
            <v>2010</v>
          </cell>
          <cell r="L126" t="str">
            <v>Hungary</v>
          </cell>
          <cell r="M126" t="str">
            <v>HUNGARY</v>
          </cell>
          <cell r="N126" t="str">
            <v>11</v>
          </cell>
        </row>
        <row r="127">
          <cell r="E127">
            <v>2009</v>
          </cell>
          <cell r="L127" t="str">
            <v>Iceland</v>
          </cell>
          <cell r="M127" t="str">
            <v>ICELAND</v>
          </cell>
          <cell r="N127" t="str">
            <v>12</v>
          </cell>
        </row>
        <row r="128">
          <cell r="E128">
            <v>2008</v>
          </cell>
          <cell r="L128" t="str">
            <v>Ireland</v>
          </cell>
          <cell r="M128" t="str">
            <v>IRELAND</v>
          </cell>
          <cell r="N128" t="str">
            <v>13</v>
          </cell>
        </row>
        <row r="129">
          <cell r="E129">
            <v>2007</v>
          </cell>
          <cell r="H129">
            <v>4</v>
          </cell>
          <cell r="L129" t="str">
            <v>Italy</v>
          </cell>
          <cell r="M129" t="str">
            <v>ITALY</v>
          </cell>
          <cell r="N129" t="str">
            <v>14</v>
          </cell>
        </row>
        <row r="130">
          <cell r="E130">
            <v>2006</v>
          </cell>
          <cell r="L130" t="str">
            <v>Japan</v>
          </cell>
          <cell r="M130" t="str">
            <v>JAPAN</v>
          </cell>
          <cell r="N130" t="str">
            <v>15</v>
          </cell>
        </row>
        <row r="131">
          <cell r="E131">
            <v>2005</v>
          </cell>
          <cell r="L131" t="str">
            <v>Korea</v>
          </cell>
          <cell r="M131" t="str">
            <v>KOREA</v>
          </cell>
          <cell r="N131" t="str">
            <v>16</v>
          </cell>
        </row>
        <row r="132">
          <cell r="E132">
            <v>2004</v>
          </cell>
          <cell r="L132" t="str">
            <v>Luxembourg</v>
          </cell>
          <cell r="M132" t="str">
            <v>LUXEMBOU</v>
          </cell>
          <cell r="N132" t="str">
            <v>17</v>
          </cell>
        </row>
        <row r="133">
          <cell r="E133">
            <v>2003</v>
          </cell>
          <cell r="L133" t="str">
            <v>Mexico</v>
          </cell>
          <cell r="M133" t="str">
            <v>MEXICO</v>
          </cell>
          <cell r="N133" t="str">
            <v>18</v>
          </cell>
        </row>
        <row r="134">
          <cell r="E134">
            <v>2002</v>
          </cell>
          <cell r="L134" t="str">
            <v>Netherlands</v>
          </cell>
          <cell r="M134" t="str">
            <v>NETHLAND</v>
          </cell>
          <cell r="N134" t="str">
            <v>19</v>
          </cell>
        </row>
        <row r="135">
          <cell r="E135">
            <v>2001</v>
          </cell>
          <cell r="L135" t="str">
            <v>New Zealand</v>
          </cell>
          <cell r="M135" t="str">
            <v>NZ</v>
          </cell>
          <cell r="N135" t="str">
            <v>20</v>
          </cell>
        </row>
        <row r="136">
          <cell r="E136">
            <v>2000</v>
          </cell>
          <cell r="L136" t="str">
            <v>Norway</v>
          </cell>
          <cell r="M136" t="str">
            <v>NORWAY</v>
          </cell>
          <cell r="N136" t="str">
            <v>21</v>
          </cell>
        </row>
        <row r="137">
          <cell r="E137">
            <v>1999</v>
          </cell>
          <cell r="L137" t="str">
            <v>Poland</v>
          </cell>
          <cell r="M137" t="str">
            <v>POLAND</v>
          </cell>
          <cell r="N137" t="str">
            <v>22</v>
          </cell>
        </row>
        <row r="138">
          <cell r="E138">
            <v>1998</v>
          </cell>
          <cell r="L138" t="str">
            <v>Portugal</v>
          </cell>
          <cell r="M138" t="str">
            <v>PORTUGAL</v>
          </cell>
          <cell r="N138" t="str">
            <v>23</v>
          </cell>
        </row>
        <row r="139">
          <cell r="E139">
            <v>1997</v>
          </cell>
          <cell r="L139" t="str">
            <v>Slovak Republic</v>
          </cell>
          <cell r="M139" t="str">
            <v>SLOVAKIA</v>
          </cell>
          <cell r="N139" t="str">
            <v>24</v>
          </cell>
        </row>
        <row r="140">
          <cell r="E140">
            <v>1996</v>
          </cell>
          <cell r="L140" t="str">
            <v>Spain</v>
          </cell>
          <cell r="M140" t="str">
            <v>SPAIN</v>
          </cell>
          <cell r="N140" t="str">
            <v>25</v>
          </cell>
        </row>
        <row r="141">
          <cell r="E141">
            <v>1995</v>
          </cell>
          <cell r="L141" t="str">
            <v>Sweden</v>
          </cell>
          <cell r="M141" t="str">
            <v>SWEDEN</v>
          </cell>
          <cell r="N141" t="str">
            <v>26</v>
          </cell>
        </row>
        <row r="142">
          <cell r="E142">
            <v>1994</v>
          </cell>
          <cell r="L142" t="str">
            <v>Switzerland</v>
          </cell>
          <cell r="M142" t="str">
            <v>SWITLAND</v>
          </cell>
          <cell r="N142" t="str">
            <v>27</v>
          </cell>
        </row>
        <row r="143">
          <cell r="E143">
            <v>1993</v>
          </cell>
          <cell r="L143" t="str">
            <v>Turkey</v>
          </cell>
          <cell r="M143" t="str">
            <v>TURKEY</v>
          </cell>
          <cell r="N143" t="str">
            <v>28</v>
          </cell>
        </row>
        <row r="144">
          <cell r="E144">
            <v>1992</v>
          </cell>
          <cell r="L144" t="str">
            <v>United Kingdom</v>
          </cell>
          <cell r="M144" t="str">
            <v>UK</v>
          </cell>
          <cell r="N144" t="str">
            <v>29</v>
          </cell>
        </row>
        <row r="145">
          <cell r="E145">
            <v>1991</v>
          </cell>
          <cell r="L145" t="str">
            <v>United States</v>
          </cell>
          <cell r="M145" t="str">
            <v>USA</v>
          </cell>
          <cell r="N145" t="str">
            <v>30</v>
          </cell>
        </row>
        <row r="146">
          <cell r="E146">
            <v>1990</v>
          </cell>
          <cell r="L146" t="str">
            <v>Albania</v>
          </cell>
          <cell r="M146" t="str">
            <v>ALBANIA</v>
          </cell>
          <cell r="N146" t="str">
            <v>31</v>
          </cell>
        </row>
        <row r="147">
          <cell r="L147" t="str">
            <v>Armenia</v>
          </cell>
          <cell r="M147" t="str">
            <v>ARMENIA</v>
          </cell>
          <cell r="N147" t="str">
            <v>32</v>
          </cell>
        </row>
        <row r="148">
          <cell r="L148" t="str">
            <v>Azerbaijan</v>
          </cell>
          <cell r="M148" t="str">
            <v>AZERBAIJAN</v>
          </cell>
          <cell r="N148" t="str">
            <v>33</v>
          </cell>
        </row>
        <row r="149">
          <cell r="L149" t="str">
            <v>Belarus</v>
          </cell>
          <cell r="M149" t="str">
            <v>BELARUS</v>
          </cell>
          <cell r="N149" t="str">
            <v>34</v>
          </cell>
        </row>
        <row r="150">
          <cell r="L150" t="str">
            <v>Bosnia and Herzegovina</v>
          </cell>
          <cell r="M150" t="str">
            <v>BOSNIAHERZ</v>
          </cell>
          <cell r="N150" t="str">
            <v>35</v>
          </cell>
        </row>
        <row r="151">
          <cell r="L151" t="str">
            <v>Bulgaria</v>
          </cell>
          <cell r="M151" t="str">
            <v>BULGARIA</v>
          </cell>
          <cell r="N151" t="str">
            <v>36</v>
          </cell>
        </row>
        <row r="152">
          <cell r="L152" t="str">
            <v>Croatia</v>
          </cell>
          <cell r="M152" t="str">
            <v>CROATIA</v>
          </cell>
          <cell r="N152" t="str">
            <v>37</v>
          </cell>
        </row>
        <row r="153">
          <cell r="L153" t="str">
            <v>Cyprus</v>
          </cell>
          <cell r="M153" t="str">
            <v>CYPRUS</v>
          </cell>
          <cell r="N153" t="str">
            <v>38</v>
          </cell>
        </row>
        <row r="154">
          <cell r="L154" t="str">
            <v>Estonia</v>
          </cell>
          <cell r="M154" t="str">
            <v>ESTONIA</v>
          </cell>
          <cell r="N154" t="str">
            <v>39</v>
          </cell>
        </row>
        <row r="155">
          <cell r="L155" t="str">
            <v>Former Yugoslav Republic of Macedonia</v>
          </cell>
          <cell r="M155" t="str">
            <v>FYROM</v>
          </cell>
          <cell r="N155" t="str">
            <v>40</v>
          </cell>
        </row>
        <row r="156">
          <cell r="L156" t="str">
            <v>Georgia</v>
          </cell>
          <cell r="M156" t="str">
            <v>GEORGIA</v>
          </cell>
          <cell r="N156" t="str">
            <v>41</v>
          </cell>
        </row>
        <row r="157">
          <cell r="L157" t="str">
            <v>Israel</v>
          </cell>
          <cell r="M157" t="str">
            <v>ISRAEL</v>
          </cell>
          <cell r="N157" t="str">
            <v>42</v>
          </cell>
        </row>
        <row r="158">
          <cell r="L158" t="str">
            <v>Kazakhstan</v>
          </cell>
          <cell r="M158" t="str">
            <v>KAZAKHSTAN</v>
          </cell>
          <cell r="N158" t="str">
            <v>43</v>
          </cell>
        </row>
        <row r="159">
          <cell r="L159" t="str">
            <v>Kyrgyzstan</v>
          </cell>
          <cell r="M159" t="str">
            <v>KYRGYZSTAN</v>
          </cell>
          <cell r="N159" t="str">
            <v>44</v>
          </cell>
        </row>
        <row r="160">
          <cell r="L160" t="str">
            <v>Latvia</v>
          </cell>
          <cell r="M160" t="str">
            <v>LATVIA</v>
          </cell>
          <cell r="N160" t="str">
            <v>45</v>
          </cell>
        </row>
        <row r="161">
          <cell r="L161" t="str">
            <v>Lithuania</v>
          </cell>
          <cell r="M161" t="str">
            <v>LITHUANIA</v>
          </cell>
          <cell r="N161" t="str">
            <v>46</v>
          </cell>
        </row>
        <row r="162">
          <cell r="L162" t="str">
            <v>Malta</v>
          </cell>
          <cell r="M162" t="str">
            <v>MALTA</v>
          </cell>
          <cell r="N162" t="str">
            <v>47</v>
          </cell>
        </row>
        <row r="163">
          <cell r="L163" t="str">
            <v>Moldova</v>
          </cell>
          <cell r="M163" t="str">
            <v>MOLDOVA</v>
          </cell>
          <cell r="N163" t="str">
            <v>48</v>
          </cell>
        </row>
        <row r="164">
          <cell r="L164" t="str">
            <v>Montenegro</v>
          </cell>
          <cell r="M164" t="str">
            <v>MONTENEGRO</v>
          </cell>
          <cell r="N164" t="str">
            <v>49</v>
          </cell>
        </row>
        <row r="165">
          <cell r="L165" t="str">
            <v>Romania</v>
          </cell>
          <cell r="M165" t="str">
            <v>ROMANIA</v>
          </cell>
          <cell r="N165" t="str">
            <v>50</v>
          </cell>
        </row>
        <row r="166">
          <cell r="L166" t="str">
            <v>Russia</v>
          </cell>
          <cell r="M166" t="str">
            <v>RUSSIA</v>
          </cell>
          <cell r="N166" t="str">
            <v>51</v>
          </cell>
        </row>
        <row r="167">
          <cell r="L167" t="str">
            <v>Serbia</v>
          </cell>
          <cell r="M167" t="str">
            <v>SERBIA</v>
          </cell>
          <cell r="N167" t="str">
            <v>52</v>
          </cell>
        </row>
        <row r="168">
          <cell r="L168" t="str">
            <v>Slovenia</v>
          </cell>
          <cell r="M168" t="str">
            <v>SLOVENIA</v>
          </cell>
          <cell r="N168" t="str">
            <v>53</v>
          </cell>
        </row>
        <row r="169">
          <cell r="L169" t="str">
            <v>Tajikistan</v>
          </cell>
          <cell r="M169" t="str">
            <v>TAJIKISTAN</v>
          </cell>
          <cell r="N169" t="str">
            <v>54</v>
          </cell>
        </row>
        <row r="170">
          <cell r="L170" t="str">
            <v>Turkmenistan</v>
          </cell>
          <cell r="M170" t="str">
            <v>TURKMENIST</v>
          </cell>
          <cell r="N170" t="str">
            <v>55</v>
          </cell>
        </row>
        <row r="171">
          <cell r="L171" t="str">
            <v>Ukraine</v>
          </cell>
          <cell r="M171" t="str">
            <v>UKRAINE</v>
          </cell>
          <cell r="N171" t="str">
            <v>56</v>
          </cell>
        </row>
        <row r="172">
          <cell r="L172" t="str">
            <v>Uzbekistan</v>
          </cell>
          <cell r="M172" t="str">
            <v>UZBEKISTAN</v>
          </cell>
          <cell r="N172" t="str">
            <v>57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OVERALL SUMMARY"/>
      <sheetName val="TEMPLATE TABLES"/>
      <sheetName val="REMARKS"/>
      <sheetName val="TRANSPORT"/>
      <sheetName val="OVERALL TARGET"/>
      <sheetName val="HEAT PUMPS"/>
      <sheetName val="STAT. TRANSFERS"/>
      <sheetName val="COAL"/>
      <sheetName val="OIL"/>
      <sheetName val="GAS"/>
      <sheetName val="ELE"/>
      <sheetName val="R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"/>
      <sheetName val="TABLE4"/>
      <sheetName val="TABLE5"/>
      <sheetName val="1_Supply"/>
      <sheetName val="2a_Consumption"/>
      <sheetName val="2b_TFC_EnergyUse"/>
      <sheetName val="2b_TFC_Non-EnergyUse"/>
      <sheetName val="3i_Imports"/>
      <sheetName val="3ii_Imports_OfWhich LNG"/>
      <sheetName val="4i_Exports"/>
      <sheetName val="4ii_Exports_OfWhich LNG"/>
      <sheetName val="Remarks"/>
    </sheetNames>
    <sheetDataSet>
      <sheetData sheetId="0" refreshError="1"/>
      <sheetData sheetId="1" refreshError="1">
        <row r="117">
          <cell r="G11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8"/>
  <sheetViews>
    <sheetView topLeftCell="A10" workbookViewId="0">
      <selection activeCell="N18" sqref="N18"/>
    </sheetView>
  </sheetViews>
  <sheetFormatPr defaultColWidth="9.140625" defaultRowHeight="15" x14ac:dyDescent="0.25"/>
  <cols>
    <col min="1" max="1" width="29.28515625" style="1" bestFit="1" customWidth="1"/>
    <col min="2" max="2" width="13.5703125" style="1" bestFit="1" customWidth="1"/>
    <col min="3" max="3" width="9.140625" style="1"/>
    <col min="4" max="4" width="17.28515625" style="1" bestFit="1" customWidth="1"/>
    <col min="5" max="5" width="11.5703125" style="1" bestFit="1" customWidth="1"/>
    <col min="6" max="16384" width="9.140625" style="1"/>
  </cols>
  <sheetData>
    <row r="1" spans="1:4" ht="15.75" thickBot="1" x14ac:dyDescent="0.3">
      <c r="A1" s="1" t="s">
        <v>5</v>
      </c>
      <c r="B1" s="1" t="s">
        <v>6</v>
      </c>
    </row>
    <row r="2" spans="1:4" ht="15.75" thickBot="1" x14ac:dyDescent="0.3">
      <c r="B2" s="10">
        <v>2020</v>
      </c>
      <c r="C2" s="2">
        <v>2020</v>
      </c>
    </row>
    <row r="3" spans="1:4" x14ac:dyDescent="0.25">
      <c r="A3" s="1" t="s">
        <v>0</v>
      </c>
      <c r="B3" s="11">
        <v>885764.446</v>
      </c>
      <c r="C3" s="3">
        <f t="shared" ref="C3:C5" si="0">+B3/B$3</f>
        <v>1</v>
      </c>
    </row>
    <row r="4" spans="1:4" x14ac:dyDescent="0.25">
      <c r="A4" s="1" t="s">
        <v>1</v>
      </c>
      <c r="B4" s="12">
        <v>231211.89</v>
      </c>
      <c r="C4" s="3">
        <f t="shared" si="0"/>
        <v>0.26103089940460311</v>
      </c>
    </row>
    <row r="5" spans="1:4" x14ac:dyDescent="0.25">
      <c r="A5" s="9" t="s">
        <v>2</v>
      </c>
      <c r="B5" s="13">
        <f>+B6+B7</f>
        <v>369619.87300000002</v>
      </c>
      <c r="C5" s="3">
        <f t="shared" si="0"/>
        <v>0.4172891276785341</v>
      </c>
    </row>
    <row r="6" spans="1:4" x14ac:dyDescent="0.25">
      <c r="A6" s="1" t="s">
        <v>7</v>
      </c>
      <c r="B6" s="12">
        <v>121376.49099999999</v>
      </c>
      <c r="C6" s="4">
        <f>+B6/B$3</f>
        <v>0.1370302133350699</v>
      </c>
      <c r="D6" s="5">
        <f>1-D7</f>
        <v>0.32838194011283584</v>
      </c>
    </row>
    <row r="7" spans="1:4" x14ac:dyDescent="0.25">
      <c r="A7" s="8" t="s">
        <v>3</v>
      </c>
      <c r="B7" s="12">
        <v>248243.38200000001</v>
      </c>
      <c r="C7" s="4">
        <f>+B7/B$3</f>
        <v>0.28025891434346417</v>
      </c>
      <c r="D7" s="6">
        <f>+B7/(B7+B6)</f>
        <v>0.67161805988716416</v>
      </c>
    </row>
    <row r="8" spans="1:4" ht="15.75" thickBot="1" x14ac:dyDescent="0.3">
      <c r="A8" s="1" t="s">
        <v>4</v>
      </c>
      <c r="B8" s="14">
        <v>251969.943</v>
      </c>
      <c r="C8" s="7">
        <f>+B8/B$3</f>
        <v>0.28446608366125364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70" zoomScaleNormal="70" workbookViewId="0">
      <selection activeCell="V25" sqref="V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Tomescu</dc:creator>
  <cp:lastModifiedBy>Sara Sanz</cp:lastModifiedBy>
  <cp:lastPrinted>2022-12-19T13:47:05Z</cp:lastPrinted>
  <dcterms:created xsi:type="dcterms:W3CDTF">2022-12-19T13:45:19Z</dcterms:created>
  <dcterms:modified xsi:type="dcterms:W3CDTF">2023-02-09T09:48:28Z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2c7ac245e42b418c85c9830a5b415ded</vt:lpwstr>
  </property>
</Properties>
</file>