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28B66FF9-F7F3-436C-A6CE-BA02E614986F}" xr6:coauthVersionLast="47" xr6:coauthVersionMax="47" xr10:uidLastSave="{00000000-0000-0000-0000-000000000000}"/>
  <bookViews>
    <workbookView xWindow="-108" yWindow="-108" windowWidth="23256" windowHeight="12720" tabRatio="939" activeTab="3" xr2:uid="{00000000-000D-0000-FFFF-FFFF00000000}"/>
  </bookViews>
  <sheets>
    <sheet name="Original Data 1" sheetId="15" r:id="rId1"/>
    <sheet name="Original Data 2" sheetId="16" r:id="rId2"/>
    <sheet name="DATA AND CHART" sheetId="17" r:id="rId3"/>
    <sheet name="Draft" sheetId="18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3" i="16" l="1"/>
  <c r="C53" i="16"/>
  <c r="D53" i="16"/>
  <c r="B54" i="16"/>
  <c r="C54" i="16"/>
  <c r="D54" i="16"/>
  <c r="B55" i="16"/>
  <c r="C55" i="16"/>
  <c r="C23" i="16" s="1"/>
  <c r="D55" i="16"/>
  <c r="B56" i="16"/>
  <c r="C56" i="16"/>
  <c r="D56" i="16"/>
  <c r="B57" i="16"/>
  <c r="C57" i="16"/>
  <c r="C25" i="16" s="1"/>
  <c r="D57" i="16"/>
  <c r="B58" i="16"/>
  <c r="B26" i="16" s="1"/>
  <c r="C58" i="16"/>
  <c r="D58" i="16"/>
  <c r="B59" i="16"/>
  <c r="C59" i="16"/>
  <c r="D59" i="16"/>
  <c r="B60" i="16"/>
  <c r="B28" i="16" s="1"/>
  <c r="C60" i="16"/>
  <c r="D60" i="16"/>
  <c r="B61" i="16"/>
  <c r="C61" i="16"/>
  <c r="D61" i="16"/>
  <c r="B62" i="16"/>
  <c r="C62" i="16"/>
  <c r="D62" i="16"/>
  <c r="B63" i="16"/>
  <c r="C63" i="16"/>
  <c r="C31" i="16" s="1"/>
  <c r="D63" i="16"/>
  <c r="B64" i="16"/>
  <c r="C64" i="16"/>
  <c r="D64" i="16"/>
  <c r="B65" i="16"/>
  <c r="C65" i="16"/>
  <c r="C33" i="16" s="1"/>
  <c r="D65" i="16"/>
  <c r="B66" i="16"/>
  <c r="B34" i="16" s="1"/>
  <c r="C66" i="16"/>
  <c r="D66" i="16"/>
  <c r="B67" i="16"/>
  <c r="C67" i="16"/>
  <c r="D67" i="16"/>
  <c r="B68" i="16"/>
  <c r="B36" i="16" s="1"/>
  <c r="C68" i="16"/>
  <c r="D68" i="16"/>
  <c r="D36" i="16" s="1"/>
  <c r="B69" i="16"/>
  <c r="C69" i="16"/>
  <c r="D69" i="16"/>
  <c r="B70" i="16"/>
  <c r="C70" i="16"/>
  <c r="D70" i="16"/>
  <c r="B47" i="16"/>
  <c r="C47" i="16"/>
  <c r="D47" i="16"/>
  <c r="D15" i="16" s="1"/>
  <c r="B48" i="16"/>
  <c r="C48" i="16"/>
  <c r="D48" i="16"/>
  <c r="D16" i="16" s="1"/>
  <c r="B49" i="16"/>
  <c r="C49" i="16"/>
  <c r="D49" i="16"/>
  <c r="D17" i="16" s="1"/>
  <c r="B50" i="16"/>
  <c r="B18" i="16" s="1"/>
  <c r="C50" i="16"/>
  <c r="C18" i="16" s="1"/>
  <c r="D50" i="16"/>
  <c r="B51" i="16"/>
  <c r="C51" i="16"/>
  <c r="D51" i="16"/>
  <c r="B52" i="16"/>
  <c r="B20" i="16" s="1"/>
  <c r="C52" i="16"/>
  <c r="C20" i="16" s="1"/>
  <c r="D52" i="16"/>
  <c r="D20" i="16" s="1"/>
  <c r="B46" i="16"/>
  <c r="B14" i="16" s="1"/>
  <c r="C46" i="16"/>
  <c r="C14" i="16" s="1"/>
  <c r="D46" i="16"/>
  <c r="B45" i="16"/>
  <c r="B13" i="16" s="1"/>
  <c r="C45" i="16"/>
  <c r="C13" i="16" s="1"/>
  <c r="D45" i="16"/>
  <c r="D13" i="16" s="1"/>
  <c r="D44" i="16"/>
  <c r="D12" i="16" s="1"/>
  <c r="C44" i="16"/>
  <c r="C12" i="16" s="1"/>
  <c r="B44" i="16"/>
  <c r="B12" i="16" s="1"/>
  <c r="D11" i="16"/>
  <c r="A12" i="16"/>
  <c r="A13" i="16"/>
  <c r="A14" i="16"/>
  <c r="D14" i="16"/>
  <c r="A15" i="16"/>
  <c r="B15" i="16"/>
  <c r="C15" i="16"/>
  <c r="A16" i="16"/>
  <c r="B16" i="16"/>
  <c r="C16" i="16"/>
  <c r="A17" i="16"/>
  <c r="B17" i="16"/>
  <c r="C17" i="16"/>
  <c r="A18" i="16"/>
  <c r="D18" i="16"/>
  <c r="A19" i="16"/>
  <c r="B19" i="16"/>
  <c r="C19" i="16"/>
  <c r="D19" i="16"/>
  <c r="A20" i="16"/>
  <c r="A21" i="16"/>
  <c r="B21" i="16"/>
  <c r="C21" i="16"/>
  <c r="D21" i="16"/>
  <c r="A22" i="16"/>
  <c r="B22" i="16"/>
  <c r="C22" i="16"/>
  <c r="D22" i="16"/>
  <c r="A23" i="16"/>
  <c r="B23" i="16"/>
  <c r="D23" i="16"/>
  <c r="A24" i="16"/>
  <c r="B24" i="16"/>
  <c r="C24" i="16"/>
  <c r="D24" i="16"/>
  <c r="A25" i="16"/>
  <c r="B25" i="16"/>
  <c r="D25" i="16"/>
  <c r="A26" i="16"/>
  <c r="C26" i="16"/>
  <c r="D26" i="16"/>
  <c r="A27" i="16"/>
  <c r="B27" i="16"/>
  <c r="C27" i="16"/>
  <c r="D27" i="16"/>
  <c r="A28" i="16"/>
  <c r="C28" i="16"/>
  <c r="D28" i="16"/>
  <c r="A29" i="16"/>
  <c r="B29" i="16"/>
  <c r="C29" i="16"/>
  <c r="D29" i="16"/>
  <c r="A30" i="16"/>
  <c r="B30" i="16"/>
  <c r="C30" i="16"/>
  <c r="D30" i="16"/>
  <c r="A31" i="16"/>
  <c r="B31" i="16"/>
  <c r="D31" i="16"/>
  <c r="A32" i="16"/>
  <c r="B32" i="16"/>
  <c r="C32" i="16"/>
  <c r="D32" i="16"/>
  <c r="A33" i="16"/>
  <c r="B33" i="16"/>
  <c r="D33" i="16"/>
  <c r="A34" i="16"/>
  <c r="C34" i="16"/>
  <c r="D34" i="16"/>
  <c r="A35" i="16"/>
  <c r="B35" i="16"/>
  <c r="C35" i="16"/>
  <c r="D35" i="16"/>
  <c r="A36" i="16"/>
  <c r="C36" i="16"/>
  <c r="A37" i="16"/>
  <c r="B37" i="16"/>
  <c r="C37" i="16"/>
  <c r="D37" i="16"/>
  <c r="A38" i="16"/>
  <c r="B38" i="16"/>
  <c r="C38" i="16"/>
  <c r="D38" i="16"/>
  <c r="K102" i="16" l="1"/>
  <c r="H102" i="16"/>
  <c r="F102" i="16"/>
  <c r="J102" i="16" s="1"/>
  <c r="E102" i="16"/>
  <c r="K101" i="16"/>
  <c r="E101" i="16"/>
  <c r="H101" i="16" s="1"/>
  <c r="K100" i="16"/>
  <c r="H100" i="16"/>
  <c r="E100" i="16"/>
  <c r="F100" i="16" s="1"/>
  <c r="K99" i="16"/>
  <c r="H99" i="16"/>
  <c r="F99" i="16"/>
  <c r="J99" i="16" s="1"/>
  <c r="E99" i="16"/>
  <c r="K98" i="16"/>
  <c r="H98" i="16"/>
  <c r="F98" i="16"/>
  <c r="J98" i="16" s="1"/>
  <c r="E98" i="16"/>
  <c r="K97" i="16"/>
  <c r="E97" i="16"/>
  <c r="H97" i="16" s="1"/>
  <c r="K96" i="16"/>
  <c r="H96" i="16"/>
  <c r="E96" i="16"/>
  <c r="F96" i="16" s="1"/>
  <c r="K95" i="16"/>
  <c r="H95" i="16"/>
  <c r="F95" i="16"/>
  <c r="I95" i="16" s="1"/>
  <c r="E95" i="16"/>
  <c r="K94" i="16"/>
  <c r="H94" i="16"/>
  <c r="F94" i="16"/>
  <c r="J94" i="16" s="1"/>
  <c r="E94" i="16"/>
  <c r="K93" i="16"/>
  <c r="E93" i="16"/>
  <c r="H93" i="16" s="1"/>
  <c r="K92" i="16"/>
  <c r="H92" i="16"/>
  <c r="E92" i="16"/>
  <c r="F92" i="16" s="1"/>
  <c r="K91" i="16"/>
  <c r="H91" i="16"/>
  <c r="F91" i="16"/>
  <c r="I91" i="16" s="1"/>
  <c r="E91" i="16"/>
  <c r="K90" i="16"/>
  <c r="H90" i="16"/>
  <c r="F90" i="16"/>
  <c r="J90" i="16" s="1"/>
  <c r="E90" i="16"/>
  <c r="K89" i="16"/>
  <c r="E89" i="16"/>
  <c r="H89" i="16" s="1"/>
  <c r="K88" i="16"/>
  <c r="H88" i="16"/>
  <c r="E88" i="16"/>
  <c r="F88" i="16" s="1"/>
  <c r="K87" i="16"/>
  <c r="H87" i="16"/>
  <c r="F87" i="16"/>
  <c r="J87" i="16" s="1"/>
  <c r="E87" i="16"/>
  <c r="K86" i="16"/>
  <c r="H86" i="16"/>
  <c r="F86" i="16"/>
  <c r="J86" i="16" s="1"/>
  <c r="E86" i="16"/>
  <c r="K85" i="16"/>
  <c r="E85" i="16"/>
  <c r="H85" i="16" s="1"/>
  <c r="K84" i="16"/>
  <c r="H84" i="16"/>
  <c r="E84" i="16"/>
  <c r="F84" i="16" s="1"/>
  <c r="K83" i="16"/>
  <c r="H83" i="16"/>
  <c r="F83" i="16"/>
  <c r="J83" i="16" s="1"/>
  <c r="E83" i="16"/>
  <c r="K82" i="16"/>
  <c r="H82" i="16"/>
  <c r="F82" i="16"/>
  <c r="J82" i="16" s="1"/>
  <c r="E82" i="16"/>
  <c r="K81" i="16"/>
  <c r="E81" i="16"/>
  <c r="H81" i="16" s="1"/>
  <c r="K80" i="16"/>
  <c r="H80" i="16"/>
  <c r="E80" i="16"/>
  <c r="F80" i="16" s="1"/>
  <c r="K79" i="16"/>
  <c r="H79" i="16"/>
  <c r="F79" i="16"/>
  <c r="I79" i="16" s="1"/>
  <c r="E79" i="16"/>
  <c r="K78" i="16"/>
  <c r="H78" i="16"/>
  <c r="F78" i="16"/>
  <c r="J78" i="16" s="1"/>
  <c r="E78" i="16"/>
  <c r="K77" i="16"/>
  <c r="E77" i="16"/>
  <c r="H77" i="16" s="1"/>
  <c r="K76" i="16"/>
  <c r="H76" i="16"/>
  <c r="E76" i="16"/>
  <c r="F76" i="16" s="1"/>
  <c r="K75" i="16"/>
  <c r="J96" i="16" l="1"/>
  <c r="I96" i="16"/>
  <c r="J76" i="16"/>
  <c r="I76" i="16"/>
  <c r="J84" i="16"/>
  <c r="I84" i="16"/>
  <c r="J92" i="16"/>
  <c r="I92" i="16"/>
  <c r="J80" i="16"/>
  <c r="I80" i="16"/>
  <c r="J88" i="16"/>
  <c r="I88" i="16"/>
  <c r="J100" i="16"/>
  <c r="I100" i="16"/>
  <c r="I99" i="16"/>
  <c r="I83" i="16"/>
  <c r="I87" i="16"/>
  <c r="J79" i="16"/>
  <c r="J91" i="16"/>
  <c r="J95" i="16"/>
  <c r="F77" i="16"/>
  <c r="I78" i="16"/>
  <c r="F81" i="16"/>
  <c r="I82" i="16"/>
  <c r="F85" i="16"/>
  <c r="I86" i="16"/>
  <c r="F89" i="16"/>
  <c r="I90" i="16"/>
  <c r="F93" i="16"/>
  <c r="I94" i="16"/>
  <c r="F97" i="16"/>
  <c r="I98" i="16"/>
  <c r="F101" i="16"/>
  <c r="I102" i="16"/>
  <c r="I93" i="16" l="1"/>
  <c r="J93" i="16"/>
  <c r="I77" i="16"/>
  <c r="J77" i="16"/>
  <c r="I97" i="16"/>
  <c r="J97" i="16"/>
  <c r="I89" i="16"/>
  <c r="J89" i="16"/>
  <c r="I81" i="16"/>
  <c r="J81" i="16"/>
  <c r="I101" i="16"/>
  <c r="J101" i="16"/>
  <c r="I85" i="16"/>
  <c r="J85" i="16"/>
</calcChain>
</file>

<file path=xl/sharedStrings.xml><?xml version="1.0" encoding="utf-8"?>
<sst xmlns="http://schemas.openxmlformats.org/spreadsheetml/2006/main" count="186" uniqueCount="44">
  <si>
    <t xml:space="preserve">Title: </t>
  </si>
  <si>
    <t>chart(s)</t>
  </si>
  <si>
    <t>latest year</t>
  </si>
  <si>
    <t>VSL</t>
  </si>
  <si>
    <t>VOLY</t>
  </si>
  <si>
    <t>Last Year reported</t>
  </si>
  <si>
    <t>Germany</t>
  </si>
  <si>
    <t>Poland</t>
  </si>
  <si>
    <t>Italy</t>
  </si>
  <si>
    <t>France</t>
  </si>
  <si>
    <t>Spain</t>
  </si>
  <si>
    <t>Netherlands</t>
  </si>
  <si>
    <t>Belgium</t>
  </si>
  <si>
    <t>Romania</t>
  </si>
  <si>
    <t>Sweden</t>
  </si>
  <si>
    <t>Bulgaria</t>
  </si>
  <si>
    <t>Greece</t>
  </si>
  <si>
    <t>Finland</t>
  </si>
  <si>
    <t>Portugal</t>
  </si>
  <si>
    <t>Hungary</t>
  </si>
  <si>
    <t>Austria</t>
  </si>
  <si>
    <t>Ireland</t>
  </si>
  <si>
    <t>Denmark</t>
  </si>
  <si>
    <t>Estonia</t>
  </si>
  <si>
    <t>Croatia</t>
  </si>
  <si>
    <t>Slovenia</t>
  </si>
  <si>
    <t>Cyprus</t>
  </si>
  <si>
    <t>Luxembourg</t>
  </si>
  <si>
    <t>Latvia</t>
  </si>
  <si>
    <t>Czech Republic</t>
  </si>
  <si>
    <t>Lithuania</t>
  </si>
  <si>
    <t>Malta</t>
  </si>
  <si>
    <t>Slovakia</t>
  </si>
  <si>
    <t>VSL/GDP</t>
  </si>
  <si>
    <t>VOLY/GDP</t>
  </si>
  <si>
    <t>GDP in million €2021</t>
  </si>
  <si>
    <t>TIME</t>
  </si>
  <si>
    <t>2021</t>
  </si>
  <si>
    <t>Figure 3a. External costs by country aggregated over all pollutants (2021)</t>
  </si>
  <si>
    <t>Figure 3b. External costs by country aggregated over all pollutants and normalised against GDP (2021)</t>
  </si>
  <si>
    <t xml:space="preserve"> </t>
  </si>
  <si>
    <t xml:space="preserve">   </t>
  </si>
  <si>
    <t>Value of statistical life (VSL)</t>
  </si>
  <si>
    <t>Value of a life year (VOLY)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</si>
</sst>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#,##0.000_ ;\-#,##0.000\ "/>
    <numFmt numFmtId="167" formatCode="0.0000"/>
    <numFmt numFmtId="168" formatCode="0.00000"/>
    <numFmt numFmtId="169" formatCode="0.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theme="0" tint="-0.499984740745262"/>
      <name val="Arial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rgb="FF00B050"/>
      <name val="Segoe UI"/>
      <family val="2"/>
    </font>
    <font>
      <sz val="10"/>
      <color theme="0" tint="-0.499984740745262"/>
      <name val="Arial"/>
      <family val="2"/>
    </font>
    <font>
      <b/>
      <sz val="11"/>
      <color rgb="FF44546A"/>
      <name val="Calibri"/>
      <family val="2"/>
      <scheme val="minor"/>
    </font>
    <font>
      <b/>
      <sz val="9"/>
      <color indexed="9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EBF7"/>
      </patternFill>
    </fill>
    <fill>
      <patternFill patternType="solid">
        <fgColor rgb="FF4669AF"/>
      </patternFill>
    </fill>
    <fill>
      <patternFill patternType="solid">
        <fgColor rgb="FFDCE6F1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0" fontId="6" fillId="2" borderId="4">
      <alignment horizontal="left" vertical="center" wrapText="1" shrinkToFit="1"/>
      <protection locked="0"/>
    </xf>
    <xf numFmtId="0" fontId="7" fillId="0" borderId="0">
      <alignment horizontal="left" vertical="center"/>
      <protection locked="0"/>
    </xf>
    <xf numFmtId="0" fontId="9" fillId="0" borderId="0" applyNumberFormat="0" applyFill="0" applyBorder="0" applyAlignment="0" applyProtection="0"/>
  </cellStyleXfs>
  <cellXfs count="32">
    <xf numFmtId="0" fontId="0" fillId="0" borderId="0" xfId="0"/>
    <xf numFmtId="0" fontId="4" fillId="0" borderId="1" xfId="1" applyFont="1" applyBorder="1" applyAlignment="1">
      <alignment horizontal="left" vertical="center"/>
    </xf>
    <xf numFmtId="0" fontId="9" fillId="0" borderId="0" xfId="7"/>
    <xf numFmtId="0" fontId="10" fillId="0" borderId="0" xfId="0" applyFont="1"/>
    <xf numFmtId="0" fontId="8" fillId="0" borderId="0" xfId="0" applyFont="1"/>
    <xf numFmtId="0" fontId="11" fillId="0" borderId="1" xfId="1" applyFont="1" applyBorder="1" applyAlignment="1">
      <alignment horizontal="center" vertical="center" wrapText="1"/>
    </xf>
    <xf numFmtId="0" fontId="1" fillId="0" borderId="1" xfId="1" applyBorder="1"/>
    <xf numFmtId="0" fontId="1" fillId="0" borderId="1" xfId="1" applyBorder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164" fontId="1" fillId="0" borderId="1" xfId="4" applyNumberFormat="1" applyFont="1" applyBorder="1"/>
    <xf numFmtId="0" fontId="12" fillId="0" borderId="0" xfId="0" applyFont="1"/>
    <xf numFmtId="164" fontId="0" fillId="0" borderId="0" xfId="0" applyNumberFormat="1"/>
    <xf numFmtId="165" fontId="0" fillId="0" borderId="0" xfId="0" applyNumberFormat="1"/>
    <xf numFmtId="166" fontId="1" fillId="0" borderId="1" xfId="4" applyNumberFormat="1" applyFont="1" applyBorder="1" applyAlignment="1">
      <alignment horizontal="center" vertical="center"/>
    </xf>
    <xf numFmtId="167" fontId="1" fillId="0" borderId="1" xfId="1" applyNumberFormat="1" applyBorder="1" applyAlignment="1">
      <alignment horizontal="center" vertical="center"/>
    </xf>
    <xf numFmtId="2" fontId="0" fillId="0" borderId="0" xfId="0" applyNumberFormat="1"/>
    <xf numFmtId="168" fontId="0" fillId="0" borderId="0" xfId="0" applyNumberFormat="1"/>
    <xf numFmtId="0" fontId="13" fillId="3" borderId="5" xfId="0" applyFont="1" applyFill="1" applyBorder="1" applyAlignment="1">
      <alignment horizontal="right" vertical="center"/>
    </xf>
    <xf numFmtId="0" fontId="13" fillId="3" borderId="5" xfId="0" applyFont="1" applyFill="1" applyBorder="1" applyAlignment="1">
      <alignment horizontal="left" vertical="center"/>
    </xf>
    <xf numFmtId="3" fontId="0" fillId="0" borderId="0" xfId="0" applyNumberFormat="1"/>
    <xf numFmtId="169" fontId="0" fillId="0" borderId="0" xfId="0" applyNumberFormat="1"/>
    <xf numFmtId="0" fontId="3" fillId="4" borderId="5" xfId="0" applyFont="1" applyFill="1" applyBorder="1" applyAlignment="1">
      <alignment horizontal="left" vertical="center"/>
    </xf>
    <xf numFmtId="2" fontId="2" fillId="5" borderId="1" xfId="1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0" borderId="1" xfId="4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1" applyFon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</cellXfs>
  <cellStyles count="8">
    <cellStyle name="-2728409788538980355" xfId="5" xr:uid="{D85C428B-2F58-4761-86E4-9A8E6E9877B2}"/>
    <cellStyle name="-7085529459275729165" xfId="6" xr:uid="{79BC5C39-AAF0-462E-BEF6-37B0259F63FD}"/>
    <cellStyle name="Comma" xfId="4" builtinId="3"/>
    <cellStyle name="Hyperlink 2" xfId="7" xr:uid="{52606DDA-9DC9-4465-B3D5-FDA90EB18F38}"/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'Original Data 1'!$C$11</c:f>
              <c:strCache>
                <c:ptCount val="1"/>
                <c:pt idx="0">
                  <c:v>VSL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'Original Data 1'!$B$12:$B$34</c:f>
              <c:strCache>
                <c:ptCount val="23"/>
                <c:pt idx="0">
                  <c:v>Germany</c:v>
                </c:pt>
                <c:pt idx="1">
                  <c:v>Poland</c:v>
                </c:pt>
                <c:pt idx="2">
                  <c:v>Italy</c:v>
                </c:pt>
                <c:pt idx="3">
                  <c:v>France</c:v>
                </c:pt>
                <c:pt idx="4">
                  <c:v>Spain</c:v>
                </c:pt>
                <c:pt idx="5">
                  <c:v>Netherlands</c:v>
                </c:pt>
                <c:pt idx="6">
                  <c:v>Belgium</c:v>
                </c:pt>
                <c:pt idx="7">
                  <c:v>Romania</c:v>
                </c:pt>
                <c:pt idx="8">
                  <c:v>Sweden</c:v>
                </c:pt>
                <c:pt idx="9">
                  <c:v>Bulgaria</c:v>
                </c:pt>
                <c:pt idx="10">
                  <c:v>Greece</c:v>
                </c:pt>
                <c:pt idx="11">
                  <c:v>Finland</c:v>
                </c:pt>
                <c:pt idx="12">
                  <c:v>Portugal</c:v>
                </c:pt>
                <c:pt idx="13">
                  <c:v>Hungary</c:v>
                </c:pt>
                <c:pt idx="14">
                  <c:v>Austria</c:v>
                </c:pt>
                <c:pt idx="15">
                  <c:v>Ireland</c:v>
                </c:pt>
                <c:pt idx="16">
                  <c:v>Denmark</c:v>
                </c:pt>
                <c:pt idx="17">
                  <c:v>Estonia</c:v>
                </c:pt>
                <c:pt idx="18">
                  <c:v>Croatia</c:v>
                </c:pt>
                <c:pt idx="19">
                  <c:v>Slovenia</c:v>
                </c:pt>
                <c:pt idx="20">
                  <c:v>Cyprus</c:v>
                </c:pt>
                <c:pt idx="21">
                  <c:v>Luxembourg</c:v>
                </c:pt>
                <c:pt idx="22">
                  <c:v>Latvia</c:v>
                </c:pt>
              </c:strCache>
            </c:strRef>
          </c:cat>
          <c:val>
            <c:numRef>
              <c:f>'Original Data 1'!$C$12:$C$34</c:f>
              <c:numCache>
                <c:formatCode>_-* #,##0_-;\-* #,##0_-;_-* "-"??_-;_-@_-</c:formatCode>
                <c:ptCount val="23"/>
                <c:pt idx="0">
                  <c:v>94624.45515146658</c:v>
                </c:pt>
                <c:pt idx="1">
                  <c:v>50009.657854081641</c:v>
                </c:pt>
                <c:pt idx="2">
                  <c:v>32003.648821734558</c:v>
                </c:pt>
                <c:pt idx="3">
                  <c:v>26743.554241366903</c:v>
                </c:pt>
                <c:pt idx="4">
                  <c:v>21314.371069222754</c:v>
                </c:pt>
                <c:pt idx="5">
                  <c:v>16313.246905251692</c:v>
                </c:pt>
                <c:pt idx="6">
                  <c:v>13484.482902068718</c:v>
                </c:pt>
                <c:pt idx="7">
                  <c:v>10972.31078236441</c:v>
                </c:pt>
                <c:pt idx="8">
                  <c:v>6332.9970736756695</c:v>
                </c:pt>
                <c:pt idx="9">
                  <c:v>11450.293388907556</c:v>
                </c:pt>
                <c:pt idx="10">
                  <c:v>8640.3937072645949</c:v>
                </c:pt>
                <c:pt idx="11">
                  <c:v>5905.4150350459258</c:v>
                </c:pt>
                <c:pt idx="12">
                  <c:v>4691.7682238025673</c:v>
                </c:pt>
                <c:pt idx="13">
                  <c:v>6576.651263341957</c:v>
                </c:pt>
                <c:pt idx="14">
                  <c:v>4332.5162091940983</c:v>
                </c:pt>
                <c:pt idx="15">
                  <c:v>2643.2664064858795</c:v>
                </c:pt>
                <c:pt idx="16">
                  <c:v>2145.8338880998258</c:v>
                </c:pt>
                <c:pt idx="17">
                  <c:v>1180.551296940828</c:v>
                </c:pt>
                <c:pt idx="18">
                  <c:v>1684.955105291906</c:v>
                </c:pt>
                <c:pt idx="19">
                  <c:v>1558.851970857462</c:v>
                </c:pt>
                <c:pt idx="20">
                  <c:v>724.71316056479679</c:v>
                </c:pt>
                <c:pt idx="21">
                  <c:v>472.49516925460927</c:v>
                </c:pt>
                <c:pt idx="22">
                  <c:v>352.49551710247715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9-4E71-BF09-1E35ABFB3C7F}"/>
            </c:ext>
          </c:extLst>
        </c:ser>
        <c:ser>
          <c:idx val="1"/>
          <c:order val="1"/>
          <c:tx>
            <c:strRef>
              <c:f>'Original Data 1'!$D$11</c:f>
              <c:strCache>
                <c:ptCount val="1"/>
                <c:pt idx="0">
                  <c:v>VOLY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'Original Data 1'!$B$12:$B$34</c:f>
              <c:strCache>
                <c:ptCount val="23"/>
                <c:pt idx="0">
                  <c:v>Germany</c:v>
                </c:pt>
                <c:pt idx="1">
                  <c:v>Poland</c:v>
                </c:pt>
                <c:pt idx="2">
                  <c:v>Italy</c:v>
                </c:pt>
                <c:pt idx="3">
                  <c:v>France</c:v>
                </c:pt>
                <c:pt idx="4">
                  <c:v>Spain</c:v>
                </c:pt>
                <c:pt idx="5">
                  <c:v>Netherlands</c:v>
                </c:pt>
                <c:pt idx="6">
                  <c:v>Belgium</c:v>
                </c:pt>
                <c:pt idx="7">
                  <c:v>Romania</c:v>
                </c:pt>
                <c:pt idx="8">
                  <c:v>Sweden</c:v>
                </c:pt>
                <c:pt idx="9">
                  <c:v>Bulgaria</c:v>
                </c:pt>
                <c:pt idx="10">
                  <c:v>Greece</c:v>
                </c:pt>
                <c:pt idx="11">
                  <c:v>Finland</c:v>
                </c:pt>
                <c:pt idx="12">
                  <c:v>Portugal</c:v>
                </c:pt>
                <c:pt idx="13">
                  <c:v>Hungary</c:v>
                </c:pt>
                <c:pt idx="14">
                  <c:v>Austria</c:v>
                </c:pt>
                <c:pt idx="15">
                  <c:v>Ireland</c:v>
                </c:pt>
                <c:pt idx="16">
                  <c:v>Denmark</c:v>
                </c:pt>
                <c:pt idx="17">
                  <c:v>Estonia</c:v>
                </c:pt>
                <c:pt idx="18">
                  <c:v>Croatia</c:v>
                </c:pt>
                <c:pt idx="19">
                  <c:v>Slovenia</c:v>
                </c:pt>
                <c:pt idx="20">
                  <c:v>Cyprus</c:v>
                </c:pt>
                <c:pt idx="21">
                  <c:v>Luxembourg</c:v>
                </c:pt>
                <c:pt idx="22">
                  <c:v>Latvia</c:v>
                </c:pt>
              </c:strCache>
            </c:strRef>
          </c:cat>
          <c:val>
            <c:numRef>
              <c:f>'Original Data 1'!$D$12:$D$34</c:f>
              <c:numCache>
                <c:formatCode>_-* #,##0_-;\-* #,##0_-;_-* "-"??_-;_-@_-</c:formatCode>
                <c:ptCount val="23"/>
                <c:pt idx="0">
                  <c:v>55344.964343086511</c:v>
                </c:pt>
                <c:pt idx="1">
                  <c:v>32425.256672255589</c:v>
                </c:pt>
                <c:pt idx="2">
                  <c:v>18872.230941004396</c:v>
                </c:pt>
                <c:pt idx="3">
                  <c:v>16949.380007657248</c:v>
                </c:pt>
                <c:pt idx="4">
                  <c:v>12920.713611689103</c:v>
                </c:pt>
                <c:pt idx="5">
                  <c:v>11737.138873475944</c:v>
                </c:pt>
                <c:pt idx="6">
                  <c:v>7996.0665464020403</c:v>
                </c:pt>
                <c:pt idx="7">
                  <c:v>5970.2537909880721</c:v>
                </c:pt>
                <c:pt idx="8">
                  <c:v>5774.7819907674602</c:v>
                </c:pt>
                <c:pt idx="9">
                  <c:v>5593.8321137794719</c:v>
                </c:pt>
                <c:pt idx="10">
                  <c:v>5319.0935848860126</c:v>
                </c:pt>
                <c:pt idx="11">
                  <c:v>5301.5444706227463</c:v>
                </c:pt>
                <c:pt idx="12">
                  <c:v>3577.2234328187096</c:v>
                </c:pt>
                <c:pt idx="13">
                  <c:v>3404.1988853020166</c:v>
                </c:pt>
                <c:pt idx="14">
                  <c:v>2893.3030440133289</c:v>
                </c:pt>
                <c:pt idx="15">
                  <c:v>2140.0298187811482</c:v>
                </c:pt>
                <c:pt idx="16">
                  <c:v>1566.3704015697483</c:v>
                </c:pt>
                <c:pt idx="17">
                  <c:v>1053.094968543149</c:v>
                </c:pt>
                <c:pt idx="18">
                  <c:v>1001.355313631475</c:v>
                </c:pt>
                <c:pt idx="19">
                  <c:v>920.34893243369504</c:v>
                </c:pt>
                <c:pt idx="20">
                  <c:v>693.86576445525111</c:v>
                </c:pt>
                <c:pt idx="21">
                  <c:v>255.12456087203827</c:v>
                </c:pt>
                <c:pt idx="22">
                  <c:v>232.13286660804502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9-4E71-BF09-1E35ABFB3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9610248"/>
        <c:axId val="1379610576"/>
      </c:barChart>
      <c:catAx>
        <c:axId val="1379610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9610576"/>
        <c:crosses val="autoZero"/>
        <c:auto val="1"/>
        <c:lblAlgn val="ctr"/>
        <c:lblOffset val="100"/>
        <c:noMultiLvlLbl val="0"/>
      </c:catAx>
      <c:valAx>
        <c:axId val="137961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>
                    <a:solidFill>
                      <a:schemeClr val="tx1"/>
                    </a:solidFill>
                  </a:rPr>
                  <a:t>Million €</a:t>
                </a:r>
                <a:r>
                  <a:rPr lang="fr-FR" baseline="-25000">
                    <a:solidFill>
                      <a:schemeClr val="tx1"/>
                    </a:solidFill>
                  </a:rPr>
                  <a:t>2021</a:t>
                </a:r>
              </a:p>
            </c:rich>
          </c:tx>
          <c:layout>
            <c:manualLayout>
              <c:xMode val="edge"/>
              <c:yMode val="edge"/>
              <c:x val="1.0627529093906912E-2"/>
              <c:y val="0.34101495758107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9610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'Original Data 2'!$B$11</c:f>
              <c:strCache>
                <c:ptCount val="1"/>
                <c:pt idx="0">
                  <c:v>VSL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'Original Data 2'!$A$12:$A$34</c:f>
              <c:strCache>
                <c:ptCount val="23"/>
                <c:pt idx="0">
                  <c:v>Bulgaria</c:v>
                </c:pt>
                <c:pt idx="1">
                  <c:v>Poland</c:v>
                </c:pt>
                <c:pt idx="2">
                  <c:v>Estonia</c:v>
                </c:pt>
                <c:pt idx="3">
                  <c:v>Greece</c:v>
                </c:pt>
                <c:pt idx="4">
                  <c:v>Cyprus</c:v>
                </c:pt>
                <c:pt idx="5">
                  <c:v>Romania</c:v>
                </c:pt>
                <c:pt idx="6">
                  <c:v>Hungary</c:v>
                </c:pt>
                <c:pt idx="7">
                  <c:v>Finland</c:v>
                </c:pt>
                <c:pt idx="8">
                  <c:v>Slovenia</c:v>
                </c:pt>
                <c:pt idx="9">
                  <c:v>Croatia</c:v>
                </c:pt>
                <c:pt idx="10">
                  <c:v>Portugal</c:v>
                </c:pt>
                <c:pt idx="11">
                  <c:v>Belgium</c:v>
                </c:pt>
                <c:pt idx="12">
                  <c:v>Germany</c:v>
                </c:pt>
                <c:pt idx="13">
                  <c:v>Netherlands</c:v>
                </c:pt>
                <c:pt idx="14">
                  <c:v>Sweden</c:v>
                </c:pt>
                <c:pt idx="15">
                  <c:v>Spain</c:v>
                </c:pt>
                <c:pt idx="16">
                  <c:v>Italy</c:v>
                </c:pt>
                <c:pt idx="17">
                  <c:v>Austria</c:v>
                </c:pt>
                <c:pt idx="18">
                  <c:v>Latvia</c:v>
                </c:pt>
                <c:pt idx="19">
                  <c:v>France</c:v>
                </c:pt>
                <c:pt idx="20">
                  <c:v>Ireland</c:v>
                </c:pt>
                <c:pt idx="21">
                  <c:v>Denmark</c:v>
                </c:pt>
                <c:pt idx="22">
                  <c:v>Luxembourg</c:v>
                </c:pt>
              </c:strCache>
            </c:strRef>
          </c:cat>
          <c:val>
            <c:numRef>
              <c:f>'Original Data 2'!$B$12:$B$34</c:f>
              <c:numCache>
                <c:formatCode>#,##0.000_ ;\-#,##0.000\ </c:formatCode>
                <c:ptCount val="23"/>
                <c:pt idx="0">
                  <c:v>0.16109702701165715</c:v>
                </c:pt>
                <c:pt idx="1">
                  <c:v>8.6764690422787991E-2</c:v>
                </c:pt>
                <c:pt idx="2">
                  <c:v>3.7543490262040201E-2</c:v>
                </c:pt>
                <c:pt idx="3">
                  <c:v>4.7559723303448001E-2</c:v>
                </c:pt>
                <c:pt idx="4">
                  <c:v>3.0172495131554053E-2</c:v>
                </c:pt>
                <c:pt idx="5">
                  <c:v>4.5477612411589791E-2</c:v>
                </c:pt>
                <c:pt idx="6">
                  <c:v>4.2672248871769201E-2</c:v>
                </c:pt>
                <c:pt idx="7">
                  <c:v>2.3565668112747816E-2</c:v>
                </c:pt>
                <c:pt idx="8">
                  <c:v>2.9858431370945543E-2</c:v>
                </c:pt>
                <c:pt idx="9">
                  <c:v>2.8905971691840508E-2</c:v>
                </c:pt>
                <c:pt idx="10">
                  <c:v>2.1848497603171108E-2</c:v>
                </c:pt>
                <c:pt idx="11">
                  <c:v>2.6833665097980401E-2</c:v>
                </c:pt>
                <c:pt idx="12">
                  <c:v>2.627179986158578E-2</c:v>
                </c:pt>
                <c:pt idx="13">
                  <c:v>1.9069338381534937E-2</c:v>
                </c:pt>
                <c:pt idx="14">
                  <c:v>1.1764425078570104E-2</c:v>
                </c:pt>
                <c:pt idx="15">
                  <c:v>1.7661277175655764E-2</c:v>
                </c:pt>
                <c:pt idx="16">
                  <c:v>1.7902382514037259E-2</c:v>
                </c:pt>
                <c:pt idx="17">
                  <c:v>1.0667315220248393E-2</c:v>
                </c:pt>
                <c:pt idx="18">
                  <c:v>1.0485788737747153E-2</c:v>
                </c:pt>
                <c:pt idx="19">
                  <c:v>1.0693700288846242E-2</c:v>
                </c:pt>
                <c:pt idx="20">
                  <c:v>6.2007256357762917E-3</c:v>
                </c:pt>
                <c:pt idx="21">
                  <c:v>6.3727771900464894E-3</c:v>
                </c:pt>
                <c:pt idx="22">
                  <c:v>6.5356548759196243E-3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B-4B6C-94C5-C6CD44ACDCFE}"/>
            </c:ext>
          </c:extLst>
        </c:ser>
        <c:ser>
          <c:idx val="1"/>
          <c:order val="1"/>
          <c:tx>
            <c:strRef>
              <c:f>'Original Data 2'!$C$11</c:f>
              <c:strCache>
                <c:ptCount val="1"/>
                <c:pt idx="0">
                  <c:v>VOLY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'Original Data 2'!$A$12:$A$34</c:f>
              <c:strCache>
                <c:ptCount val="23"/>
                <c:pt idx="0">
                  <c:v>Bulgaria</c:v>
                </c:pt>
                <c:pt idx="1">
                  <c:v>Poland</c:v>
                </c:pt>
                <c:pt idx="2">
                  <c:v>Estonia</c:v>
                </c:pt>
                <c:pt idx="3">
                  <c:v>Greece</c:v>
                </c:pt>
                <c:pt idx="4">
                  <c:v>Cyprus</c:v>
                </c:pt>
                <c:pt idx="5">
                  <c:v>Romania</c:v>
                </c:pt>
                <c:pt idx="6">
                  <c:v>Hungary</c:v>
                </c:pt>
                <c:pt idx="7">
                  <c:v>Finland</c:v>
                </c:pt>
                <c:pt idx="8">
                  <c:v>Slovenia</c:v>
                </c:pt>
                <c:pt idx="9">
                  <c:v>Croatia</c:v>
                </c:pt>
                <c:pt idx="10">
                  <c:v>Portugal</c:v>
                </c:pt>
                <c:pt idx="11">
                  <c:v>Belgium</c:v>
                </c:pt>
                <c:pt idx="12">
                  <c:v>Germany</c:v>
                </c:pt>
                <c:pt idx="13">
                  <c:v>Netherlands</c:v>
                </c:pt>
                <c:pt idx="14">
                  <c:v>Sweden</c:v>
                </c:pt>
                <c:pt idx="15">
                  <c:v>Spain</c:v>
                </c:pt>
                <c:pt idx="16">
                  <c:v>Italy</c:v>
                </c:pt>
                <c:pt idx="17">
                  <c:v>Austria</c:v>
                </c:pt>
                <c:pt idx="18">
                  <c:v>Latvia</c:v>
                </c:pt>
                <c:pt idx="19">
                  <c:v>France</c:v>
                </c:pt>
                <c:pt idx="20">
                  <c:v>Ireland</c:v>
                </c:pt>
                <c:pt idx="21">
                  <c:v>Denmark</c:v>
                </c:pt>
                <c:pt idx="22">
                  <c:v>Luxembourg</c:v>
                </c:pt>
              </c:strCache>
            </c:strRef>
          </c:cat>
          <c:val>
            <c:numRef>
              <c:f>'Original Data 2'!$C$12:$C$34</c:f>
              <c:numCache>
                <c:formatCode>#,##0.000_ ;\-#,##0.000\ </c:formatCode>
                <c:ptCount val="23"/>
                <c:pt idx="0">
                  <c:v>7.8701015993633272E-2</c:v>
                </c:pt>
                <c:pt idx="1">
                  <c:v>5.6256480803299043E-2</c:v>
                </c:pt>
                <c:pt idx="2">
                  <c:v>3.3490167516613156E-2</c:v>
                </c:pt>
                <c:pt idx="3">
                  <c:v>2.9278135660604249E-2</c:v>
                </c:pt>
                <c:pt idx="4">
                  <c:v>2.8888203691046718E-2</c:v>
                </c:pt>
                <c:pt idx="5">
                  <c:v>2.4745278664707323E-2</c:v>
                </c:pt>
                <c:pt idx="6">
                  <c:v>2.2087961825238995E-2</c:v>
                </c:pt>
                <c:pt idx="7">
                  <c:v>2.115591143691687E-2</c:v>
                </c:pt>
                <c:pt idx="8">
                  <c:v>1.7628470149913426E-2</c:v>
                </c:pt>
                <c:pt idx="9">
                  <c:v>1.7178587286033928E-2</c:v>
                </c:pt>
                <c:pt idx="10">
                  <c:v>1.6658315984458997E-2</c:v>
                </c:pt>
                <c:pt idx="11">
                  <c:v>1.5911902100035284E-2</c:v>
                </c:pt>
                <c:pt idx="12">
                  <c:v>1.5366131559127232E-2</c:v>
                </c:pt>
                <c:pt idx="13">
                  <c:v>1.3720105758794515E-2</c:v>
                </c:pt>
                <c:pt idx="14">
                  <c:v>1.0727462729748127E-2</c:v>
                </c:pt>
                <c:pt idx="15">
                  <c:v>1.0706218056455694E-2</c:v>
                </c:pt>
                <c:pt idx="16">
                  <c:v>1.0556855534849557E-2</c:v>
                </c:pt>
                <c:pt idx="17">
                  <c:v>7.1237530589494166E-3</c:v>
                </c:pt>
                <c:pt idx="18">
                  <c:v>6.9053252601563231E-3</c:v>
                </c:pt>
                <c:pt idx="19">
                  <c:v>6.7773934701352923E-3</c:v>
                </c:pt>
                <c:pt idx="20">
                  <c:v>5.0202044432908904E-3</c:v>
                </c:pt>
                <c:pt idx="21">
                  <c:v>4.6518650029928488E-3</c:v>
                </c:pt>
                <c:pt idx="22">
                  <c:v>3.5289378362547653E-3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2B-4B6C-94C5-C6CD44ACD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9610248"/>
        <c:axId val="1379610576"/>
      </c:barChart>
      <c:catAx>
        <c:axId val="1379610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9610576"/>
        <c:crosses val="autoZero"/>
        <c:auto val="1"/>
        <c:lblAlgn val="ctr"/>
        <c:lblOffset val="100"/>
        <c:noMultiLvlLbl val="0"/>
      </c:catAx>
      <c:valAx>
        <c:axId val="137961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Million € damage/million € GDP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_ ;\-#,##0.0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9610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External costs by country aggregated over all pollutants (2021)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Value of statistical life (VSL)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AND CHART'!$B$1:$X$1</c:f>
              <c:strCache>
                <c:ptCount val="23"/>
                <c:pt idx="0">
                  <c:v>Germany</c:v>
                </c:pt>
                <c:pt idx="1">
                  <c:v>Poland</c:v>
                </c:pt>
                <c:pt idx="2">
                  <c:v>Italy</c:v>
                </c:pt>
                <c:pt idx="3">
                  <c:v>France</c:v>
                </c:pt>
                <c:pt idx="4">
                  <c:v>Spain</c:v>
                </c:pt>
                <c:pt idx="5">
                  <c:v>Netherlands</c:v>
                </c:pt>
                <c:pt idx="6">
                  <c:v>Belgium</c:v>
                </c:pt>
                <c:pt idx="7">
                  <c:v>Romania</c:v>
                </c:pt>
                <c:pt idx="8">
                  <c:v>Sweden</c:v>
                </c:pt>
                <c:pt idx="9">
                  <c:v>Bulgaria</c:v>
                </c:pt>
                <c:pt idx="10">
                  <c:v>Greece</c:v>
                </c:pt>
                <c:pt idx="11">
                  <c:v>Finland</c:v>
                </c:pt>
                <c:pt idx="12">
                  <c:v>Portugal</c:v>
                </c:pt>
                <c:pt idx="13">
                  <c:v>Hungary</c:v>
                </c:pt>
                <c:pt idx="14">
                  <c:v>Austria</c:v>
                </c:pt>
                <c:pt idx="15">
                  <c:v>Ireland</c:v>
                </c:pt>
                <c:pt idx="16">
                  <c:v>Denmark</c:v>
                </c:pt>
                <c:pt idx="17">
                  <c:v>Estonia</c:v>
                </c:pt>
                <c:pt idx="18">
                  <c:v>Croatia</c:v>
                </c:pt>
                <c:pt idx="19">
                  <c:v>Slovenia</c:v>
                </c:pt>
                <c:pt idx="20">
                  <c:v>Cyprus</c:v>
                </c:pt>
                <c:pt idx="21">
                  <c:v>Luxembourg</c:v>
                </c:pt>
                <c:pt idx="22">
                  <c:v>Latvia</c:v>
                </c:pt>
              </c:strCache>
            </c:strRef>
          </c:cat>
          <c:val>
            <c:numRef>
              <c:f>'DATA AND CHART'!$B$2:$X$2</c:f>
              <c:numCache>
                <c:formatCode>_-* #,##0_-;\-* #,##0_-;_-* "-"??_-;_-@_-</c:formatCode>
                <c:ptCount val="23"/>
                <c:pt idx="0">
                  <c:v>94624.45515146658</c:v>
                </c:pt>
                <c:pt idx="1">
                  <c:v>50009.657854081641</c:v>
                </c:pt>
                <c:pt idx="2">
                  <c:v>32003.648821734558</c:v>
                </c:pt>
                <c:pt idx="3">
                  <c:v>26743.554241366903</c:v>
                </c:pt>
                <c:pt idx="4">
                  <c:v>21314.371069222754</c:v>
                </c:pt>
                <c:pt idx="5">
                  <c:v>16313.246905251692</c:v>
                </c:pt>
                <c:pt idx="6">
                  <c:v>13484.482902068718</c:v>
                </c:pt>
                <c:pt idx="7">
                  <c:v>10972.31078236441</c:v>
                </c:pt>
                <c:pt idx="8">
                  <c:v>6332.9970736756695</c:v>
                </c:pt>
                <c:pt idx="9">
                  <c:v>11450.293388907556</c:v>
                </c:pt>
                <c:pt idx="10">
                  <c:v>8640.3937072645949</c:v>
                </c:pt>
                <c:pt idx="11">
                  <c:v>5905.4150350459258</c:v>
                </c:pt>
                <c:pt idx="12">
                  <c:v>4691.7682238025673</c:v>
                </c:pt>
                <c:pt idx="13">
                  <c:v>6576.651263341957</c:v>
                </c:pt>
                <c:pt idx="14">
                  <c:v>4332.5162091940983</c:v>
                </c:pt>
                <c:pt idx="15">
                  <c:v>2643.2664064858795</c:v>
                </c:pt>
                <c:pt idx="16">
                  <c:v>2145.8338880998258</c:v>
                </c:pt>
                <c:pt idx="17">
                  <c:v>1180.551296940828</c:v>
                </c:pt>
                <c:pt idx="18">
                  <c:v>1684.955105291906</c:v>
                </c:pt>
                <c:pt idx="19">
                  <c:v>1558.851970857462</c:v>
                </c:pt>
                <c:pt idx="20">
                  <c:v>724.71316056479679</c:v>
                </c:pt>
                <c:pt idx="21">
                  <c:v>472.49516925460927</c:v>
                </c:pt>
                <c:pt idx="22">
                  <c:v>352.49551710247715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F3-417D-998D-90C22410FDB3}"/>
            </c:ext>
          </c:extLst>
        </c:ser>
        <c:ser>
          <c:idx val="1"/>
          <c:order val="1"/>
          <c:tx>
            <c:strRef>
              <c:f>'DATA AND CHART'!$A$3</c:f>
              <c:strCache>
                <c:ptCount val="1"/>
                <c:pt idx="0">
                  <c:v>Value of a life year (VOLY)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AND CHART'!$B$1:$X$1</c:f>
              <c:strCache>
                <c:ptCount val="23"/>
                <c:pt idx="0">
                  <c:v>Germany</c:v>
                </c:pt>
                <c:pt idx="1">
                  <c:v>Poland</c:v>
                </c:pt>
                <c:pt idx="2">
                  <c:v>Italy</c:v>
                </c:pt>
                <c:pt idx="3">
                  <c:v>France</c:v>
                </c:pt>
                <c:pt idx="4">
                  <c:v>Spain</c:v>
                </c:pt>
                <c:pt idx="5">
                  <c:v>Netherlands</c:v>
                </c:pt>
                <c:pt idx="6">
                  <c:v>Belgium</c:v>
                </c:pt>
                <c:pt idx="7">
                  <c:v>Romania</c:v>
                </c:pt>
                <c:pt idx="8">
                  <c:v>Sweden</c:v>
                </c:pt>
                <c:pt idx="9">
                  <c:v>Bulgaria</c:v>
                </c:pt>
                <c:pt idx="10">
                  <c:v>Greece</c:v>
                </c:pt>
                <c:pt idx="11">
                  <c:v>Finland</c:v>
                </c:pt>
                <c:pt idx="12">
                  <c:v>Portugal</c:v>
                </c:pt>
                <c:pt idx="13">
                  <c:v>Hungary</c:v>
                </c:pt>
                <c:pt idx="14">
                  <c:v>Austria</c:v>
                </c:pt>
                <c:pt idx="15">
                  <c:v>Ireland</c:v>
                </c:pt>
                <c:pt idx="16">
                  <c:v>Denmark</c:v>
                </c:pt>
                <c:pt idx="17">
                  <c:v>Estonia</c:v>
                </c:pt>
                <c:pt idx="18">
                  <c:v>Croatia</c:v>
                </c:pt>
                <c:pt idx="19">
                  <c:v>Slovenia</c:v>
                </c:pt>
                <c:pt idx="20">
                  <c:v>Cyprus</c:v>
                </c:pt>
                <c:pt idx="21">
                  <c:v>Luxembourg</c:v>
                </c:pt>
                <c:pt idx="22">
                  <c:v>Latvia</c:v>
                </c:pt>
              </c:strCache>
            </c:strRef>
          </c:cat>
          <c:val>
            <c:numRef>
              <c:f>'DATA AND CHART'!$B$3:$X$3</c:f>
              <c:numCache>
                <c:formatCode>_-* #,##0_-;\-* #,##0_-;_-* "-"??_-;_-@_-</c:formatCode>
                <c:ptCount val="23"/>
                <c:pt idx="0">
                  <c:v>55344.964343086511</c:v>
                </c:pt>
                <c:pt idx="1">
                  <c:v>32425.256672255589</c:v>
                </c:pt>
                <c:pt idx="2">
                  <c:v>18872.230941004396</c:v>
                </c:pt>
                <c:pt idx="3">
                  <c:v>16949.380007657248</c:v>
                </c:pt>
                <c:pt idx="4">
                  <c:v>12920.713611689103</c:v>
                </c:pt>
                <c:pt idx="5">
                  <c:v>11737.138873475944</c:v>
                </c:pt>
                <c:pt idx="6">
                  <c:v>7996.0665464020403</c:v>
                </c:pt>
                <c:pt idx="7">
                  <c:v>5970.2537909880721</c:v>
                </c:pt>
                <c:pt idx="8">
                  <c:v>5774.7819907674602</c:v>
                </c:pt>
                <c:pt idx="9">
                  <c:v>5593.8321137794719</c:v>
                </c:pt>
                <c:pt idx="10">
                  <c:v>5319.0935848860126</c:v>
                </c:pt>
                <c:pt idx="11">
                  <c:v>5301.5444706227463</c:v>
                </c:pt>
                <c:pt idx="12">
                  <c:v>3577.2234328187096</c:v>
                </c:pt>
                <c:pt idx="13">
                  <c:v>3404.1988853020166</c:v>
                </c:pt>
                <c:pt idx="14">
                  <c:v>2893.3030440133289</c:v>
                </c:pt>
                <c:pt idx="15">
                  <c:v>2140.0298187811482</c:v>
                </c:pt>
                <c:pt idx="16">
                  <c:v>1566.3704015697483</c:v>
                </c:pt>
                <c:pt idx="17">
                  <c:v>1053.094968543149</c:v>
                </c:pt>
                <c:pt idx="18">
                  <c:v>1001.355313631475</c:v>
                </c:pt>
                <c:pt idx="19">
                  <c:v>920.34893243369504</c:v>
                </c:pt>
                <c:pt idx="20">
                  <c:v>693.86576445525111</c:v>
                </c:pt>
                <c:pt idx="21">
                  <c:v>255.12456087203827</c:v>
                </c:pt>
                <c:pt idx="22">
                  <c:v>232.13286660804502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F3-417D-998D-90C22410F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4962864"/>
        <c:axId val="116111936"/>
      </c:barChart>
      <c:catAx>
        <c:axId val="114962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111936"/>
        <c:crosses val="autoZero"/>
        <c:auto val="1"/>
        <c:lblAlgn val="ctr"/>
        <c:lblOffset val="100"/>
        <c:noMultiLvlLbl val="0"/>
      </c:catAx>
      <c:valAx>
        <c:axId val="116111936"/>
        <c:scaling>
          <c:orientation val="minMax"/>
          <c:min val="0"/>
        </c:scaling>
        <c:delete val="0"/>
        <c:axPos val="t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Million EUR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96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External costs by country aggregated over all pollutants and normalised against</a:t>
            </a:r>
            <a:r>
              <a:rPr lang="es-ES" baseline="0"/>
              <a:t> </a:t>
            </a:r>
            <a:r>
              <a:rPr lang="es-ES"/>
              <a:t>GDP (2021)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'DATA AND CHART'!$A$10</c:f>
              <c:strCache>
                <c:ptCount val="1"/>
                <c:pt idx="0">
                  <c:v>Value of statistical life (VSL)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AND CHART'!$B$9:$X$9</c:f>
              <c:strCache>
                <c:ptCount val="23"/>
                <c:pt idx="0">
                  <c:v>Germany</c:v>
                </c:pt>
                <c:pt idx="1">
                  <c:v>Poland</c:v>
                </c:pt>
                <c:pt idx="2">
                  <c:v>Italy</c:v>
                </c:pt>
                <c:pt idx="3">
                  <c:v>France</c:v>
                </c:pt>
                <c:pt idx="4">
                  <c:v>Spain</c:v>
                </c:pt>
                <c:pt idx="5">
                  <c:v>Netherlands</c:v>
                </c:pt>
                <c:pt idx="6">
                  <c:v>Belgium</c:v>
                </c:pt>
                <c:pt idx="7">
                  <c:v>Romania</c:v>
                </c:pt>
                <c:pt idx="8">
                  <c:v>Sweden</c:v>
                </c:pt>
                <c:pt idx="9">
                  <c:v>Bulgaria</c:v>
                </c:pt>
                <c:pt idx="10">
                  <c:v>Greece</c:v>
                </c:pt>
                <c:pt idx="11">
                  <c:v>Finland</c:v>
                </c:pt>
                <c:pt idx="12">
                  <c:v>Portugal</c:v>
                </c:pt>
                <c:pt idx="13">
                  <c:v>Hungary</c:v>
                </c:pt>
                <c:pt idx="14">
                  <c:v>Austria</c:v>
                </c:pt>
                <c:pt idx="15">
                  <c:v>Ireland</c:v>
                </c:pt>
                <c:pt idx="16">
                  <c:v>Denmark</c:v>
                </c:pt>
                <c:pt idx="17">
                  <c:v>Estonia</c:v>
                </c:pt>
                <c:pt idx="18">
                  <c:v>Croatia</c:v>
                </c:pt>
                <c:pt idx="19">
                  <c:v>Slovenia</c:v>
                </c:pt>
                <c:pt idx="20">
                  <c:v>Cyprus</c:v>
                </c:pt>
                <c:pt idx="21">
                  <c:v>Luxembourg</c:v>
                </c:pt>
                <c:pt idx="22">
                  <c:v>Latvia</c:v>
                </c:pt>
              </c:strCache>
            </c:strRef>
          </c:cat>
          <c:val>
            <c:numRef>
              <c:f>'DATA AND CHART'!$B$10:$X$10</c:f>
              <c:numCache>
                <c:formatCode>General</c:formatCode>
                <c:ptCount val="23"/>
                <c:pt idx="0">
                  <c:v>2.627179986158578E-2</c:v>
                </c:pt>
                <c:pt idx="1">
                  <c:v>8.6764690422787991E-2</c:v>
                </c:pt>
                <c:pt idx="2">
                  <c:v>1.7902382514037259E-2</c:v>
                </c:pt>
                <c:pt idx="3">
                  <c:v>1.0693700288846242E-2</c:v>
                </c:pt>
                <c:pt idx="4">
                  <c:v>1.7661277175655764E-2</c:v>
                </c:pt>
                <c:pt idx="5">
                  <c:v>1.9069338381534937E-2</c:v>
                </c:pt>
                <c:pt idx="6">
                  <c:v>2.6833665097980401E-2</c:v>
                </c:pt>
                <c:pt idx="7">
                  <c:v>4.5477612411589791E-2</c:v>
                </c:pt>
                <c:pt idx="8">
                  <c:v>1.1764425078570104E-2</c:v>
                </c:pt>
                <c:pt idx="9">
                  <c:v>0.16109702701165715</c:v>
                </c:pt>
                <c:pt idx="10">
                  <c:v>4.7559723303448001E-2</c:v>
                </c:pt>
                <c:pt idx="11">
                  <c:v>2.3565668112747816E-2</c:v>
                </c:pt>
                <c:pt idx="12">
                  <c:v>2.1848497603171108E-2</c:v>
                </c:pt>
                <c:pt idx="13">
                  <c:v>4.2672248871769201E-2</c:v>
                </c:pt>
                <c:pt idx="14">
                  <c:v>1.0667315220248393E-2</c:v>
                </c:pt>
                <c:pt idx="15">
                  <c:v>6.2007256357762917E-3</c:v>
                </c:pt>
                <c:pt idx="16">
                  <c:v>6.3727771900464894E-3</c:v>
                </c:pt>
                <c:pt idx="17">
                  <c:v>3.7543490262040201E-2</c:v>
                </c:pt>
                <c:pt idx="18">
                  <c:v>2.8905971691840508E-2</c:v>
                </c:pt>
                <c:pt idx="19">
                  <c:v>2.9858431370945543E-2</c:v>
                </c:pt>
                <c:pt idx="20">
                  <c:v>3.0172495131554053E-2</c:v>
                </c:pt>
                <c:pt idx="21">
                  <c:v>6.5356548759196243E-3</c:v>
                </c:pt>
                <c:pt idx="22">
                  <c:v>1.0485788737747153E-2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1B-48FC-95DB-95FE4EB65697}"/>
            </c:ext>
          </c:extLst>
        </c:ser>
        <c:ser>
          <c:idx val="1"/>
          <c:order val="1"/>
          <c:tx>
            <c:strRef>
              <c:f>'DATA AND CHART'!$A$11</c:f>
              <c:strCache>
                <c:ptCount val="1"/>
                <c:pt idx="0">
                  <c:v>Value of a life year (VOLY)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AND CHART'!$B$9:$X$9</c:f>
              <c:strCache>
                <c:ptCount val="23"/>
                <c:pt idx="0">
                  <c:v>Germany</c:v>
                </c:pt>
                <c:pt idx="1">
                  <c:v>Poland</c:v>
                </c:pt>
                <c:pt idx="2">
                  <c:v>Italy</c:v>
                </c:pt>
                <c:pt idx="3">
                  <c:v>France</c:v>
                </c:pt>
                <c:pt idx="4">
                  <c:v>Spain</c:v>
                </c:pt>
                <c:pt idx="5">
                  <c:v>Netherlands</c:v>
                </c:pt>
                <c:pt idx="6">
                  <c:v>Belgium</c:v>
                </c:pt>
                <c:pt idx="7">
                  <c:v>Romania</c:v>
                </c:pt>
                <c:pt idx="8">
                  <c:v>Sweden</c:v>
                </c:pt>
                <c:pt idx="9">
                  <c:v>Bulgaria</c:v>
                </c:pt>
                <c:pt idx="10">
                  <c:v>Greece</c:v>
                </c:pt>
                <c:pt idx="11">
                  <c:v>Finland</c:v>
                </c:pt>
                <c:pt idx="12">
                  <c:v>Portugal</c:v>
                </c:pt>
                <c:pt idx="13">
                  <c:v>Hungary</c:v>
                </c:pt>
                <c:pt idx="14">
                  <c:v>Austria</c:v>
                </c:pt>
                <c:pt idx="15">
                  <c:v>Ireland</c:v>
                </c:pt>
                <c:pt idx="16">
                  <c:v>Denmark</c:v>
                </c:pt>
                <c:pt idx="17">
                  <c:v>Estonia</c:v>
                </c:pt>
                <c:pt idx="18">
                  <c:v>Croatia</c:v>
                </c:pt>
                <c:pt idx="19">
                  <c:v>Slovenia</c:v>
                </c:pt>
                <c:pt idx="20">
                  <c:v>Cyprus</c:v>
                </c:pt>
                <c:pt idx="21">
                  <c:v>Luxembourg</c:v>
                </c:pt>
                <c:pt idx="22">
                  <c:v>Latvia</c:v>
                </c:pt>
              </c:strCache>
            </c:strRef>
          </c:cat>
          <c:val>
            <c:numRef>
              <c:f>'DATA AND CHART'!$B$11:$X$11</c:f>
              <c:numCache>
                <c:formatCode>General</c:formatCode>
                <c:ptCount val="23"/>
                <c:pt idx="0">
                  <c:v>1.5366131559127232E-2</c:v>
                </c:pt>
                <c:pt idx="1">
                  <c:v>5.6256480803299043E-2</c:v>
                </c:pt>
                <c:pt idx="2">
                  <c:v>1.0556855534849557E-2</c:v>
                </c:pt>
                <c:pt idx="3">
                  <c:v>6.7773934701352923E-3</c:v>
                </c:pt>
                <c:pt idx="4">
                  <c:v>1.0706218056455694E-2</c:v>
                </c:pt>
                <c:pt idx="5">
                  <c:v>1.3720105758794515E-2</c:v>
                </c:pt>
                <c:pt idx="6">
                  <c:v>1.5911902100035284E-2</c:v>
                </c:pt>
                <c:pt idx="7">
                  <c:v>2.4745278664707323E-2</c:v>
                </c:pt>
                <c:pt idx="8">
                  <c:v>1.0727462729748127E-2</c:v>
                </c:pt>
                <c:pt idx="9">
                  <c:v>7.8701015993633272E-2</c:v>
                </c:pt>
                <c:pt idx="10">
                  <c:v>2.9278135660604249E-2</c:v>
                </c:pt>
                <c:pt idx="11">
                  <c:v>2.115591143691687E-2</c:v>
                </c:pt>
                <c:pt idx="12">
                  <c:v>1.6658315984458997E-2</c:v>
                </c:pt>
                <c:pt idx="13">
                  <c:v>2.2087961825238995E-2</c:v>
                </c:pt>
                <c:pt idx="14">
                  <c:v>7.1237530589494166E-3</c:v>
                </c:pt>
                <c:pt idx="15">
                  <c:v>5.0202044432908904E-3</c:v>
                </c:pt>
                <c:pt idx="16">
                  <c:v>4.6518650029928488E-3</c:v>
                </c:pt>
                <c:pt idx="17">
                  <c:v>3.3490167516613156E-2</c:v>
                </c:pt>
                <c:pt idx="18">
                  <c:v>1.7178587286033928E-2</c:v>
                </c:pt>
                <c:pt idx="19">
                  <c:v>1.7628470149913426E-2</c:v>
                </c:pt>
                <c:pt idx="20">
                  <c:v>2.8888203691046718E-2</c:v>
                </c:pt>
                <c:pt idx="21">
                  <c:v>3.5289378362547653E-3</c:v>
                </c:pt>
                <c:pt idx="22">
                  <c:v>6.9053252601563231E-3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1B-48FC-95DB-95FE4EB65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4962864"/>
        <c:axId val="116111936"/>
      </c:barChart>
      <c:catAx>
        <c:axId val="114962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111936"/>
        <c:crosses val="autoZero"/>
        <c:auto val="1"/>
        <c:lblAlgn val="ctr"/>
        <c:lblOffset val="100"/>
        <c:noMultiLvlLbl val="0"/>
      </c:catAx>
      <c:valAx>
        <c:axId val="116111936"/>
        <c:scaling>
          <c:orientation val="minMax"/>
          <c:min val="0"/>
        </c:scaling>
        <c:delete val="0"/>
        <c:axPos val="t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Million EUR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96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10</xdr:row>
      <xdr:rowOff>0</xdr:rowOff>
    </xdr:from>
    <xdr:to>
      <xdr:col>32</xdr:col>
      <xdr:colOff>391887</xdr:colOff>
      <xdr:row>43</xdr:row>
      <xdr:rowOff>27215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10</xdr:row>
      <xdr:rowOff>0</xdr:rowOff>
    </xdr:from>
    <xdr:to>
      <xdr:col>31</xdr:col>
      <xdr:colOff>391887</xdr:colOff>
      <xdr:row>43</xdr:row>
      <xdr:rowOff>27215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39052</xdr:rowOff>
    </xdr:from>
    <xdr:to>
      <xdr:col>9</xdr:col>
      <xdr:colOff>287656</xdr:colOff>
      <xdr:row>47</xdr:row>
      <xdr:rowOff>87630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685800</xdr:colOff>
      <xdr:row>11</xdr:row>
      <xdr:rowOff>76200</xdr:rowOff>
    </xdr:from>
    <xdr:to>
      <xdr:col>19</xdr:col>
      <xdr:colOff>121920</xdr:colOff>
      <xdr:row>48</xdr:row>
      <xdr:rowOff>87630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119269</xdr:colOff>
      <xdr:row>0</xdr:row>
      <xdr:rowOff>139147</xdr:rowOff>
    </xdr:from>
    <xdr:to>
      <xdr:col>9</xdr:col>
      <xdr:colOff>735495</xdr:colOff>
      <xdr:row>18</xdr:row>
      <xdr:rowOff>138990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0BBA5CA-F04C-4ABF-AD03-0A4F1D4C5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269" y="139147"/>
          <a:ext cx="7772400" cy="3339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AC1B3-F493-487E-9AC3-539F105D2845}">
  <dimension ref="A1:P42"/>
  <sheetViews>
    <sheetView zoomScale="80" zoomScaleNormal="80" workbookViewId="0">
      <selection activeCell="C4" sqref="C4"/>
    </sheetView>
  </sheetViews>
  <sheetFormatPr defaultColWidth="9.109375" defaultRowHeight="14.4" x14ac:dyDescent="0.3"/>
  <cols>
    <col min="1" max="1" width="36.44140625" customWidth="1"/>
    <col min="2" max="2" width="11.109375" bestFit="1" customWidth="1"/>
    <col min="3" max="3" width="10.109375" bestFit="1" customWidth="1"/>
  </cols>
  <sheetData>
    <row r="1" spans="1:16" x14ac:dyDescent="0.3">
      <c r="C1" s="2"/>
      <c r="D1" s="3"/>
      <c r="F1" s="3"/>
      <c r="I1" s="3"/>
    </row>
    <row r="2" spans="1:16" x14ac:dyDescent="0.3">
      <c r="B2" s="2"/>
      <c r="O2" s="4"/>
    </row>
    <row r="3" spans="1:16" x14ac:dyDescent="0.3">
      <c r="B3" s="3"/>
    </row>
    <row r="4" spans="1:16" x14ac:dyDescent="0.3">
      <c r="A4" t="s">
        <v>0</v>
      </c>
      <c r="B4" t="s">
        <v>38</v>
      </c>
    </row>
    <row r="5" spans="1:16" x14ac:dyDescent="0.3">
      <c r="B5" s="4"/>
    </row>
    <row r="9" spans="1:16" x14ac:dyDescent="0.3">
      <c r="O9" t="s">
        <v>38</v>
      </c>
    </row>
    <row r="10" spans="1:16" x14ac:dyDescent="0.3">
      <c r="B10" s="1"/>
      <c r="C10" s="30" t="s">
        <v>2</v>
      </c>
      <c r="D10" s="31"/>
      <c r="E10" s="5"/>
      <c r="F10" s="5"/>
      <c r="G10" s="5"/>
      <c r="H10" s="5"/>
      <c r="I10" s="5"/>
      <c r="J10" s="5"/>
      <c r="K10" s="5"/>
      <c r="L10" s="5"/>
      <c r="M10" s="5"/>
      <c r="N10" s="5"/>
      <c r="P10" t="s">
        <v>1</v>
      </c>
    </row>
    <row r="11" spans="1:16" x14ac:dyDescent="0.3">
      <c r="A11" s="11"/>
      <c r="B11" s="6"/>
      <c r="C11" s="8" t="s">
        <v>3</v>
      </c>
      <c r="D11" s="8" t="s">
        <v>4</v>
      </c>
      <c r="E11" s="7" t="s">
        <v>5</v>
      </c>
      <c r="F11" s="8"/>
      <c r="G11" s="8"/>
      <c r="H11" s="8"/>
      <c r="I11" s="8"/>
      <c r="J11" s="8"/>
      <c r="K11" s="8"/>
      <c r="L11" s="8"/>
      <c r="M11" s="8"/>
      <c r="N11" s="8"/>
    </row>
    <row r="12" spans="1:16" x14ac:dyDescent="0.3">
      <c r="A12" s="11"/>
      <c r="B12" s="6" t="s">
        <v>6</v>
      </c>
      <c r="C12" s="9">
        <v>94624.45515146658</v>
      </c>
      <c r="D12" s="9">
        <v>55344.964343086511</v>
      </c>
      <c r="E12" s="7">
        <v>2021</v>
      </c>
      <c r="F12" s="8"/>
      <c r="G12" s="8"/>
      <c r="H12" s="8"/>
      <c r="I12" s="8"/>
      <c r="J12" s="8"/>
      <c r="K12" s="8"/>
      <c r="L12" s="8"/>
      <c r="M12" s="8"/>
      <c r="N12" s="8"/>
    </row>
    <row r="13" spans="1:16" x14ac:dyDescent="0.3">
      <c r="B13" s="6" t="s">
        <v>7</v>
      </c>
      <c r="C13" s="9">
        <v>50009.657854081641</v>
      </c>
      <c r="D13" s="9">
        <v>32425.256672255589</v>
      </c>
      <c r="E13" s="7">
        <v>2021</v>
      </c>
      <c r="F13" s="8"/>
      <c r="G13" s="8"/>
      <c r="H13" s="8"/>
      <c r="I13" s="8"/>
      <c r="J13" s="8"/>
      <c r="K13" s="8"/>
      <c r="L13" s="8"/>
      <c r="M13" s="8"/>
      <c r="N13" s="8"/>
    </row>
    <row r="14" spans="1:16" x14ac:dyDescent="0.3">
      <c r="B14" s="6" t="s">
        <v>8</v>
      </c>
      <c r="C14" s="9">
        <v>32003.648821734558</v>
      </c>
      <c r="D14" s="9">
        <v>18872.230941004396</v>
      </c>
      <c r="E14" s="7">
        <v>2021</v>
      </c>
      <c r="F14" s="8"/>
      <c r="G14" s="8"/>
      <c r="H14" s="8"/>
      <c r="I14" s="8"/>
      <c r="J14" s="8"/>
      <c r="K14" s="8"/>
      <c r="L14" s="8"/>
      <c r="M14" s="8"/>
      <c r="N14" s="8"/>
    </row>
    <row r="15" spans="1:16" x14ac:dyDescent="0.3">
      <c r="B15" s="6" t="s">
        <v>9</v>
      </c>
      <c r="C15" s="9">
        <v>26743.554241366903</v>
      </c>
      <c r="D15" s="9">
        <v>16949.380007657248</v>
      </c>
      <c r="E15" s="7">
        <v>2021</v>
      </c>
      <c r="F15" s="8"/>
      <c r="G15" s="8"/>
      <c r="H15" s="8"/>
      <c r="I15" s="8"/>
      <c r="J15" s="8"/>
      <c r="K15" s="8"/>
      <c r="L15" s="8"/>
      <c r="M15" s="8"/>
      <c r="N15" s="8"/>
    </row>
    <row r="16" spans="1:16" x14ac:dyDescent="0.3">
      <c r="B16" s="6" t="s">
        <v>10</v>
      </c>
      <c r="C16" s="9">
        <v>21314.371069222754</v>
      </c>
      <c r="D16" s="9">
        <v>12920.713611689103</v>
      </c>
      <c r="E16" s="7">
        <v>2021</v>
      </c>
      <c r="F16" s="8"/>
      <c r="G16" s="8"/>
      <c r="H16" s="8"/>
      <c r="I16" s="8"/>
      <c r="J16" s="8"/>
      <c r="K16" s="8"/>
      <c r="L16" s="8"/>
      <c r="M16" s="8"/>
      <c r="N16" s="8"/>
    </row>
    <row r="17" spans="2:14" x14ac:dyDescent="0.3">
      <c r="B17" s="6" t="s">
        <v>11</v>
      </c>
      <c r="C17" s="9">
        <v>16313.246905251692</v>
      </c>
      <c r="D17" s="9">
        <v>11737.138873475944</v>
      </c>
      <c r="E17" s="7">
        <v>2021</v>
      </c>
      <c r="F17" s="8"/>
      <c r="G17" s="8"/>
      <c r="H17" s="8"/>
      <c r="I17" s="8"/>
      <c r="J17" s="8"/>
      <c r="K17" s="8"/>
      <c r="L17" s="8"/>
      <c r="M17" s="8"/>
      <c r="N17" s="8"/>
    </row>
    <row r="18" spans="2:14" x14ac:dyDescent="0.3">
      <c r="B18" s="6" t="s">
        <v>12</v>
      </c>
      <c r="C18" s="9">
        <v>13484.482902068718</v>
      </c>
      <c r="D18" s="9">
        <v>7996.0665464020403</v>
      </c>
      <c r="E18" s="7">
        <v>2021</v>
      </c>
      <c r="F18" s="8"/>
      <c r="G18" s="8"/>
      <c r="H18" s="8"/>
      <c r="I18" s="8"/>
      <c r="J18" s="8"/>
      <c r="K18" s="8"/>
      <c r="L18" s="8"/>
      <c r="M18" s="8"/>
      <c r="N18" s="8"/>
    </row>
    <row r="19" spans="2:14" x14ac:dyDescent="0.3">
      <c r="B19" s="6" t="s">
        <v>13</v>
      </c>
      <c r="C19" s="9">
        <v>10972.31078236441</v>
      </c>
      <c r="D19" s="9">
        <v>5970.2537909880721</v>
      </c>
      <c r="E19" s="7">
        <v>2021</v>
      </c>
      <c r="F19" s="8"/>
      <c r="G19" s="8"/>
      <c r="H19" s="8"/>
      <c r="I19" s="8"/>
      <c r="J19" s="8"/>
      <c r="K19" s="8"/>
      <c r="L19" s="8"/>
      <c r="M19" s="8"/>
      <c r="N19" s="8"/>
    </row>
    <row r="20" spans="2:14" x14ac:dyDescent="0.3">
      <c r="B20" s="6" t="s">
        <v>14</v>
      </c>
      <c r="C20" s="9">
        <v>6332.9970736756695</v>
      </c>
      <c r="D20" s="9">
        <v>5774.7819907674602</v>
      </c>
      <c r="E20" s="7">
        <v>2021</v>
      </c>
      <c r="F20" s="8"/>
      <c r="G20" s="8"/>
      <c r="H20" s="8"/>
      <c r="I20" s="8"/>
      <c r="J20" s="8"/>
      <c r="K20" s="8"/>
      <c r="L20" s="8"/>
      <c r="M20" s="8"/>
      <c r="N20" s="8"/>
    </row>
    <row r="21" spans="2:14" x14ac:dyDescent="0.3">
      <c r="B21" s="6" t="s">
        <v>15</v>
      </c>
      <c r="C21" s="9">
        <v>11450.293388907556</v>
      </c>
      <c r="D21" s="9">
        <v>5593.8321137794719</v>
      </c>
      <c r="E21" s="7">
        <v>2021</v>
      </c>
      <c r="F21" s="8"/>
      <c r="G21" s="8"/>
      <c r="H21" s="8"/>
      <c r="I21" s="8"/>
      <c r="J21" s="8"/>
      <c r="K21" s="8"/>
      <c r="L21" s="8"/>
      <c r="M21" s="8"/>
      <c r="N21" s="8"/>
    </row>
    <row r="22" spans="2:14" x14ac:dyDescent="0.3">
      <c r="B22" s="6" t="s">
        <v>16</v>
      </c>
      <c r="C22" s="9">
        <v>8640.3937072645949</v>
      </c>
      <c r="D22" s="9">
        <v>5319.0935848860126</v>
      </c>
      <c r="E22" s="7">
        <v>2021</v>
      </c>
      <c r="F22" s="8"/>
      <c r="G22" s="8"/>
      <c r="H22" s="8"/>
      <c r="I22" s="8"/>
      <c r="J22" s="8"/>
      <c r="K22" s="8"/>
      <c r="L22" s="8"/>
      <c r="M22" s="8"/>
      <c r="N22" s="8"/>
    </row>
    <row r="23" spans="2:14" x14ac:dyDescent="0.3">
      <c r="B23" s="6" t="s">
        <v>17</v>
      </c>
      <c r="C23" s="9">
        <v>5905.4150350459258</v>
      </c>
      <c r="D23" s="9">
        <v>5301.5444706227463</v>
      </c>
      <c r="E23" s="7">
        <v>2021</v>
      </c>
      <c r="F23" s="8"/>
      <c r="G23" s="8"/>
      <c r="H23" s="8"/>
      <c r="I23" s="8"/>
      <c r="J23" s="8"/>
      <c r="K23" s="8"/>
      <c r="L23" s="8"/>
      <c r="M23" s="8"/>
      <c r="N23" s="8"/>
    </row>
    <row r="24" spans="2:14" x14ac:dyDescent="0.3">
      <c r="B24" s="6" t="s">
        <v>18</v>
      </c>
      <c r="C24" s="9">
        <v>4691.7682238025673</v>
      </c>
      <c r="D24" s="9">
        <v>3577.2234328187096</v>
      </c>
      <c r="E24" s="7">
        <v>2021</v>
      </c>
      <c r="F24" s="8"/>
      <c r="G24" s="8"/>
      <c r="H24" s="8"/>
      <c r="I24" s="8"/>
      <c r="J24" s="8"/>
      <c r="K24" s="8"/>
      <c r="L24" s="8"/>
      <c r="M24" s="8"/>
      <c r="N24" s="8"/>
    </row>
    <row r="25" spans="2:14" x14ac:dyDescent="0.3">
      <c r="B25" s="6" t="s">
        <v>19</v>
      </c>
      <c r="C25" s="9">
        <v>6576.651263341957</v>
      </c>
      <c r="D25" s="9">
        <v>3404.1988853020166</v>
      </c>
      <c r="E25" s="7">
        <v>2021</v>
      </c>
      <c r="F25" s="8"/>
      <c r="G25" s="8"/>
      <c r="H25" s="8"/>
      <c r="I25" s="8"/>
      <c r="J25" s="8"/>
      <c r="K25" s="8"/>
      <c r="L25" s="8"/>
      <c r="M25" s="8"/>
      <c r="N25" s="8"/>
    </row>
    <row r="26" spans="2:14" x14ac:dyDescent="0.3">
      <c r="B26" s="6" t="s">
        <v>20</v>
      </c>
      <c r="C26" s="9">
        <v>4332.5162091940983</v>
      </c>
      <c r="D26" s="9">
        <v>2893.3030440133289</v>
      </c>
      <c r="E26" s="7">
        <v>2021</v>
      </c>
      <c r="F26" s="8"/>
      <c r="G26" s="8"/>
      <c r="H26" s="8"/>
      <c r="I26" s="8"/>
      <c r="J26" s="8"/>
      <c r="K26" s="8"/>
      <c r="L26" s="8"/>
      <c r="M26" s="8"/>
      <c r="N26" s="8"/>
    </row>
    <row r="27" spans="2:14" x14ac:dyDescent="0.3">
      <c r="B27" s="6" t="s">
        <v>21</v>
      </c>
      <c r="C27" s="9">
        <v>2643.2664064858795</v>
      </c>
      <c r="D27" s="9">
        <v>2140.0298187811482</v>
      </c>
      <c r="E27" s="7">
        <v>2021</v>
      </c>
      <c r="F27" s="8"/>
      <c r="G27" s="8"/>
      <c r="H27" s="8"/>
      <c r="I27" s="8"/>
      <c r="J27" s="8"/>
      <c r="K27" s="8"/>
      <c r="L27" s="8"/>
      <c r="M27" s="8"/>
      <c r="N27" s="8"/>
    </row>
    <row r="28" spans="2:14" x14ac:dyDescent="0.3">
      <c r="B28" s="6" t="s">
        <v>22</v>
      </c>
      <c r="C28" s="9">
        <v>2145.8338880998258</v>
      </c>
      <c r="D28" s="9">
        <v>1566.3704015697483</v>
      </c>
      <c r="E28" s="7">
        <v>2021</v>
      </c>
      <c r="F28" s="8"/>
      <c r="G28" s="8"/>
      <c r="H28" s="8"/>
      <c r="I28" s="8"/>
      <c r="J28" s="8"/>
      <c r="K28" s="8"/>
      <c r="L28" s="8"/>
      <c r="M28" s="8"/>
      <c r="N28" s="8"/>
    </row>
    <row r="29" spans="2:14" x14ac:dyDescent="0.3">
      <c r="B29" s="6" t="s">
        <v>23</v>
      </c>
      <c r="C29" s="9">
        <v>1180.551296940828</v>
      </c>
      <c r="D29" s="9">
        <v>1053.094968543149</v>
      </c>
      <c r="E29" s="7">
        <v>2021</v>
      </c>
      <c r="F29" s="8"/>
      <c r="G29" s="8"/>
      <c r="H29" s="8"/>
      <c r="I29" s="8"/>
      <c r="J29" s="8"/>
      <c r="K29" s="8"/>
      <c r="L29" s="8"/>
      <c r="M29" s="8"/>
      <c r="N29" s="8"/>
    </row>
    <row r="30" spans="2:14" x14ac:dyDescent="0.3">
      <c r="B30" s="6" t="s">
        <v>24</v>
      </c>
      <c r="C30" s="9">
        <v>1684.955105291906</v>
      </c>
      <c r="D30" s="9">
        <v>1001.355313631475</v>
      </c>
      <c r="E30" s="7">
        <v>2021</v>
      </c>
      <c r="F30" s="8"/>
      <c r="G30" s="8"/>
      <c r="H30" s="8"/>
      <c r="I30" s="8"/>
      <c r="J30" s="8"/>
      <c r="K30" s="8"/>
      <c r="L30" s="8"/>
      <c r="M30" s="8"/>
      <c r="N30" s="8"/>
    </row>
    <row r="31" spans="2:14" x14ac:dyDescent="0.3">
      <c r="B31" s="6" t="s">
        <v>25</v>
      </c>
      <c r="C31" s="9">
        <v>1558.851970857462</v>
      </c>
      <c r="D31" s="9">
        <v>920.34893243369504</v>
      </c>
      <c r="E31" s="7">
        <v>2021</v>
      </c>
      <c r="F31" s="8"/>
      <c r="G31" s="8"/>
      <c r="H31" s="8"/>
      <c r="I31" s="8"/>
      <c r="J31" s="8"/>
      <c r="K31" s="8"/>
      <c r="L31" s="8"/>
      <c r="M31" s="8"/>
      <c r="N31" s="8"/>
    </row>
    <row r="32" spans="2:14" x14ac:dyDescent="0.3">
      <c r="B32" s="6" t="s">
        <v>26</v>
      </c>
      <c r="C32" s="9">
        <v>724.71316056479679</v>
      </c>
      <c r="D32" s="9">
        <v>693.86576445525111</v>
      </c>
      <c r="E32" s="7">
        <v>2021</v>
      </c>
      <c r="F32" s="8"/>
      <c r="G32" s="8"/>
      <c r="H32" s="8"/>
      <c r="I32" s="8"/>
      <c r="J32" s="8"/>
      <c r="K32" s="8"/>
      <c r="L32" s="8"/>
      <c r="M32" s="8"/>
      <c r="N32" s="8"/>
    </row>
    <row r="33" spans="2:14" x14ac:dyDescent="0.3">
      <c r="B33" s="6" t="s">
        <v>27</v>
      </c>
      <c r="C33" s="9">
        <v>472.49516925460927</v>
      </c>
      <c r="D33" s="9">
        <v>255.12456087203827</v>
      </c>
      <c r="E33" s="7">
        <v>2021</v>
      </c>
      <c r="F33" s="8"/>
      <c r="G33" s="8"/>
      <c r="H33" s="8"/>
      <c r="I33" s="8"/>
      <c r="J33" s="8"/>
      <c r="K33" s="8"/>
      <c r="L33" s="8"/>
      <c r="M33" s="8"/>
      <c r="N33" s="8"/>
    </row>
    <row r="34" spans="2:14" x14ac:dyDescent="0.3">
      <c r="B34" s="6" t="s">
        <v>28</v>
      </c>
      <c r="C34" s="9">
        <v>352.49551710247715</v>
      </c>
      <c r="D34" s="9">
        <v>232.13286660804502</v>
      </c>
      <c r="E34" s="7">
        <v>2021</v>
      </c>
      <c r="F34" s="8"/>
      <c r="G34" s="8"/>
      <c r="H34" s="8"/>
      <c r="I34" s="8"/>
      <c r="J34" s="8"/>
      <c r="K34" s="8"/>
      <c r="L34" s="8"/>
      <c r="M34" s="8"/>
      <c r="N34" s="8"/>
    </row>
    <row r="35" spans="2:14" x14ac:dyDescent="0.3">
      <c r="B35" s="6" t="s">
        <v>29</v>
      </c>
      <c r="C35" s="9">
        <v>0</v>
      </c>
      <c r="D35" s="9">
        <v>0</v>
      </c>
      <c r="E35" s="7">
        <v>2020</v>
      </c>
      <c r="F35" s="8"/>
      <c r="G35" s="8"/>
      <c r="H35" s="8"/>
      <c r="I35" s="8"/>
      <c r="J35" s="8"/>
      <c r="K35" s="8"/>
      <c r="L35" s="8"/>
      <c r="M35" s="8"/>
      <c r="N35" s="8"/>
    </row>
    <row r="36" spans="2:14" x14ac:dyDescent="0.3">
      <c r="B36" s="6" t="s">
        <v>30</v>
      </c>
      <c r="C36" s="9">
        <v>0</v>
      </c>
      <c r="D36" s="9">
        <v>0</v>
      </c>
      <c r="E36" s="7">
        <v>2019</v>
      </c>
      <c r="F36" s="8"/>
      <c r="G36" s="8"/>
      <c r="H36" s="8"/>
      <c r="I36" s="8"/>
      <c r="J36" s="8"/>
      <c r="K36" s="8"/>
      <c r="L36" s="8"/>
      <c r="M36" s="8"/>
      <c r="N36" s="8"/>
    </row>
    <row r="37" spans="2:14" x14ac:dyDescent="0.3">
      <c r="B37" s="6" t="s">
        <v>31</v>
      </c>
      <c r="C37" s="9">
        <v>0</v>
      </c>
      <c r="D37" s="9">
        <v>0</v>
      </c>
      <c r="E37" s="7">
        <v>2019</v>
      </c>
      <c r="F37" s="8"/>
      <c r="G37" s="8"/>
      <c r="H37" s="8"/>
      <c r="I37" s="8"/>
      <c r="J37" s="8"/>
      <c r="K37" s="8"/>
      <c r="L37" s="8"/>
      <c r="M37" s="8"/>
      <c r="N37" s="8"/>
    </row>
    <row r="38" spans="2:14" x14ac:dyDescent="0.3">
      <c r="B38" s="6" t="s">
        <v>32</v>
      </c>
      <c r="C38" s="9">
        <v>0</v>
      </c>
      <c r="D38" s="9">
        <v>0</v>
      </c>
      <c r="E38" s="7">
        <v>2017</v>
      </c>
      <c r="F38" s="8"/>
      <c r="G38" s="8"/>
      <c r="H38" s="8"/>
      <c r="I38" s="8"/>
      <c r="J38" s="8"/>
      <c r="K38" s="8"/>
      <c r="L38" s="8"/>
      <c r="M38" s="8"/>
      <c r="N38" s="8"/>
    </row>
    <row r="42" spans="2:14" x14ac:dyDescent="0.3">
      <c r="K42" s="12"/>
    </row>
  </sheetData>
  <mergeCells count="1">
    <mergeCell ref="C10:D10"/>
  </mergeCells>
  <conditionalFormatting sqref="E12:E38">
    <cfRule type="cellIs" dxfId="3" priority="1" operator="lessThan">
      <formula>2021</formula>
    </cfRule>
    <cfRule type="cellIs" dxfId="2" priority="2" operator="equal">
      <formula>2021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47405-0F48-46E4-910B-8260EDBD9199}">
  <dimension ref="A1:O102"/>
  <sheetViews>
    <sheetView topLeftCell="A10" zoomScale="85" zoomScaleNormal="85" workbookViewId="0">
      <selection activeCell="D35" sqref="D35:D36"/>
    </sheetView>
  </sheetViews>
  <sheetFormatPr defaultColWidth="9.109375" defaultRowHeight="14.4" x14ac:dyDescent="0.3"/>
  <cols>
    <col min="1" max="1" width="36.44140625" customWidth="1"/>
    <col min="2" max="2" width="11.109375" bestFit="1" customWidth="1"/>
    <col min="3" max="3" width="10.109375" bestFit="1" customWidth="1"/>
    <col min="5" max="5" width="19.33203125" customWidth="1"/>
  </cols>
  <sheetData>
    <row r="1" spans="1:15" x14ac:dyDescent="0.3">
      <c r="C1" s="2"/>
      <c r="D1" s="3"/>
      <c r="F1" s="3"/>
      <c r="I1" s="3"/>
    </row>
    <row r="2" spans="1:15" x14ac:dyDescent="0.3">
      <c r="B2" s="2"/>
    </row>
    <row r="3" spans="1:15" x14ac:dyDescent="0.3">
      <c r="B3" s="3"/>
    </row>
    <row r="4" spans="1:15" x14ac:dyDescent="0.3">
      <c r="A4" t="s">
        <v>0</v>
      </c>
      <c r="B4" s="10" t="s">
        <v>39</v>
      </c>
    </row>
    <row r="9" spans="1:15" x14ac:dyDescent="0.3">
      <c r="O9" s="10" t="s">
        <v>39</v>
      </c>
    </row>
    <row r="10" spans="1:15" x14ac:dyDescent="0.3">
      <c r="A10" s="1"/>
      <c r="B10" s="30" t="s">
        <v>2</v>
      </c>
      <c r="C10" s="31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5" x14ac:dyDescent="0.3">
      <c r="A11" s="6"/>
      <c r="B11" s="8" t="s">
        <v>3</v>
      </c>
      <c r="C11" s="8" t="s">
        <v>4</v>
      </c>
      <c r="D11" s="7" t="str">
        <f t="shared" ref="D11" si="0">D43</f>
        <v>Last Year reported</v>
      </c>
      <c r="E11" s="8"/>
      <c r="F11" s="8"/>
      <c r="G11" s="8"/>
      <c r="H11" s="8"/>
      <c r="I11" s="8"/>
      <c r="J11" s="8"/>
      <c r="K11" s="8"/>
      <c r="L11" s="8"/>
      <c r="M11" s="8"/>
    </row>
    <row r="12" spans="1:15" x14ac:dyDescent="0.3">
      <c r="A12" s="6" t="str">
        <f t="shared" ref="A12:D27" si="1">A44</f>
        <v>Bulgaria</v>
      </c>
      <c r="B12" s="13">
        <f t="shared" si="1"/>
        <v>0.16109702701165715</v>
      </c>
      <c r="C12" s="13">
        <f t="shared" si="1"/>
        <v>7.8701015993633272E-2</v>
      </c>
      <c r="D12" s="7">
        <f t="shared" si="1"/>
        <v>2021</v>
      </c>
      <c r="E12" s="8"/>
      <c r="F12" s="8"/>
      <c r="G12" s="8"/>
      <c r="H12" s="8"/>
      <c r="I12" s="8"/>
      <c r="J12" s="8"/>
      <c r="K12" s="8"/>
      <c r="L12" s="8"/>
      <c r="M12" s="8"/>
    </row>
    <row r="13" spans="1:15" x14ac:dyDescent="0.3">
      <c r="A13" s="6" t="str">
        <f t="shared" si="1"/>
        <v>Poland</v>
      </c>
      <c r="B13" s="13">
        <f t="shared" si="1"/>
        <v>8.6764690422787991E-2</v>
      </c>
      <c r="C13" s="13">
        <f t="shared" si="1"/>
        <v>5.6256480803299043E-2</v>
      </c>
      <c r="D13" s="7">
        <f t="shared" si="1"/>
        <v>2021</v>
      </c>
      <c r="E13" s="8"/>
      <c r="F13" s="8"/>
      <c r="G13" s="8"/>
      <c r="H13" s="8"/>
      <c r="I13" s="8"/>
      <c r="J13" s="8"/>
      <c r="K13" s="8"/>
      <c r="L13" s="8"/>
      <c r="M13" s="8"/>
    </row>
    <row r="14" spans="1:15" x14ac:dyDescent="0.3">
      <c r="A14" s="6" t="str">
        <f t="shared" si="1"/>
        <v>Estonia</v>
      </c>
      <c r="B14" s="13">
        <f t="shared" si="1"/>
        <v>3.7543490262040201E-2</v>
      </c>
      <c r="C14" s="13">
        <f t="shared" si="1"/>
        <v>3.3490167516613156E-2</v>
      </c>
      <c r="D14" s="7">
        <f t="shared" si="1"/>
        <v>2021</v>
      </c>
      <c r="E14" s="8"/>
      <c r="F14" s="8"/>
      <c r="G14" s="8"/>
      <c r="H14" s="8"/>
      <c r="I14" s="8"/>
      <c r="J14" s="8"/>
      <c r="K14" s="8"/>
      <c r="L14" s="8"/>
      <c r="M14" s="8"/>
    </row>
    <row r="15" spans="1:15" x14ac:dyDescent="0.3">
      <c r="A15" s="6" t="str">
        <f t="shared" si="1"/>
        <v>Greece</v>
      </c>
      <c r="B15" s="13">
        <f t="shared" si="1"/>
        <v>4.7559723303448001E-2</v>
      </c>
      <c r="C15" s="13">
        <f t="shared" si="1"/>
        <v>2.9278135660604249E-2</v>
      </c>
      <c r="D15" s="7">
        <f t="shared" si="1"/>
        <v>2021</v>
      </c>
      <c r="E15" s="8"/>
      <c r="F15" s="8"/>
      <c r="G15" s="8"/>
      <c r="H15" s="8"/>
      <c r="I15" s="8"/>
      <c r="J15" s="8"/>
      <c r="K15" s="8"/>
      <c r="L15" s="8"/>
      <c r="M15" s="8"/>
    </row>
    <row r="16" spans="1:15" x14ac:dyDescent="0.3">
      <c r="A16" s="6" t="str">
        <f t="shared" si="1"/>
        <v>Cyprus</v>
      </c>
      <c r="B16" s="13">
        <f t="shared" si="1"/>
        <v>3.0172495131554053E-2</v>
      </c>
      <c r="C16" s="13">
        <f t="shared" si="1"/>
        <v>2.8888203691046718E-2</v>
      </c>
      <c r="D16" s="7">
        <f t="shared" si="1"/>
        <v>2021</v>
      </c>
      <c r="E16" s="8"/>
      <c r="F16" s="8"/>
      <c r="G16" s="8"/>
      <c r="H16" s="8"/>
      <c r="I16" s="8"/>
      <c r="J16" s="8"/>
      <c r="K16" s="8"/>
      <c r="L16" s="8"/>
      <c r="M16" s="8"/>
    </row>
    <row r="17" spans="1:13" x14ac:dyDescent="0.3">
      <c r="A17" s="6" t="str">
        <f t="shared" si="1"/>
        <v>Romania</v>
      </c>
      <c r="B17" s="13">
        <f t="shared" si="1"/>
        <v>4.5477612411589791E-2</v>
      </c>
      <c r="C17" s="13">
        <f t="shared" si="1"/>
        <v>2.4745278664707323E-2</v>
      </c>
      <c r="D17" s="7">
        <f t="shared" si="1"/>
        <v>2021</v>
      </c>
      <c r="E17" s="8"/>
      <c r="F17" s="8"/>
      <c r="G17" s="8"/>
      <c r="H17" s="8"/>
      <c r="I17" s="8"/>
      <c r="J17" s="8"/>
      <c r="K17" s="8"/>
      <c r="L17" s="8"/>
      <c r="M17" s="8"/>
    </row>
    <row r="18" spans="1:13" x14ac:dyDescent="0.3">
      <c r="A18" s="6" t="str">
        <f t="shared" si="1"/>
        <v>Hungary</v>
      </c>
      <c r="B18" s="13">
        <f t="shared" si="1"/>
        <v>4.2672248871769201E-2</v>
      </c>
      <c r="C18" s="13">
        <f t="shared" si="1"/>
        <v>2.2087961825238995E-2</v>
      </c>
      <c r="D18" s="7">
        <f t="shared" si="1"/>
        <v>2021</v>
      </c>
      <c r="E18" s="8"/>
      <c r="F18" s="8"/>
      <c r="G18" s="8"/>
      <c r="H18" s="8"/>
      <c r="I18" s="8"/>
      <c r="J18" s="8"/>
      <c r="K18" s="8"/>
      <c r="L18" s="8"/>
      <c r="M18" s="8"/>
    </row>
    <row r="19" spans="1:13" x14ac:dyDescent="0.3">
      <c r="A19" s="6" t="str">
        <f t="shared" si="1"/>
        <v>Finland</v>
      </c>
      <c r="B19" s="13">
        <f t="shared" si="1"/>
        <v>2.3565668112747816E-2</v>
      </c>
      <c r="C19" s="13">
        <f t="shared" si="1"/>
        <v>2.115591143691687E-2</v>
      </c>
      <c r="D19" s="7">
        <f t="shared" si="1"/>
        <v>2021</v>
      </c>
      <c r="E19" s="8"/>
      <c r="F19" s="8"/>
      <c r="G19" s="8"/>
      <c r="H19" s="8"/>
      <c r="I19" s="8"/>
      <c r="J19" s="8"/>
      <c r="K19" s="8"/>
      <c r="L19" s="8"/>
      <c r="M19" s="8"/>
    </row>
    <row r="20" spans="1:13" x14ac:dyDescent="0.3">
      <c r="A20" s="6" t="str">
        <f t="shared" si="1"/>
        <v>Slovenia</v>
      </c>
      <c r="B20" s="13">
        <f t="shared" si="1"/>
        <v>2.9858431370945543E-2</v>
      </c>
      <c r="C20" s="13">
        <f t="shared" si="1"/>
        <v>1.7628470149913426E-2</v>
      </c>
      <c r="D20" s="7">
        <f t="shared" si="1"/>
        <v>2021</v>
      </c>
      <c r="E20" s="8"/>
      <c r="F20" s="8"/>
      <c r="G20" s="8"/>
      <c r="H20" s="8"/>
      <c r="I20" s="8"/>
      <c r="J20" s="8"/>
      <c r="K20" s="8"/>
      <c r="L20" s="8"/>
      <c r="M20" s="8"/>
    </row>
    <row r="21" spans="1:13" x14ac:dyDescent="0.3">
      <c r="A21" s="6" t="str">
        <f t="shared" si="1"/>
        <v>Croatia</v>
      </c>
      <c r="B21" s="13">
        <f t="shared" si="1"/>
        <v>2.8905971691840508E-2</v>
      </c>
      <c r="C21" s="13">
        <f t="shared" si="1"/>
        <v>1.7178587286033928E-2</v>
      </c>
      <c r="D21" s="7">
        <f t="shared" si="1"/>
        <v>2021</v>
      </c>
      <c r="E21" s="8"/>
      <c r="F21" s="8"/>
      <c r="G21" s="8"/>
      <c r="H21" s="8"/>
      <c r="I21" s="8"/>
      <c r="J21" s="8"/>
      <c r="K21" s="8"/>
      <c r="L21" s="8"/>
      <c r="M21" s="8"/>
    </row>
    <row r="22" spans="1:13" x14ac:dyDescent="0.3">
      <c r="A22" s="6" t="str">
        <f t="shared" si="1"/>
        <v>Portugal</v>
      </c>
      <c r="B22" s="13">
        <f t="shared" si="1"/>
        <v>2.1848497603171108E-2</v>
      </c>
      <c r="C22" s="13">
        <f t="shared" si="1"/>
        <v>1.6658315984458997E-2</v>
      </c>
      <c r="D22" s="7">
        <f t="shared" si="1"/>
        <v>2021</v>
      </c>
      <c r="E22" s="8"/>
      <c r="F22" s="8"/>
      <c r="G22" s="8"/>
      <c r="H22" s="8"/>
      <c r="I22" s="8"/>
      <c r="J22" s="8"/>
      <c r="K22" s="8"/>
      <c r="L22" s="8"/>
      <c r="M22" s="8"/>
    </row>
    <row r="23" spans="1:13" x14ac:dyDescent="0.3">
      <c r="A23" s="6" t="str">
        <f t="shared" si="1"/>
        <v>Belgium</v>
      </c>
      <c r="B23" s="13">
        <f t="shared" si="1"/>
        <v>2.6833665097980401E-2</v>
      </c>
      <c r="C23" s="13">
        <f t="shared" si="1"/>
        <v>1.5911902100035284E-2</v>
      </c>
      <c r="D23" s="7">
        <f t="shared" si="1"/>
        <v>2021</v>
      </c>
      <c r="E23" s="8"/>
      <c r="F23" s="8"/>
      <c r="G23" s="8"/>
      <c r="H23" s="8"/>
      <c r="I23" s="8"/>
      <c r="J23" s="8"/>
      <c r="K23" s="8"/>
      <c r="L23" s="8"/>
      <c r="M23" s="8"/>
    </row>
    <row r="24" spans="1:13" x14ac:dyDescent="0.3">
      <c r="A24" s="6" t="str">
        <f t="shared" si="1"/>
        <v>Germany</v>
      </c>
      <c r="B24" s="13">
        <f t="shared" si="1"/>
        <v>2.627179986158578E-2</v>
      </c>
      <c r="C24" s="13">
        <f t="shared" si="1"/>
        <v>1.5366131559127232E-2</v>
      </c>
      <c r="D24" s="7">
        <f t="shared" si="1"/>
        <v>2021</v>
      </c>
      <c r="E24" s="8"/>
      <c r="F24" s="8"/>
      <c r="G24" s="8"/>
      <c r="H24" s="8"/>
      <c r="I24" s="8"/>
      <c r="J24" s="8"/>
      <c r="K24" s="8"/>
      <c r="L24" s="8"/>
      <c r="M24" s="8"/>
    </row>
    <row r="25" spans="1:13" x14ac:dyDescent="0.3">
      <c r="A25" s="6" t="str">
        <f t="shared" si="1"/>
        <v>Netherlands</v>
      </c>
      <c r="B25" s="13">
        <f t="shared" si="1"/>
        <v>1.9069338381534937E-2</v>
      </c>
      <c r="C25" s="13">
        <f t="shared" si="1"/>
        <v>1.3720105758794515E-2</v>
      </c>
      <c r="D25" s="7">
        <f t="shared" si="1"/>
        <v>2021</v>
      </c>
      <c r="E25" s="8"/>
      <c r="F25" s="8"/>
      <c r="G25" s="8"/>
      <c r="H25" s="8"/>
      <c r="I25" s="8"/>
      <c r="J25" s="8"/>
      <c r="K25" s="8"/>
      <c r="L25" s="8"/>
      <c r="M25" s="8"/>
    </row>
    <row r="26" spans="1:13" x14ac:dyDescent="0.3">
      <c r="A26" s="6" t="str">
        <f t="shared" si="1"/>
        <v>Sweden</v>
      </c>
      <c r="B26" s="13">
        <f t="shared" si="1"/>
        <v>1.1764425078570104E-2</v>
      </c>
      <c r="C26" s="13">
        <f t="shared" si="1"/>
        <v>1.0727462729748127E-2</v>
      </c>
      <c r="D26" s="7">
        <f t="shared" si="1"/>
        <v>2021</v>
      </c>
      <c r="E26" s="8"/>
      <c r="F26" s="8"/>
      <c r="G26" s="8"/>
      <c r="H26" s="8"/>
      <c r="I26" s="8"/>
      <c r="J26" s="8"/>
      <c r="K26" s="8"/>
      <c r="L26" s="8"/>
      <c r="M26" s="8"/>
    </row>
    <row r="27" spans="1:13" x14ac:dyDescent="0.3">
      <c r="A27" s="6" t="str">
        <f t="shared" si="1"/>
        <v>Spain</v>
      </c>
      <c r="B27" s="13">
        <f t="shared" si="1"/>
        <v>1.7661277175655764E-2</v>
      </c>
      <c r="C27" s="13">
        <f t="shared" si="1"/>
        <v>1.0706218056455694E-2</v>
      </c>
      <c r="D27" s="7">
        <f t="shared" si="1"/>
        <v>2021</v>
      </c>
      <c r="E27" s="8"/>
      <c r="F27" s="8"/>
      <c r="G27" s="8"/>
      <c r="H27" s="8"/>
      <c r="I27" s="8"/>
      <c r="J27" s="8"/>
      <c r="K27" s="8"/>
      <c r="L27" s="8"/>
      <c r="M27" s="8"/>
    </row>
    <row r="28" spans="1:13" x14ac:dyDescent="0.3">
      <c r="A28" s="6" t="str">
        <f t="shared" ref="A28:D38" si="2">A60</f>
        <v>Italy</v>
      </c>
      <c r="B28" s="13">
        <f t="shared" si="2"/>
        <v>1.7902382514037259E-2</v>
      </c>
      <c r="C28" s="13">
        <f t="shared" si="2"/>
        <v>1.0556855534849557E-2</v>
      </c>
      <c r="D28" s="7">
        <f t="shared" si="2"/>
        <v>2021</v>
      </c>
      <c r="E28" s="8"/>
      <c r="F28" s="8"/>
      <c r="G28" s="8"/>
      <c r="H28" s="8"/>
      <c r="I28" s="8"/>
      <c r="J28" s="8"/>
      <c r="K28" s="8"/>
      <c r="L28" s="8"/>
      <c r="M28" s="8"/>
    </row>
    <row r="29" spans="1:13" x14ac:dyDescent="0.3">
      <c r="A29" s="6" t="str">
        <f t="shared" si="2"/>
        <v>Austria</v>
      </c>
      <c r="B29" s="13">
        <f t="shared" si="2"/>
        <v>1.0667315220248393E-2</v>
      </c>
      <c r="C29" s="13">
        <f t="shared" si="2"/>
        <v>7.1237530589494166E-3</v>
      </c>
      <c r="D29" s="7">
        <f t="shared" si="2"/>
        <v>2021</v>
      </c>
      <c r="E29" s="8"/>
      <c r="F29" s="14"/>
      <c r="G29" s="8"/>
      <c r="H29" s="8"/>
      <c r="I29" s="8"/>
      <c r="J29" s="8"/>
      <c r="K29" s="8"/>
      <c r="L29" s="8"/>
      <c r="M29" s="8"/>
    </row>
    <row r="30" spans="1:13" x14ac:dyDescent="0.3">
      <c r="A30" s="6" t="str">
        <f t="shared" si="2"/>
        <v>Latvia</v>
      </c>
      <c r="B30" s="13">
        <f t="shared" si="2"/>
        <v>1.0485788737747153E-2</v>
      </c>
      <c r="C30" s="13">
        <f t="shared" si="2"/>
        <v>6.9053252601563231E-3</v>
      </c>
      <c r="D30" s="7">
        <f t="shared" si="2"/>
        <v>2021</v>
      </c>
      <c r="E30" s="8"/>
      <c r="F30" s="8"/>
      <c r="G30" s="8"/>
      <c r="H30" s="8"/>
      <c r="I30" s="8"/>
      <c r="J30" s="8"/>
      <c r="K30" s="8"/>
      <c r="L30" s="8"/>
      <c r="M30" s="8"/>
    </row>
    <row r="31" spans="1:13" x14ac:dyDescent="0.3">
      <c r="A31" s="6" t="str">
        <f t="shared" si="2"/>
        <v>France</v>
      </c>
      <c r="B31" s="13">
        <f t="shared" si="2"/>
        <v>1.0693700288846242E-2</v>
      </c>
      <c r="C31" s="13">
        <f t="shared" si="2"/>
        <v>6.7773934701352923E-3</v>
      </c>
      <c r="D31" s="7">
        <f t="shared" si="2"/>
        <v>2021</v>
      </c>
      <c r="E31" s="8"/>
      <c r="F31" s="8"/>
      <c r="G31" s="8"/>
      <c r="H31" s="8"/>
      <c r="I31" s="8"/>
      <c r="J31" s="8"/>
      <c r="K31" s="8"/>
      <c r="L31" s="8"/>
      <c r="M31" s="8"/>
    </row>
    <row r="32" spans="1:13" x14ac:dyDescent="0.3">
      <c r="A32" s="6" t="str">
        <f t="shared" si="2"/>
        <v>Ireland</v>
      </c>
      <c r="B32" s="13">
        <f t="shared" si="2"/>
        <v>6.2007256357762917E-3</v>
      </c>
      <c r="C32" s="13">
        <f t="shared" si="2"/>
        <v>5.0202044432908904E-3</v>
      </c>
      <c r="D32" s="7">
        <f t="shared" si="2"/>
        <v>2021</v>
      </c>
      <c r="E32" s="8"/>
      <c r="F32" s="8"/>
      <c r="G32" s="8"/>
      <c r="H32" s="8"/>
      <c r="I32" s="8"/>
      <c r="J32" s="8"/>
      <c r="K32" s="8"/>
      <c r="L32" s="8"/>
      <c r="M32" s="8"/>
    </row>
    <row r="33" spans="1:13" x14ac:dyDescent="0.3">
      <c r="A33" s="6" t="str">
        <f t="shared" si="2"/>
        <v>Denmark</v>
      </c>
      <c r="B33" s="13">
        <f t="shared" si="2"/>
        <v>6.3727771900464894E-3</v>
      </c>
      <c r="C33" s="13">
        <f t="shared" si="2"/>
        <v>4.6518650029928488E-3</v>
      </c>
      <c r="D33" s="7">
        <f t="shared" si="2"/>
        <v>2021</v>
      </c>
      <c r="E33" s="8"/>
      <c r="F33" s="8"/>
      <c r="G33" s="8"/>
      <c r="H33" s="8"/>
      <c r="I33" s="8"/>
      <c r="J33" s="8"/>
      <c r="K33" s="8"/>
      <c r="L33" s="8"/>
      <c r="M33" s="8"/>
    </row>
    <row r="34" spans="1:13" x14ac:dyDescent="0.3">
      <c r="A34" s="6" t="str">
        <f t="shared" si="2"/>
        <v>Luxembourg</v>
      </c>
      <c r="B34" s="13">
        <f t="shared" si="2"/>
        <v>6.5356548759196243E-3</v>
      </c>
      <c r="C34" s="13">
        <f t="shared" si="2"/>
        <v>3.5289378362547653E-3</v>
      </c>
      <c r="D34" s="7">
        <f t="shared" si="2"/>
        <v>2021</v>
      </c>
      <c r="E34" s="8"/>
      <c r="F34" s="8"/>
      <c r="G34" s="8"/>
      <c r="H34" s="8"/>
      <c r="I34" s="8"/>
      <c r="J34" s="8"/>
      <c r="K34" s="8"/>
      <c r="L34" s="8"/>
      <c r="M34" s="8"/>
    </row>
    <row r="35" spans="1:13" x14ac:dyDescent="0.3">
      <c r="A35" s="6" t="str">
        <f t="shared" si="2"/>
        <v>Czech Republic</v>
      </c>
      <c r="B35" s="13">
        <f t="shared" si="2"/>
        <v>0</v>
      </c>
      <c r="C35" s="13">
        <f t="shared" si="2"/>
        <v>0</v>
      </c>
      <c r="D35" s="7">
        <f t="shared" si="2"/>
        <v>2020</v>
      </c>
      <c r="E35" s="8"/>
      <c r="F35" s="8"/>
      <c r="G35" s="8"/>
      <c r="H35" s="8"/>
      <c r="I35" s="8"/>
      <c r="J35" s="8"/>
      <c r="K35" s="8"/>
      <c r="L35" s="8"/>
      <c r="M35" s="8"/>
    </row>
    <row r="36" spans="1:13" x14ac:dyDescent="0.3">
      <c r="A36" s="6" t="str">
        <f t="shared" si="2"/>
        <v>Lithuania</v>
      </c>
      <c r="B36" s="13">
        <f t="shared" si="2"/>
        <v>0</v>
      </c>
      <c r="C36" s="13">
        <f t="shared" si="2"/>
        <v>0</v>
      </c>
      <c r="D36" s="7">
        <f t="shared" si="2"/>
        <v>2019</v>
      </c>
      <c r="E36" s="8"/>
      <c r="F36" s="8"/>
      <c r="G36" s="8"/>
      <c r="H36" s="8"/>
      <c r="I36" s="8"/>
      <c r="J36" s="8"/>
      <c r="K36" s="8"/>
      <c r="L36" s="8"/>
      <c r="M36" s="8"/>
    </row>
    <row r="37" spans="1:13" x14ac:dyDescent="0.3">
      <c r="A37" s="6" t="str">
        <f t="shared" si="2"/>
        <v>Malta</v>
      </c>
      <c r="B37" s="13">
        <f t="shared" si="2"/>
        <v>0</v>
      </c>
      <c r="C37" s="13">
        <f t="shared" si="2"/>
        <v>0</v>
      </c>
      <c r="D37" s="7">
        <f t="shared" si="2"/>
        <v>2019</v>
      </c>
      <c r="E37" s="8"/>
      <c r="F37" s="8"/>
      <c r="G37" s="8"/>
      <c r="H37" s="8"/>
      <c r="I37" s="8"/>
      <c r="J37" s="8"/>
      <c r="K37" s="8"/>
      <c r="L37" s="8"/>
      <c r="M37" s="8"/>
    </row>
    <row r="38" spans="1:13" x14ac:dyDescent="0.3">
      <c r="A38" s="6" t="str">
        <f t="shared" si="2"/>
        <v>Slovakia</v>
      </c>
      <c r="B38" s="13">
        <f t="shared" si="2"/>
        <v>0</v>
      </c>
      <c r="C38" s="13">
        <f t="shared" si="2"/>
        <v>0</v>
      </c>
      <c r="D38" s="7">
        <f t="shared" si="2"/>
        <v>2017</v>
      </c>
      <c r="E38" s="8"/>
      <c r="F38" s="8"/>
      <c r="G38" s="8"/>
      <c r="H38" s="8"/>
      <c r="I38" s="8"/>
      <c r="J38" s="8"/>
      <c r="K38" s="8"/>
      <c r="L38" s="8"/>
      <c r="M38" s="8"/>
    </row>
    <row r="43" spans="1:13" x14ac:dyDescent="0.3">
      <c r="B43" t="s">
        <v>33</v>
      </c>
      <c r="C43" t="s">
        <v>34</v>
      </c>
      <c r="D43" t="s">
        <v>5</v>
      </c>
    </row>
    <row r="44" spans="1:13" x14ac:dyDescent="0.3">
      <c r="A44" t="s">
        <v>15</v>
      </c>
      <c r="B44" s="15">
        <f>VLOOKUP($A44,$H$76:$K$102,2,FALSE)</f>
        <v>0.16109702701165715</v>
      </c>
      <c r="C44" s="15">
        <f>VLOOKUP($A44,$H$76:$K$102,3,FALSE)</f>
        <v>7.8701015993633272E-2</v>
      </c>
      <c r="D44">
        <f>VLOOKUP($A44,$H$76:$K$102,4,FALSE)</f>
        <v>2021</v>
      </c>
      <c r="H44" s="16"/>
      <c r="I44" s="16"/>
    </row>
    <row r="45" spans="1:13" x14ac:dyDescent="0.3">
      <c r="A45" t="s">
        <v>7</v>
      </c>
      <c r="B45" s="15">
        <f>VLOOKUP($A45,$H$76:$K$102,2,FALSE)</f>
        <v>8.6764690422787991E-2</v>
      </c>
      <c r="C45" s="15">
        <f>VLOOKUP($A45,$H$76:$K$102,3,FALSE)</f>
        <v>5.6256480803299043E-2</v>
      </c>
      <c r="D45">
        <f>VLOOKUP($A45,$H$76:$K$102,4,FALSE)</f>
        <v>2021</v>
      </c>
      <c r="H45" s="16"/>
      <c r="I45" s="16"/>
    </row>
    <row r="46" spans="1:13" x14ac:dyDescent="0.3">
      <c r="A46" t="s">
        <v>23</v>
      </c>
      <c r="B46" s="15">
        <f>VLOOKUP($A46,$H$76:$K$102,2,FALSE)</f>
        <v>3.7543490262040201E-2</v>
      </c>
      <c r="C46" s="15">
        <f>VLOOKUP($A46,$H$76:$K$102,3,FALSE)</f>
        <v>3.3490167516613156E-2</v>
      </c>
      <c r="D46">
        <f>VLOOKUP($A46,$H$76:$K$102,4,FALSE)</f>
        <v>2021</v>
      </c>
      <c r="H46" s="16"/>
      <c r="I46" s="16"/>
    </row>
    <row r="47" spans="1:13" x14ac:dyDescent="0.3">
      <c r="A47" t="s">
        <v>16</v>
      </c>
      <c r="B47" s="15">
        <f t="shared" ref="B47:B70" si="3">VLOOKUP($A47,$H$76:$K$102,2,FALSE)</f>
        <v>4.7559723303448001E-2</v>
      </c>
      <c r="C47" s="15">
        <f t="shared" ref="C47:C70" si="4">VLOOKUP($A47,$H$76:$K$102,3,FALSE)</f>
        <v>2.9278135660604249E-2</v>
      </c>
      <c r="D47">
        <f t="shared" ref="D47:D70" si="5">VLOOKUP($A47,$H$76:$K$102,4,FALSE)</f>
        <v>2021</v>
      </c>
      <c r="H47" s="16"/>
      <c r="I47" s="16"/>
    </row>
    <row r="48" spans="1:13" x14ac:dyDescent="0.3">
      <c r="A48" t="s">
        <v>26</v>
      </c>
      <c r="B48" s="15">
        <f t="shared" si="3"/>
        <v>3.0172495131554053E-2</v>
      </c>
      <c r="C48" s="15">
        <f t="shared" si="4"/>
        <v>2.8888203691046718E-2</v>
      </c>
      <c r="D48">
        <f t="shared" si="5"/>
        <v>2021</v>
      </c>
      <c r="H48" s="16"/>
      <c r="I48" s="16"/>
    </row>
    <row r="49" spans="1:9" x14ac:dyDescent="0.3">
      <c r="A49" t="s">
        <v>13</v>
      </c>
      <c r="B49" s="15">
        <f t="shared" si="3"/>
        <v>4.5477612411589791E-2</v>
      </c>
      <c r="C49" s="15">
        <f t="shared" si="4"/>
        <v>2.4745278664707323E-2</v>
      </c>
      <c r="D49">
        <f t="shared" si="5"/>
        <v>2021</v>
      </c>
      <c r="H49" s="16"/>
      <c r="I49" s="16"/>
    </row>
    <row r="50" spans="1:9" x14ac:dyDescent="0.3">
      <c r="A50" t="s">
        <v>19</v>
      </c>
      <c r="B50" s="15">
        <f t="shared" si="3"/>
        <v>4.2672248871769201E-2</v>
      </c>
      <c r="C50" s="15">
        <f t="shared" si="4"/>
        <v>2.2087961825238995E-2</v>
      </c>
      <c r="D50">
        <f t="shared" si="5"/>
        <v>2021</v>
      </c>
      <c r="H50" s="16"/>
      <c r="I50" s="16"/>
    </row>
    <row r="51" spans="1:9" x14ac:dyDescent="0.3">
      <c r="A51" t="s">
        <v>17</v>
      </c>
      <c r="B51" s="15">
        <f t="shared" si="3"/>
        <v>2.3565668112747816E-2</v>
      </c>
      <c r="C51" s="15">
        <f t="shared" si="4"/>
        <v>2.115591143691687E-2</v>
      </c>
      <c r="D51">
        <f t="shared" si="5"/>
        <v>2021</v>
      </c>
      <c r="H51" s="16"/>
      <c r="I51" s="16"/>
    </row>
    <row r="52" spans="1:9" x14ac:dyDescent="0.3">
      <c r="A52" t="s">
        <v>25</v>
      </c>
      <c r="B52" s="15">
        <f t="shared" si="3"/>
        <v>2.9858431370945543E-2</v>
      </c>
      <c r="C52" s="15">
        <f t="shared" si="4"/>
        <v>1.7628470149913426E-2</v>
      </c>
      <c r="D52">
        <f t="shared" si="5"/>
        <v>2021</v>
      </c>
      <c r="H52" s="16"/>
      <c r="I52" s="16"/>
    </row>
    <row r="53" spans="1:9" x14ac:dyDescent="0.3">
      <c r="A53" t="s">
        <v>24</v>
      </c>
      <c r="B53" s="15">
        <f t="shared" si="3"/>
        <v>2.8905971691840508E-2</v>
      </c>
      <c r="C53" s="15">
        <f t="shared" si="4"/>
        <v>1.7178587286033928E-2</v>
      </c>
      <c r="D53">
        <f t="shared" si="5"/>
        <v>2021</v>
      </c>
      <c r="H53" s="16"/>
      <c r="I53" s="16"/>
    </row>
    <row r="54" spans="1:9" x14ac:dyDescent="0.3">
      <c r="A54" t="s">
        <v>18</v>
      </c>
      <c r="B54" s="15">
        <f t="shared" si="3"/>
        <v>2.1848497603171108E-2</v>
      </c>
      <c r="C54" s="15">
        <f t="shared" si="4"/>
        <v>1.6658315984458997E-2</v>
      </c>
      <c r="D54">
        <f t="shared" si="5"/>
        <v>2021</v>
      </c>
      <c r="H54" s="16"/>
      <c r="I54" s="16"/>
    </row>
    <row r="55" spans="1:9" x14ac:dyDescent="0.3">
      <c r="A55" t="s">
        <v>12</v>
      </c>
      <c r="B55" s="15">
        <f t="shared" si="3"/>
        <v>2.6833665097980401E-2</v>
      </c>
      <c r="C55" s="15">
        <f t="shared" si="4"/>
        <v>1.5911902100035284E-2</v>
      </c>
      <c r="D55">
        <f t="shared" si="5"/>
        <v>2021</v>
      </c>
      <c r="H55" s="16"/>
      <c r="I55" s="16"/>
    </row>
    <row r="56" spans="1:9" x14ac:dyDescent="0.3">
      <c r="A56" t="s">
        <v>6</v>
      </c>
      <c r="B56" s="15">
        <f t="shared" si="3"/>
        <v>2.627179986158578E-2</v>
      </c>
      <c r="C56" s="15">
        <f t="shared" si="4"/>
        <v>1.5366131559127232E-2</v>
      </c>
      <c r="D56">
        <f t="shared" si="5"/>
        <v>2021</v>
      </c>
      <c r="H56" s="16"/>
      <c r="I56" s="16"/>
    </row>
    <row r="57" spans="1:9" x14ac:dyDescent="0.3">
      <c r="A57" t="s">
        <v>11</v>
      </c>
      <c r="B57" s="15">
        <f t="shared" si="3"/>
        <v>1.9069338381534937E-2</v>
      </c>
      <c r="C57" s="15">
        <f t="shared" si="4"/>
        <v>1.3720105758794515E-2</v>
      </c>
      <c r="D57">
        <f t="shared" si="5"/>
        <v>2021</v>
      </c>
      <c r="H57" s="16"/>
      <c r="I57" s="16"/>
    </row>
    <row r="58" spans="1:9" x14ac:dyDescent="0.3">
      <c r="A58" t="s">
        <v>14</v>
      </c>
      <c r="B58" s="15">
        <f t="shared" si="3"/>
        <v>1.1764425078570104E-2</v>
      </c>
      <c r="C58" s="15">
        <f t="shared" si="4"/>
        <v>1.0727462729748127E-2</v>
      </c>
      <c r="D58">
        <f t="shared" si="5"/>
        <v>2021</v>
      </c>
      <c r="H58" s="16"/>
      <c r="I58" s="16"/>
    </row>
    <row r="59" spans="1:9" x14ac:dyDescent="0.3">
      <c r="A59" t="s">
        <v>10</v>
      </c>
      <c r="B59" s="15">
        <f t="shared" si="3"/>
        <v>1.7661277175655764E-2</v>
      </c>
      <c r="C59" s="15">
        <f t="shared" si="4"/>
        <v>1.0706218056455694E-2</v>
      </c>
      <c r="D59">
        <f t="shared" si="5"/>
        <v>2021</v>
      </c>
      <c r="H59" s="16"/>
      <c r="I59" s="16"/>
    </row>
    <row r="60" spans="1:9" x14ac:dyDescent="0.3">
      <c r="A60" t="s">
        <v>8</v>
      </c>
      <c r="B60" s="15">
        <f t="shared" si="3"/>
        <v>1.7902382514037259E-2</v>
      </c>
      <c r="C60" s="15">
        <f t="shared" si="4"/>
        <v>1.0556855534849557E-2</v>
      </c>
      <c r="D60">
        <f t="shared" si="5"/>
        <v>2021</v>
      </c>
      <c r="H60" s="16"/>
      <c r="I60" s="16"/>
    </row>
    <row r="61" spans="1:9" x14ac:dyDescent="0.3">
      <c r="A61" t="s">
        <v>20</v>
      </c>
      <c r="B61" s="15">
        <f t="shared" si="3"/>
        <v>1.0667315220248393E-2</v>
      </c>
      <c r="C61" s="15">
        <f t="shared" si="4"/>
        <v>7.1237530589494166E-3</v>
      </c>
      <c r="D61">
        <f t="shared" si="5"/>
        <v>2021</v>
      </c>
      <c r="H61" s="16"/>
      <c r="I61" s="16"/>
    </row>
    <row r="62" spans="1:9" x14ac:dyDescent="0.3">
      <c r="A62" t="s">
        <v>28</v>
      </c>
      <c r="B62" s="15">
        <f t="shared" si="3"/>
        <v>1.0485788737747153E-2</v>
      </c>
      <c r="C62" s="15">
        <f t="shared" si="4"/>
        <v>6.9053252601563231E-3</v>
      </c>
      <c r="D62">
        <f t="shared" si="5"/>
        <v>2021</v>
      </c>
      <c r="H62" s="16"/>
      <c r="I62" s="16"/>
    </row>
    <row r="63" spans="1:9" x14ac:dyDescent="0.3">
      <c r="A63" t="s">
        <v>9</v>
      </c>
      <c r="B63" s="15">
        <f t="shared" si="3"/>
        <v>1.0693700288846242E-2</v>
      </c>
      <c r="C63" s="15">
        <f t="shared" si="4"/>
        <v>6.7773934701352923E-3</v>
      </c>
      <c r="D63">
        <f t="shared" si="5"/>
        <v>2021</v>
      </c>
      <c r="H63" s="16"/>
      <c r="I63" s="16"/>
    </row>
    <row r="64" spans="1:9" x14ac:dyDescent="0.3">
      <c r="A64" t="s">
        <v>21</v>
      </c>
      <c r="B64" s="15">
        <f t="shared" si="3"/>
        <v>6.2007256357762917E-3</v>
      </c>
      <c r="C64" s="15">
        <f t="shared" si="4"/>
        <v>5.0202044432908904E-3</v>
      </c>
      <c r="D64">
        <f t="shared" si="5"/>
        <v>2021</v>
      </c>
      <c r="H64" s="16"/>
      <c r="I64" s="16"/>
    </row>
    <row r="65" spans="1:13" x14ac:dyDescent="0.3">
      <c r="A65" t="s">
        <v>22</v>
      </c>
      <c r="B65" s="15">
        <f t="shared" si="3"/>
        <v>6.3727771900464894E-3</v>
      </c>
      <c r="C65" s="15">
        <f t="shared" si="4"/>
        <v>4.6518650029928488E-3</v>
      </c>
      <c r="D65">
        <f t="shared" si="5"/>
        <v>2021</v>
      </c>
      <c r="H65" s="16"/>
      <c r="I65" s="16"/>
    </row>
    <row r="66" spans="1:13" x14ac:dyDescent="0.3">
      <c r="A66" t="s">
        <v>27</v>
      </c>
      <c r="B66" s="15">
        <f t="shared" si="3"/>
        <v>6.5356548759196243E-3</v>
      </c>
      <c r="C66" s="15">
        <f t="shared" si="4"/>
        <v>3.5289378362547653E-3</v>
      </c>
      <c r="D66">
        <f t="shared" si="5"/>
        <v>2021</v>
      </c>
      <c r="H66" s="16"/>
      <c r="I66" s="16"/>
    </row>
    <row r="67" spans="1:13" x14ac:dyDescent="0.3">
      <c r="A67" t="s">
        <v>29</v>
      </c>
      <c r="B67" s="15">
        <f t="shared" si="3"/>
        <v>0</v>
      </c>
      <c r="C67" s="15">
        <f t="shared" si="4"/>
        <v>0</v>
      </c>
      <c r="D67">
        <f t="shared" si="5"/>
        <v>2020</v>
      </c>
      <c r="H67" s="16"/>
      <c r="I67" s="16"/>
    </row>
    <row r="68" spans="1:13" x14ac:dyDescent="0.3">
      <c r="A68" t="s">
        <v>30</v>
      </c>
      <c r="B68" s="15">
        <f t="shared" si="3"/>
        <v>0</v>
      </c>
      <c r="C68" s="15">
        <f t="shared" si="4"/>
        <v>0</v>
      </c>
      <c r="D68">
        <f t="shared" si="5"/>
        <v>2019</v>
      </c>
      <c r="H68" s="16"/>
      <c r="I68" s="16"/>
    </row>
    <row r="69" spans="1:13" x14ac:dyDescent="0.3">
      <c r="A69" t="s">
        <v>31</v>
      </c>
      <c r="B69" s="15">
        <f t="shared" si="3"/>
        <v>0</v>
      </c>
      <c r="C69" s="15">
        <f t="shared" si="4"/>
        <v>0</v>
      </c>
      <c r="D69">
        <f t="shared" si="5"/>
        <v>2019</v>
      </c>
      <c r="H69" s="16"/>
      <c r="I69" s="16"/>
    </row>
    <row r="70" spans="1:13" x14ac:dyDescent="0.3">
      <c r="A70" t="s">
        <v>32</v>
      </c>
      <c r="B70" s="15">
        <f t="shared" si="3"/>
        <v>0</v>
      </c>
      <c r="C70" s="15">
        <f t="shared" si="4"/>
        <v>0</v>
      </c>
      <c r="D70">
        <f t="shared" si="5"/>
        <v>2017</v>
      </c>
      <c r="H70" s="16"/>
      <c r="I70" s="16"/>
    </row>
    <row r="73" spans="1:13" x14ac:dyDescent="0.3">
      <c r="L73" t="s">
        <v>35</v>
      </c>
    </row>
    <row r="75" spans="1:13" x14ac:dyDescent="0.3">
      <c r="A75">
        <v>0</v>
      </c>
      <c r="B75" t="s">
        <v>3</v>
      </c>
      <c r="C75" t="s">
        <v>4</v>
      </c>
      <c r="D75" t="s">
        <v>5</v>
      </c>
      <c r="E75" t="s">
        <v>35</v>
      </c>
      <c r="I75" t="s">
        <v>33</v>
      </c>
      <c r="J75" t="s">
        <v>34</v>
      </c>
      <c r="K75" t="str">
        <f>D75</f>
        <v>Last Year reported</v>
      </c>
      <c r="L75" s="17" t="s">
        <v>36</v>
      </c>
      <c r="M75" s="18" t="s">
        <v>37</v>
      </c>
    </row>
    <row r="76" spans="1:13" x14ac:dyDescent="0.3">
      <c r="A76" t="s">
        <v>20</v>
      </c>
      <c r="B76" s="19">
        <v>4332.5162091940983</v>
      </c>
      <c r="C76" s="19">
        <v>2893.3030440133289</v>
      </c>
      <c r="D76">
        <v>2021</v>
      </c>
      <c r="E76" t="str">
        <f>A76</f>
        <v>Austria</v>
      </c>
      <c r="F76" s="19">
        <f>VLOOKUP(E76,$L$76:$P$102,2,FALSE)</f>
        <v>406148.7</v>
      </c>
      <c r="H76" t="str">
        <f>E76</f>
        <v>Austria</v>
      </c>
      <c r="I76" s="15">
        <f>B76/$F76</f>
        <v>1.0667315220248393E-2</v>
      </c>
      <c r="J76" s="20">
        <f>C76/$F76</f>
        <v>7.1237530589494166E-3</v>
      </c>
      <c r="K76">
        <f t="shared" ref="K76:K102" si="6">D76</f>
        <v>2021</v>
      </c>
      <c r="L76" s="21" t="s">
        <v>12</v>
      </c>
      <c r="M76" s="19">
        <v>502521.1</v>
      </c>
    </row>
    <row r="77" spans="1:13" x14ac:dyDescent="0.3">
      <c r="A77" t="s">
        <v>12</v>
      </c>
      <c r="B77" s="19">
        <v>13484.482902068718</v>
      </c>
      <c r="C77" s="19">
        <v>7996.0665464020403</v>
      </c>
      <c r="D77">
        <v>2021</v>
      </c>
      <c r="E77" t="str">
        <f t="shared" ref="E77:E102" si="7">A77</f>
        <v>Belgium</v>
      </c>
      <c r="F77" s="19">
        <f t="shared" ref="F77:F102" si="8">VLOOKUP(E77,$L$76:$P$102,2,FALSE)</f>
        <v>502521.1</v>
      </c>
      <c r="H77" t="str">
        <f t="shared" ref="H77:H102" si="9">E77</f>
        <v>Belgium</v>
      </c>
      <c r="I77" s="15">
        <f>B77/$F77</f>
        <v>2.6833665097980401E-2</v>
      </c>
      <c r="J77" s="15">
        <f>C77/$F77</f>
        <v>1.5911902100035284E-2</v>
      </c>
      <c r="K77">
        <f t="shared" si="6"/>
        <v>2021</v>
      </c>
      <c r="L77" s="21" t="s">
        <v>15</v>
      </c>
      <c r="M77" s="19">
        <v>71077</v>
      </c>
    </row>
    <row r="78" spans="1:13" x14ac:dyDescent="0.3">
      <c r="A78" t="s">
        <v>15</v>
      </c>
      <c r="B78" s="19">
        <v>11450.293388907556</v>
      </c>
      <c r="C78" s="19">
        <v>5593.8321137794719</v>
      </c>
      <c r="D78">
        <v>2021</v>
      </c>
      <c r="E78" t="str">
        <f t="shared" si="7"/>
        <v>Bulgaria</v>
      </c>
      <c r="F78" s="19">
        <f t="shared" si="8"/>
        <v>71077</v>
      </c>
      <c r="H78" t="str">
        <f t="shared" si="9"/>
        <v>Bulgaria</v>
      </c>
      <c r="I78" s="15">
        <f t="shared" ref="I78:J102" si="10">B78/$F78</f>
        <v>0.16109702701165715</v>
      </c>
      <c r="J78" s="15">
        <f t="shared" si="10"/>
        <v>7.8701015993633272E-2</v>
      </c>
      <c r="K78">
        <f t="shared" si="6"/>
        <v>2021</v>
      </c>
      <c r="L78" s="21" t="s">
        <v>29</v>
      </c>
      <c r="M78" s="19">
        <v>238249.5</v>
      </c>
    </row>
    <row r="79" spans="1:13" x14ac:dyDescent="0.3">
      <c r="A79" t="s">
        <v>24</v>
      </c>
      <c r="B79" s="19">
        <v>1684.955105291906</v>
      </c>
      <c r="C79" s="19">
        <v>1001.355313631475</v>
      </c>
      <c r="D79">
        <v>2021</v>
      </c>
      <c r="E79" t="str">
        <f t="shared" si="7"/>
        <v>Croatia</v>
      </c>
      <c r="F79" s="19">
        <f t="shared" si="8"/>
        <v>58290.9</v>
      </c>
      <c r="H79" t="str">
        <f t="shared" si="9"/>
        <v>Croatia</v>
      </c>
      <c r="I79" s="15">
        <f t="shared" si="10"/>
        <v>2.8905971691840508E-2</v>
      </c>
      <c r="J79" s="15">
        <f t="shared" si="10"/>
        <v>1.7178587286033928E-2</v>
      </c>
      <c r="K79">
        <f t="shared" si="6"/>
        <v>2021</v>
      </c>
      <c r="L79" s="21" t="s">
        <v>22</v>
      </c>
      <c r="M79" s="19">
        <v>336718.8</v>
      </c>
    </row>
    <row r="80" spans="1:13" x14ac:dyDescent="0.3">
      <c r="A80" t="s">
        <v>26</v>
      </c>
      <c r="B80" s="19">
        <v>724.71316056479679</v>
      </c>
      <c r="C80" s="19">
        <v>693.86576445525111</v>
      </c>
      <c r="D80">
        <v>2021</v>
      </c>
      <c r="E80" t="str">
        <f t="shared" si="7"/>
        <v>Cyprus</v>
      </c>
      <c r="F80" s="19">
        <f t="shared" si="8"/>
        <v>24019</v>
      </c>
      <c r="H80" t="str">
        <f t="shared" si="9"/>
        <v>Cyprus</v>
      </c>
      <c r="I80" s="15">
        <f t="shared" si="10"/>
        <v>3.0172495131554053E-2</v>
      </c>
      <c r="J80" s="15">
        <f t="shared" si="10"/>
        <v>2.8888203691046718E-2</v>
      </c>
      <c r="K80">
        <f t="shared" si="6"/>
        <v>2021</v>
      </c>
      <c r="L80" s="21" t="s">
        <v>6</v>
      </c>
      <c r="M80" s="19">
        <v>3601750</v>
      </c>
    </row>
    <row r="81" spans="1:13" x14ac:dyDescent="0.3">
      <c r="A81" t="s">
        <v>29</v>
      </c>
      <c r="B81" s="19">
        <v>0</v>
      </c>
      <c r="C81" s="19">
        <v>0</v>
      </c>
      <c r="D81">
        <v>2020</v>
      </c>
      <c r="E81" t="str">
        <f t="shared" si="7"/>
        <v>Czech Republic</v>
      </c>
      <c r="F81" s="19">
        <f t="shared" si="8"/>
        <v>238249.5</v>
      </c>
      <c r="H81" t="str">
        <f t="shared" si="9"/>
        <v>Czech Republic</v>
      </c>
      <c r="I81" s="15">
        <f t="shared" si="10"/>
        <v>0</v>
      </c>
      <c r="J81" s="15">
        <f t="shared" si="10"/>
        <v>0</v>
      </c>
      <c r="K81">
        <f t="shared" si="6"/>
        <v>2020</v>
      </c>
      <c r="L81" s="21" t="s">
        <v>23</v>
      </c>
      <c r="M81" s="19">
        <v>31444.9</v>
      </c>
    </row>
    <row r="82" spans="1:13" x14ac:dyDescent="0.3">
      <c r="A82" t="s">
        <v>22</v>
      </c>
      <c r="B82" s="19">
        <v>2145.8338880998258</v>
      </c>
      <c r="C82" s="19">
        <v>1566.3704015697483</v>
      </c>
      <c r="D82">
        <v>2021</v>
      </c>
      <c r="E82" t="str">
        <f t="shared" si="7"/>
        <v>Denmark</v>
      </c>
      <c r="F82" s="19">
        <f t="shared" si="8"/>
        <v>336718.8</v>
      </c>
      <c r="H82" t="str">
        <f t="shared" si="9"/>
        <v>Denmark</v>
      </c>
      <c r="I82" s="15">
        <f t="shared" si="10"/>
        <v>6.3727771900464894E-3</v>
      </c>
      <c r="J82" s="15">
        <f t="shared" si="10"/>
        <v>4.6518650029928488E-3</v>
      </c>
      <c r="K82">
        <f t="shared" si="6"/>
        <v>2021</v>
      </c>
      <c r="L82" s="21" t="s">
        <v>21</v>
      </c>
      <c r="M82" s="19">
        <v>426283.4</v>
      </c>
    </row>
    <row r="83" spans="1:13" x14ac:dyDescent="0.3">
      <c r="A83" t="s">
        <v>23</v>
      </c>
      <c r="B83" s="19">
        <v>1180.551296940828</v>
      </c>
      <c r="C83" s="19">
        <v>1053.094968543149</v>
      </c>
      <c r="D83">
        <v>2021</v>
      </c>
      <c r="E83" t="str">
        <f t="shared" si="7"/>
        <v>Estonia</v>
      </c>
      <c r="F83" s="19">
        <f t="shared" si="8"/>
        <v>31444.9</v>
      </c>
      <c r="H83" t="str">
        <f t="shared" si="9"/>
        <v>Estonia</v>
      </c>
      <c r="I83" s="15">
        <f t="shared" si="10"/>
        <v>3.7543490262040201E-2</v>
      </c>
      <c r="J83" s="15">
        <f t="shared" si="10"/>
        <v>3.3490167516613156E-2</v>
      </c>
      <c r="K83">
        <f t="shared" si="6"/>
        <v>2021</v>
      </c>
      <c r="L83" s="21" t="s">
        <v>16</v>
      </c>
      <c r="M83" s="19">
        <v>181674.6</v>
      </c>
    </row>
    <row r="84" spans="1:13" x14ac:dyDescent="0.3">
      <c r="A84" t="s">
        <v>17</v>
      </c>
      <c r="B84" s="19">
        <v>5905.4150350459258</v>
      </c>
      <c r="C84" s="19">
        <v>5301.5444706227463</v>
      </c>
      <c r="D84">
        <v>2021</v>
      </c>
      <c r="E84" t="str">
        <f t="shared" si="7"/>
        <v>Finland</v>
      </c>
      <c r="F84" s="19">
        <f t="shared" si="8"/>
        <v>250594</v>
      </c>
      <c r="H84" t="str">
        <f t="shared" si="9"/>
        <v>Finland</v>
      </c>
      <c r="I84" s="15">
        <f t="shared" si="10"/>
        <v>2.3565668112747816E-2</v>
      </c>
      <c r="J84" s="15">
        <f t="shared" si="10"/>
        <v>2.115591143691687E-2</v>
      </c>
      <c r="K84">
        <f t="shared" si="6"/>
        <v>2021</v>
      </c>
      <c r="L84" s="21" t="s">
        <v>10</v>
      </c>
      <c r="M84" s="19">
        <v>1206842</v>
      </c>
    </row>
    <row r="85" spans="1:13" x14ac:dyDescent="0.3">
      <c r="A85" t="s">
        <v>9</v>
      </c>
      <c r="B85" s="19">
        <v>26743.554241366903</v>
      </c>
      <c r="C85" s="19">
        <v>16949.380007657248</v>
      </c>
      <c r="D85">
        <v>2021</v>
      </c>
      <c r="E85" t="str">
        <f t="shared" si="7"/>
        <v>France</v>
      </c>
      <c r="F85" s="19">
        <f t="shared" si="8"/>
        <v>2500870</v>
      </c>
      <c r="H85" t="str">
        <f t="shared" si="9"/>
        <v>France</v>
      </c>
      <c r="I85" s="15">
        <f t="shared" si="10"/>
        <v>1.0693700288846242E-2</v>
      </c>
      <c r="J85" s="15">
        <f t="shared" si="10"/>
        <v>6.7773934701352923E-3</v>
      </c>
      <c r="K85">
        <f t="shared" si="6"/>
        <v>2021</v>
      </c>
      <c r="L85" s="21" t="s">
        <v>9</v>
      </c>
      <c r="M85" s="19">
        <v>2500870</v>
      </c>
    </row>
    <row r="86" spans="1:13" x14ac:dyDescent="0.3">
      <c r="A86" t="s">
        <v>6</v>
      </c>
      <c r="B86" s="19">
        <v>94624.45515146658</v>
      </c>
      <c r="C86" s="19">
        <v>55344.964343086511</v>
      </c>
      <c r="D86">
        <v>2021</v>
      </c>
      <c r="E86" t="str">
        <f t="shared" si="7"/>
        <v>Germany</v>
      </c>
      <c r="F86" s="19">
        <f t="shared" si="8"/>
        <v>3601750</v>
      </c>
      <c r="H86" t="str">
        <f t="shared" si="9"/>
        <v>Germany</v>
      </c>
      <c r="I86" s="15">
        <f t="shared" si="10"/>
        <v>2.627179986158578E-2</v>
      </c>
      <c r="J86" s="15">
        <f t="shared" si="10"/>
        <v>1.5366131559127232E-2</v>
      </c>
      <c r="K86">
        <f t="shared" si="6"/>
        <v>2021</v>
      </c>
      <c r="L86" s="21" t="s">
        <v>24</v>
      </c>
      <c r="M86" s="19">
        <v>58290.9</v>
      </c>
    </row>
    <row r="87" spans="1:13" x14ac:dyDescent="0.3">
      <c r="A87" t="s">
        <v>16</v>
      </c>
      <c r="B87" s="19">
        <v>8640.3937072645949</v>
      </c>
      <c r="C87" s="19">
        <v>5319.0935848860126</v>
      </c>
      <c r="D87">
        <v>2021</v>
      </c>
      <c r="E87" t="str">
        <f t="shared" si="7"/>
        <v>Greece</v>
      </c>
      <c r="F87" s="19">
        <f t="shared" si="8"/>
        <v>181674.6</v>
      </c>
      <c r="H87" t="str">
        <f t="shared" si="9"/>
        <v>Greece</v>
      </c>
      <c r="I87" s="15">
        <f t="shared" si="10"/>
        <v>4.7559723303448001E-2</v>
      </c>
      <c r="J87" s="15">
        <f t="shared" si="10"/>
        <v>2.9278135660604249E-2</v>
      </c>
      <c r="K87">
        <f t="shared" si="6"/>
        <v>2021</v>
      </c>
      <c r="L87" s="21" t="s">
        <v>8</v>
      </c>
      <c r="M87" s="19">
        <v>1787675.4</v>
      </c>
    </row>
    <row r="88" spans="1:13" x14ac:dyDescent="0.3">
      <c r="A88" t="s">
        <v>19</v>
      </c>
      <c r="B88" s="19">
        <v>6576.651263341957</v>
      </c>
      <c r="C88" s="19">
        <v>3404.1988853020166</v>
      </c>
      <c r="D88">
        <v>2021</v>
      </c>
      <c r="E88" t="str">
        <f t="shared" si="7"/>
        <v>Hungary</v>
      </c>
      <c r="F88" s="19">
        <f t="shared" si="8"/>
        <v>154120.1</v>
      </c>
      <c r="H88" t="str">
        <f t="shared" si="9"/>
        <v>Hungary</v>
      </c>
      <c r="I88" s="15">
        <f t="shared" si="10"/>
        <v>4.2672248871769201E-2</v>
      </c>
      <c r="J88" s="15">
        <f t="shared" si="10"/>
        <v>2.2087961825238995E-2</v>
      </c>
      <c r="K88">
        <f t="shared" si="6"/>
        <v>2021</v>
      </c>
      <c r="L88" s="21" t="s">
        <v>26</v>
      </c>
      <c r="M88" s="19">
        <v>24019</v>
      </c>
    </row>
    <row r="89" spans="1:13" x14ac:dyDescent="0.3">
      <c r="A89" t="s">
        <v>21</v>
      </c>
      <c r="B89" s="19">
        <v>2643.2664064858795</v>
      </c>
      <c r="C89" s="19">
        <v>2140.0298187811482</v>
      </c>
      <c r="D89">
        <v>2021</v>
      </c>
      <c r="E89" t="str">
        <f t="shared" si="7"/>
        <v>Ireland</v>
      </c>
      <c r="F89" s="19">
        <f t="shared" si="8"/>
        <v>426283.4</v>
      </c>
      <c r="H89" t="str">
        <f t="shared" si="9"/>
        <v>Ireland</v>
      </c>
      <c r="I89" s="15">
        <f t="shared" si="10"/>
        <v>6.2007256357762917E-3</v>
      </c>
      <c r="J89" s="15">
        <f t="shared" si="10"/>
        <v>5.0202044432908904E-3</v>
      </c>
      <c r="K89">
        <f t="shared" si="6"/>
        <v>2021</v>
      </c>
      <c r="L89" s="21" t="s">
        <v>28</v>
      </c>
      <c r="M89" s="19">
        <v>33616.5</v>
      </c>
    </row>
    <row r="90" spans="1:13" x14ac:dyDescent="0.3">
      <c r="A90" t="s">
        <v>8</v>
      </c>
      <c r="B90" s="19">
        <v>32003.648821734558</v>
      </c>
      <c r="C90" s="19">
        <v>18872.230941004396</v>
      </c>
      <c r="D90">
        <v>2021</v>
      </c>
      <c r="E90" t="str">
        <f t="shared" si="7"/>
        <v>Italy</v>
      </c>
      <c r="F90" s="19">
        <f t="shared" si="8"/>
        <v>1787675.4</v>
      </c>
      <c r="H90" t="str">
        <f t="shared" si="9"/>
        <v>Italy</v>
      </c>
      <c r="I90" s="15">
        <f t="shared" si="10"/>
        <v>1.7902382514037259E-2</v>
      </c>
      <c r="J90" s="15">
        <f t="shared" si="10"/>
        <v>1.0556855534849557E-2</v>
      </c>
      <c r="K90">
        <f t="shared" si="6"/>
        <v>2021</v>
      </c>
      <c r="L90" s="21" t="s">
        <v>30</v>
      </c>
      <c r="M90" s="19">
        <v>56153.5</v>
      </c>
    </row>
    <row r="91" spans="1:13" x14ac:dyDescent="0.3">
      <c r="A91" t="s">
        <v>28</v>
      </c>
      <c r="B91" s="19">
        <v>352.49551710247715</v>
      </c>
      <c r="C91" s="19">
        <v>232.13286660804502</v>
      </c>
      <c r="D91">
        <v>2021</v>
      </c>
      <c r="E91" t="str">
        <f t="shared" si="7"/>
        <v>Latvia</v>
      </c>
      <c r="F91" s="19">
        <f t="shared" si="8"/>
        <v>33616.5</v>
      </c>
      <c r="H91" t="str">
        <f t="shared" si="9"/>
        <v>Latvia</v>
      </c>
      <c r="I91" s="15">
        <f t="shared" si="10"/>
        <v>1.0485788737747153E-2</v>
      </c>
      <c r="J91" s="15">
        <f t="shared" si="10"/>
        <v>6.9053252601563231E-3</v>
      </c>
      <c r="K91">
        <f t="shared" si="6"/>
        <v>2021</v>
      </c>
      <c r="L91" s="21" t="s">
        <v>27</v>
      </c>
      <c r="M91" s="19">
        <v>72295</v>
      </c>
    </row>
    <row r="92" spans="1:13" x14ac:dyDescent="0.3">
      <c r="A92" t="s">
        <v>30</v>
      </c>
      <c r="B92" s="19">
        <v>0</v>
      </c>
      <c r="C92" s="19">
        <v>0</v>
      </c>
      <c r="D92">
        <v>2019</v>
      </c>
      <c r="E92" t="str">
        <f t="shared" si="7"/>
        <v>Lithuania</v>
      </c>
      <c r="F92" s="19">
        <f t="shared" si="8"/>
        <v>56153.5</v>
      </c>
      <c r="H92" t="str">
        <f t="shared" si="9"/>
        <v>Lithuania</v>
      </c>
      <c r="I92" s="15">
        <f t="shared" si="10"/>
        <v>0</v>
      </c>
      <c r="J92" s="15">
        <f t="shared" si="10"/>
        <v>0</v>
      </c>
      <c r="K92">
        <f t="shared" si="6"/>
        <v>2019</v>
      </c>
      <c r="L92" s="21" t="s">
        <v>19</v>
      </c>
      <c r="M92" s="19">
        <v>154120.1</v>
      </c>
    </row>
    <row r="93" spans="1:13" x14ac:dyDescent="0.3">
      <c r="A93" t="s">
        <v>27</v>
      </c>
      <c r="B93" s="19">
        <v>472.49516925460927</v>
      </c>
      <c r="C93" s="19">
        <v>255.12456087203827</v>
      </c>
      <c r="D93">
        <v>2021</v>
      </c>
      <c r="E93" t="str">
        <f t="shared" si="7"/>
        <v>Luxembourg</v>
      </c>
      <c r="F93" s="19">
        <f t="shared" si="8"/>
        <v>72295</v>
      </c>
      <c r="H93" t="str">
        <f t="shared" si="9"/>
        <v>Luxembourg</v>
      </c>
      <c r="I93" s="15">
        <f t="shared" si="10"/>
        <v>6.5356548759196243E-3</v>
      </c>
      <c r="J93" s="15">
        <f t="shared" si="10"/>
        <v>3.5289378362547653E-3</v>
      </c>
      <c r="K93">
        <f t="shared" si="6"/>
        <v>2021</v>
      </c>
      <c r="L93" s="21" t="s">
        <v>31</v>
      </c>
      <c r="M93" s="19">
        <v>15001.9</v>
      </c>
    </row>
    <row r="94" spans="1:13" x14ac:dyDescent="0.3">
      <c r="A94" t="s">
        <v>31</v>
      </c>
      <c r="B94" s="19">
        <v>0</v>
      </c>
      <c r="C94" s="19">
        <v>0</v>
      </c>
      <c r="D94">
        <v>2019</v>
      </c>
      <c r="E94" t="str">
        <f t="shared" si="7"/>
        <v>Malta</v>
      </c>
      <c r="F94" s="19">
        <f t="shared" si="8"/>
        <v>15001.9</v>
      </c>
      <c r="H94" t="str">
        <f t="shared" si="9"/>
        <v>Malta</v>
      </c>
      <c r="I94" s="15">
        <f t="shared" si="10"/>
        <v>0</v>
      </c>
      <c r="J94" s="15">
        <f t="shared" si="10"/>
        <v>0</v>
      </c>
      <c r="K94">
        <f t="shared" si="6"/>
        <v>2019</v>
      </c>
      <c r="L94" s="21" t="s">
        <v>11</v>
      </c>
      <c r="M94" s="19">
        <v>855470</v>
      </c>
    </row>
    <row r="95" spans="1:13" x14ac:dyDescent="0.3">
      <c r="A95" t="s">
        <v>11</v>
      </c>
      <c r="B95" s="19">
        <v>16313.246905251692</v>
      </c>
      <c r="C95" s="19">
        <v>11737.138873475944</v>
      </c>
      <c r="D95">
        <v>2021</v>
      </c>
      <c r="E95" t="str">
        <f t="shared" si="7"/>
        <v>Netherlands</v>
      </c>
      <c r="F95" s="19">
        <f t="shared" si="8"/>
        <v>855470</v>
      </c>
      <c r="H95" t="str">
        <f t="shared" si="9"/>
        <v>Netherlands</v>
      </c>
      <c r="I95" s="15">
        <f t="shared" si="10"/>
        <v>1.9069338381534937E-2</v>
      </c>
      <c r="J95" s="15">
        <f t="shared" si="10"/>
        <v>1.3720105758794515E-2</v>
      </c>
      <c r="K95">
        <f t="shared" si="6"/>
        <v>2021</v>
      </c>
      <c r="L95" s="21" t="s">
        <v>20</v>
      </c>
      <c r="M95" s="19">
        <v>406148.7</v>
      </c>
    </row>
    <row r="96" spans="1:13" x14ac:dyDescent="0.3">
      <c r="A96" t="s">
        <v>7</v>
      </c>
      <c r="B96" s="19">
        <v>50009.657854081641</v>
      </c>
      <c r="C96" s="19">
        <v>32425.256672255589</v>
      </c>
      <c r="D96">
        <v>2021</v>
      </c>
      <c r="E96" t="str">
        <f t="shared" si="7"/>
        <v>Poland</v>
      </c>
      <c r="F96" s="19">
        <f t="shared" si="8"/>
        <v>576382.6</v>
      </c>
      <c r="H96" t="str">
        <f t="shared" si="9"/>
        <v>Poland</v>
      </c>
      <c r="I96" s="15">
        <f t="shared" si="10"/>
        <v>8.6764690422787991E-2</v>
      </c>
      <c r="J96" s="15">
        <f t="shared" si="10"/>
        <v>5.6256480803299043E-2</v>
      </c>
      <c r="K96">
        <f t="shared" si="6"/>
        <v>2021</v>
      </c>
      <c r="L96" s="21" t="s">
        <v>7</v>
      </c>
      <c r="M96" s="19">
        <v>576382.6</v>
      </c>
    </row>
    <row r="97" spans="1:13" x14ac:dyDescent="0.3">
      <c r="A97" t="s">
        <v>18</v>
      </c>
      <c r="B97" s="19">
        <v>4691.7682238025673</v>
      </c>
      <c r="C97" s="19">
        <v>3577.2234328187096</v>
      </c>
      <c r="D97">
        <v>2021</v>
      </c>
      <c r="E97" t="str">
        <f t="shared" si="7"/>
        <v>Portugal</v>
      </c>
      <c r="F97" s="19">
        <f t="shared" si="8"/>
        <v>214741</v>
      </c>
      <c r="H97" t="str">
        <f t="shared" si="9"/>
        <v>Portugal</v>
      </c>
      <c r="I97" s="15">
        <f t="shared" si="10"/>
        <v>2.1848497603171108E-2</v>
      </c>
      <c r="J97" s="15">
        <f t="shared" si="10"/>
        <v>1.6658315984458997E-2</v>
      </c>
      <c r="K97">
        <f t="shared" si="6"/>
        <v>2021</v>
      </c>
      <c r="L97" s="21" t="s">
        <v>18</v>
      </c>
      <c r="M97" s="19">
        <v>214741</v>
      </c>
    </row>
    <row r="98" spans="1:13" x14ac:dyDescent="0.3">
      <c r="A98" t="s">
        <v>13</v>
      </c>
      <c r="B98" s="19">
        <v>10972.31078236441</v>
      </c>
      <c r="C98" s="19">
        <v>5970.2537909880721</v>
      </c>
      <c r="D98">
        <v>2021</v>
      </c>
      <c r="E98" t="str">
        <f t="shared" si="7"/>
        <v>Romania</v>
      </c>
      <c r="F98" s="19">
        <f t="shared" si="8"/>
        <v>241268.4</v>
      </c>
      <c r="H98" t="str">
        <f t="shared" si="9"/>
        <v>Romania</v>
      </c>
      <c r="I98" s="15">
        <f t="shared" si="10"/>
        <v>4.5477612411589791E-2</v>
      </c>
      <c r="J98" s="15">
        <f t="shared" si="10"/>
        <v>2.4745278664707323E-2</v>
      </c>
      <c r="K98">
        <f t="shared" si="6"/>
        <v>2021</v>
      </c>
      <c r="L98" s="21" t="s">
        <v>13</v>
      </c>
      <c r="M98" s="19">
        <v>241268.4</v>
      </c>
    </row>
    <row r="99" spans="1:13" x14ac:dyDescent="0.3">
      <c r="A99" t="s">
        <v>32</v>
      </c>
      <c r="B99" s="19">
        <v>0</v>
      </c>
      <c r="C99" s="19">
        <v>0</v>
      </c>
      <c r="D99">
        <v>2017</v>
      </c>
      <c r="E99" t="str">
        <f t="shared" si="7"/>
        <v>Slovakia</v>
      </c>
      <c r="F99" s="19">
        <f t="shared" si="8"/>
        <v>100323.5</v>
      </c>
      <c r="H99" t="str">
        <f t="shared" si="9"/>
        <v>Slovakia</v>
      </c>
      <c r="I99" s="15">
        <f t="shared" si="10"/>
        <v>0</v>
      </c>
      <c r="J99" s="15">
        <f t="shared" si="10"/>
        <v>0</v>
      </c>
      <c r="K99">
        <f t="shared" si="6"/>
        <v>2017</v>
      </c>
      <c r="L99" s="21" t="s">
        <v>25</v>
      </c>
      <c r="M99" s="19">
        <v>52208.1</v>
      </c>
    </row>
    <row r="100" spans="1:13" x14ac:dyDescent="0.3">
      <c r="A100" t="s">
        <v>25</v>
      </c>
      <c r="B100" s="19">
        <v>1558.851970857462</v>
      </c>
      <c r="C100" s="19">
        <v>920.34893243369504</v>
      </c>
      <c r="D100">
        <v>2021</v>
      </c>
      <c r="E100" t="str">
        <f t="shared" si="7"/>
        <v>Slovenia</v>
      </c>
      <c r="F100" s="19">
        <f t="shared" si="8"/>
        <v>52208.1</v>
      </c>
      <c r="H100" t="str">
        <f t="shared" si="9"/>
        <v>Slovenia</v>
      </c>
      <c r="I100" s="15">
        <f t="shared" si="10"/>
        <v>2.9858431370945543E-2</v>
      </c>
      <c r="J100" s="15">
        <f t="shared" si="10"/>
        <v>1.7628470149913426E-2</v>
      </c>
      <c r="K100">
        <f t="shared" si="6"/>
        <v>2021</v>
      </c>
      <c r="L100" s="21" t="s">
        <v>32</v>
      </c>
      <c r="M100" s="19">
        <v>100323.5</v>
      </c>
    </row>
    <row r="101" spans="1:13" x14ac:dyDescent="0.3">
      <c r="A101" t="s">
        <v>10</v>
      </c>
      <c r="B101" s="19">
        <v>21314.371069222754</v>
      </c>
      <c r="C101" s="19">
        <v>12920.713611689103</v>
      </c>
      <c r="D101">
        <v>2021</v>
      </c>
      <c r="E101" t="str">
        <f t="shared" si="7"/>
        <v>Spain</v>
      </c>
      <c r="F101" s="19">
        <f t="shared" si="8"/>
        <v>1206842</v>
      </c>
      <c r="H101" t="str">
        <f t="shared" si="9"/>
        <v>Spain</v>
      </c>
      <c r="I101" s="15">
        <f t="shared" si="10"/>
        <v>1.7661277175655764E-2</v>
      </c>
      <c r="J101" s="15">
        <f t="shared" si="10"/>
        <v>1.0706218056455694E-2</v>
      </c>
      <c r="K101">
        <f t="shared" si="6"/>
        <v>2021</v>
      </c>
      <c r="L101" s="21" t="s">
        <v>17</v>
      </c>
      <c r="M101" s="19">
        <v>250594</v>
      </c>
    </row>
    <row r="102" spans="1:13" x14ac:dyDescent="0.3">
      <c r="A102" t="s">
        <v>14</v>
      </c>
      <c r="B102" s="19">
        <v>6332.9970736756695</v>
      </c>
      <c r="C102" s="19">
        <v>5774.7819907674602</v>
      </c>
      <c r="D102">
        <v>2021</v>
      </c>
      <c r="E102" t="str">
        <f t="shared" si="7"/>
        <v>Sweden</v>
      </c>
      <c r="F102" s="19">
        <f t="shared" si="8"/>
        <v>538317.6</v>
      </c>
      <c r="H102" t="str">
        <f t="shared" si="9"/>
        <v>Sweden</v>
      </c>
      <c r="I102" s="15">
        <f t="shared" si="10"/>
        <v>1.1764425078570104E-2</v>
      </c>
      <c r="J102" s="15">
        <f t="shared" si="10"/>
        <v>1.0727462729748127E-2</v>
      </c>
      <c r="K102">
        <f t="shared" si="6"/>
        <v>2021</v>
      </c>
      <c r="L102" s="21" t="s">
        <v>14</v>
      </c>
      <c r="M102" s="19">
        <v>538317.6</v>
      </c>
    </row>
  </sheetData>
  <mergeCells count="1">
    <mergeCell ref="B10:C10"/>
  </mergeCells>
  <conditionalFormatting sqref="D12:D38">
    <cfRule type="cellIs" dxfId="1" priority="1" operator="lessThan">
      <formula>2021</formula>
    </cfRule>
    <cfRule type="cellIs" dxfId="0" priority="2" operator="equal">
      <formula>2021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5A400-CBDD-4E46-9F51-D77BCD03B7ED}">
  <sheetPr>
    <tabColor rgb="FF00B050"/>
  </sheetPr>
  <dimension ref="A1:X17"/>
  <sheetViews>
    <sheetView topLeftCell="A4" zoomScale="85" zoomScaleNormal="85" workbookViewId="0">
      <selection activeCell="J50" sqref="J50"/>
    </sheetView>
  </sheetViews>
  <sheetFormatPr defaultColWidth="11.5546875" defaultRowHeight="14.4" x14ac:dyDescent="0.3"/>
  <cols>
    <col min="1" max="1" width="26.109375" style="24" bestFit="1" customWidth="1"/>
    <col min="2" max="16384" width="11.5546875" style="24"/>
  </cols>
  <sheetData>
    <row r="1" spans="1:24" s="26" customFormat="1" x14ac:dyDescent="0.3">
      <c r="A1" s="23" t="s">
        <v>40</v>
      </c>
      <c r="B1" s="23" t="s">
        <v>6</v>
      </c>
      <c r="C1" s="23" t="s">
        <v>7</v>
      </c>
      <c r="D1" s="23" t="s">
        <v>8</v>
      </c>
      <c r="E1" s="23" t="s">
        <v>9</v>
      </c>
      <c r="F1" s="23" t="s">
        <v>10</v>
      </c>
      <c r="G1" s="23" t="s">
        <v>11</v>
      </c>
      <c r="H1" s="23" t="s">
        <v>12</v>
      </c>
      <c r="I1" s="23" t="s">
        <v>13</v>
      </c>
      <c r="J1" s="23" t="s">
        <v>14</v>
      </c>
      <c r="K1" s="23" t="s">
        <v>15</v>
      </c>
      <c r="L1" s="23" t="s">
        <v>16</v>
      </c>
      <c r="M1" s="23" t="s">
        <v>17</v>
      </c>
      <c r="N1" s="23" t="s">
        <v>18</v>
      </c>
      <c r="O1" s="23" t="s">
        <v>19</v>
      </c>
      <c r="P1" s="23" t="s">
        <v>20</v>
      </c>
      <c r="Q1" s="23" t="s">
        <v>21</v>
      </c>
      <c r="R1" s="23" t="s">
        <v>22</v>
      </c>
      <c r="S1" s="23" t="s">
        <v>23</v>
      </c>
      <c r="T1" s="23" t="s">
        <v>24</v>
      </c>
      <c r="U1" s="23" t="s">
        <v>25</v>
      </c>
      <c r="V1" s="23" t="s">
        <v>26</v>
      </c>
      <c r="W1" s="23" t="s">
        <v>27</v>
      </c>
      <c r="X1" s="23" t="s">
        <v>28</v>
      </c>
    </row>
    <row r="2" spans="1:24" x14ac:dyDescent="0.3">
      <c r="A2" s="22" t="s">
        <v>42</v>
      </c>
      <c r="B2" s="25">
        <v>94624.45515146658</v>
      </c>
      <c r="C2" s="25">
        <v>50009.657854081641</v>
      </c>
      <c r="D2" s="25">
        <v>32003.648821734558</v>
      </c>
      <c r="E2" s="25">
        <v>26743.554241366903</v>
      </c>
      <c r="F2" s="25">
        <v>21314.371069222754</v>
      </c>
      <c r="G2" s="25">
        <v>16313.246905251692</v>
      </c>
      <c r="H2" s="25">
        <v>13484.482902068718</v>
      </c>
      <c r="I2" s="25">
        <v>10972.31078236441</v>
      </c>
      <c r="J2" s="25">
        <v>6332.9970736756695</v>
      </c>
      <c r="K2" s="25">
        <v>11450.293388907556</v>
      </c>
      <c r="L2" s="25">
        <v>8640.3937072645949</v>
      </c>
      <c r="M2" s="25">
        <v>5905.4150350459258</v>
      </c>
      <c r="N2" s="25">
        <v>4691.7682238025673</v>
      </c>
      <c r="O2" s="25">
        <v>6576.651263341957</v>
      </c>
      <c r="P2" s="25">
        <v>4332.5162091940983</v>
      </c>
      <c r="Q2" s="25">
        <v>2643.2664064858795</v>
      </c>
      <c r="R2" s="25">
        <v>2145.8338880998258</v>
      </c>
      <c r="S2" s="25">
        <v>1180.551296940828</v>
      </c>
      <c r="T2" s="25">
        <v>1684.955105291906</v>
      </c>
      <c r="U2" s="25">
        <v>1558.851970857462</v>
      </c>
      <c r="V2" s="25">
        <v>724.71316056479679</v>
      </c>
      <c r="W2" s="25">
        <v>472.49516925460927</v>
      </c>
      <c r="X2" s="25">
        <v>352.49551710247715</v>
      </c>
    </row>
    <row r="3" spans="1:24" x14ac:dyDescent="0.3">
      <c r="A3" s="22" t="s">
        <v>43</v>
      </c>
      <c r="B3" s="25">
        <v>55344.964343086511</v>
      </c>
      <c r="C3" s="25">
        <v>32425.256672255589</v>
      </c>
      <c r="D3" s="25">
        <v>18872.230941004396</v>
      </c>
      <c r="E3" s="25">
        <v>16949.380007657248</v>
      </c>
      <c r="F3" s="25">
        <v>12920.713611689103</v>
      </c>
      <c r="G3" s="25">
        <v>11737.138873475944</v>
      </c>
      <c r="H3" s="25">
        <v>7996.0665464020403</v>
      </c>
      <c r="I3" s="25">
        <v>5970.2537909880721</v>
      </c>
      <c r="J3" s="25">
        <v>5774.7819907674602</v>
      </c>
      <c r="K3" s="25">
        <v>5593.8321137794719</v>
      </c>
      <c r="L3" s="25">
        <v>5319.0935848860126</v>
      </c>
      <c r="M3" s="25">
        <v>5301.5444706227463</v>
      </c>
      <c r="N3" s="25">
        <v>3577.2234328187096</v>
      </c>
      <c r="O3" s="25">
        <v>3404.1988853020166</v>
      </c>
      <c r="P3" s="25">
        <v>2893.3030440133289</v>
      </c>
      <c r="Q3" s="25">
        <v>2140.0298187811482</v>
      </c>
      <c r="R3" s="25">
        <v>1566.3704015697483</v>
      </c>
      <c r="S3" s="25">
        <v>1053.094968543149</v>
      </c>
      <c r="T3" s="25">
        <v>1001.355313631475</v>
      </c>
      <c r="U3" s="25">
        <v>920.34893243369504</v>
      </c>
      <c r="V3" s="25">
        <v>693.86576445525111</v>
      </c>
      <c r="W3" s="25">
        <v>255.12456087203827</v>
      </c>
      <c r="X3" s="25">
        <v>232.13286660804502</v>
      </c>
    </row>
    <row r="4" spans="1:24" x14ac:dyDescent="0.3">
      <c r="B4" s="27"/>
    </row>
    <row r="5" spans="1:24" s="26" customFormat="1" x14ac:dyDescent="0.3">
      <c r="A5" s="28"/>
    </row>
    <row r="6" spans="1:24" x14ac:dyDescent="0.3">
      <c r="A6" s="29"/>
    </row>
    <row r="7" spans="1:24" x14ac:dyDescent="0.3">
      <c r="A7" s="29"/>
    </row>
    <row r="9" spans="1:24" x14ac:dyDescent="0.3">
      <c r="A9" s="23"/>
      <c r="B9" s="23" t="s">
        <v>6</v>
      </c>
      <c r="C9" s="23" t="s">
        <v>7</v>
      </c>
      <c r="D9" s="23" t="s">
        <v>8</v>
      </c>
      <c r="E9" s="23" t="s">
        <v>9</v>
      </c>
      <c r="F9" s="23" t="s">
        <v>10</v>
      </c>
      <c r="G9" s="23" t="s">
        <v>11</v>
      </c>
      <c r="H9" s="23" t="s">
        <v>12</v>
      </c>
      <c r="I9" s="23" t="s">
        <v>13</v>
      </c>
      <c r="J9" s="23" t="s">
        <v>14</v>
      </c>
      <c r="K9" s="23" t="s">
        <v>15</v>
      </c>
      <c r="L9" s="23" t="s">
        <v>16</v>
      </c>
      <c r="M9" s="23" t="s">
        <v>17</v>
      </c>
      <c r="N9" s="23" t="s">
        <v>18</v>
      </c>
      <c r="O9" s="23" t="s">
        <v>19</v>
      </c>
      <c r="P9" s="23" t="s">
        <v>20</v>
      </c>
      <c r="Q9" s="23" t="s">
        <v>21</v>
      </c>
      <c r="R9" s="23" t="s">
        <v>22</v>
      </c>
      <c r="S9" s="23" t="s">
        <v>23</v>
      </c>
      <c r="T9" s="23" t="s">
        <v>24</v>
      </c>
      <c r="U9" s="23" t="s">
        <v>25</v>
      </c>
      <c r="V9" s="23" t="s">
        <v>26</v>
      </c>
      <c r="W9" s="23" t="s">
        <v>27</v>
      </c>
      <c r="X9" s="23" t="s">
        <v>28</v>
      </c>
    </row>
    <row r="10" spans="1:24" x14ac:dyDescent="0.3">
      <c r="A10" s="22" t="s">
        <v>42</v>
      </c>
      <c r="B10" s="24">
        <v>2.627179986158578E-2</v>
      </c>
      <c r="C10" s="24">
        <v>8.6764690422787991E-2</v>
      </c>
      <c r="D10" s="24">
        <v>1.7902382514037259E-2</v>
      </c>
      <c r="E10" s="24">
        <v>1.0693700288846242E-2</v>
      </c>
      <c r="F10" s="24">
        <v>1.7661277175655764E-2</v>
      </c>
      <c r="G10" s="24">
        <v>1.9069338381534937E-2</v>
      </c>
      <c r="H10" s="24">
        <v>2.6833665097980401E-2</v>
      </c>
      <c r="I10" s="24">
        <v>4.5477612411589791E-2</v>
      </c>
      <c r="J10" s="24">
        <v>1.1764425078570104E-2</v>
      </c>
      <c r="K10" s="24">
        <v>0.16109702701165715</v>
      </c>
      <c r="L10" s="24">
        <v>4.7559723303448001E-2</v>
      </c>
      <c r="M10" s="24">
        <v>2.3565668112747816E-2</v>
      </c>
      <c r="N10" s="24">
        <v>2.1848497603171108E-2</v>
      </c>
      <c r="O10" s="24">
        <v>4.2672248871769201E-2</v>
      </c>
      <c r="P10" s="24">
        <v>1.0667315220248393E-2</v>
      </c>
      <c r="Q10" s="24">
        <v>6.2007256357762917E-3</v>
      </c>
      <c r="R10" s="24">
        <v>6.3727771900464894E-3</v>
      </c>
      <c r="S10" s="24">
        <v>3.7543490262040201E-2</v>
      </c>
      <c r="T10" s="24">
        <v>2.8905971691840508E-2</v>
      </c>
      <c r="U10" s="24">
        <v>2.9858431370945543E-2</v>
      </c>
      <c r="V10" s="24">
        <v>3.0172495131554053E-2</v>
      </c>
      <c r="W10" s="24">
        <v>6.5356548759196243E-3</v>
      </c>
      <c r="X10" s="24">
        <v>1.0485788737747153E-2</v>
      </c>
    </row>
    <row r="11" spans="1:24" x14ac:dyDescent="0.3">
      <c r="A11" s="22" t="s">
        <v>43</v>
      </c>
      <c r="B11" s="24">
        <v>1.5366131559127232E-2</v>
      </c>
      <c r="C11" s="24">
        <v>5.6256480803299043E-2</v>
      </c>
      <c r="D11" s="24">
        <v>1.0556855534849557E-2</v>
      </c>
      <c r="E11" s="24">
        <v>6.7773934701352923E-3</v>
      </c>
      <c r="F11" s="24">
        <v>1.0706218056455694E-2</v>
      </c>
      <c r="G11" s="24">
        <v>1.3720105758794515E-2</v>
      </c>
      <c r="H11" s="24">
        <v>1.5911902100035284E-2</v>
      </c>
      <c r="I11" s="24">
        <v>2.4745278664707323E-2</v>
      </c>
      <c r="J11" s="24">
        <v>1.0727462729748127E-2</v>
      </c>
      <c r="K11" s="24">
        <v>7.8701015993633272E-2</v>
      </c>
      <c r="L11" s="24">
        <v>2.9278135660604249E-2</v>
      </c>
      <c r="M11" s="24">
        <v>2.115591143691687E-2</v>
      </c>
      <c r="N11" s="24">
        <v>1.6658315984458997E-2</v>
      </c>
      <c r="O11" s="24">
        <v>2.2087961825238995E-2</v>
      </c>
      <c r="P11" s="24">
        <v>7.1237530589494166E-3</v>
      </c>
      <c r="Q11" s="24">
        <v>5.0202044432908904E-3</v>
      </c>
      <c r="R11" s="24">
        <v>4.6518650029928488E-3</v>
      </c>
      <c r="S11" s="24">
        <v>3.3490167516613156E-2</v>
      </c>
      <c r="T11" s="24">
        <v>1.7178587286033928E-2</v>
      </c>
      <c r="U11" s="24">
        <v>1.7628470149913426E-2</v>
      </c>
      <c r="V11" s="24">
        <v>2.8888203691046718E-2</v>
      </c>
      <c r="W11" s="24">
        <v>3.5289378362547653E-3</v>
      </c>
      <c r="X11" s="24">
        <v>6.9053252601563231E-3</v>
      </c>
    </row>
    <row r="17" spans="18:18" x14ac:dyDescent="0.3">
      <c r="R17" s="24" t="s">
        <v>41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72FCC-D1E6-4B0E-B3AE-42C37060245A}">
  <dimension ref="A1"/>
  <sheetViews>
    <sheetView tabSelected="1" zoomScale="115" zoomScaleNormal="115" workbookViewId="0">
      <selection activeCell="K21" sqref="K21"/>
    </sheetView>
  </sheetViews>
  <sheetFormatPr defaultColWidth="11.5546875" defaultRowHeight="14.4" x14ac:dyDescent="0.3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4" ma:contentTypeDescription="Create a new document." ma:contentTypeScope="" ma:versionID="c96afcdc4b8d019faff10729e6126676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da0077fa2ab25972577bc6e6e1df4841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fc037243-c757-42c6-aa6a-616d9e5c17c9"/>
    <ds:schemaRef ds:uri="756b5340-6558-4bff-b75b-c05d5764c4c2"/>
    <ds:schemaRef ds:uri="f8a86d88-0edf-469b-b6c3-17028e86f05a"/>
    <ds:schemaRef ds:uri="2369e19d-afd5-4c4b-9359-05565a9e7a6e"/>
  </ds:schemaRefs>
</ds:datastoreItem>
</file>

<file path=customXml/itemProps3.xml><?xml version="1.0" encoding="utf-8"?>
<ds:datastoreItem xmlns:ds="http://schemas.openxmlformats.org/officeDocument/2006/customXml" ds:itemID="{B4E4AF16-0834-4F9B-BFB1-72852D4EB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Original Data 1</vt:lpstr>
      <vt:lpstr>Original Data 2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2024-01-18T12:27:22Z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3700</vt:r8>
  </property>
  <property fmtid="{D5CDD505-2E9C-101B-9397-08002B2CF9AE}" pid="4" name="MediaServiceImageTags">
    <vt:lpwstr/>
  </property>
</Properties>
</file>