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23580" windowHeight="13680"/>
  </bookViews>
  <sheets>
    <sheet name="chart" sheetId="1" r:id="rId1"/>
  </sheets>
  <calcPr calcId="145621"/>
</workbook>
</file>

<file path=xl/calcChain.xml><?xml version="1.0" encoding="utf-8"?>
<calcChain xmlns="http://schemas.openxmlformats.org/spreadsheetml/2006/main">
  <c r="Y4" i="1" l="1"/>
  <c r="Z4" i="1"/>
  <c r="Y5" i="1"/>
  <c r="Z5" i="1"/>
  <c r="Y6" i="1"/>
  <c r="Z6" i="1"/>
  <c r="Z3" i="1"/>
  <c r="Y3" i="1"/>
  <c r="D8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D9" i="1"/>
  <c r="E9" i="1"/>
  <c r="F9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D10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C9" i="1"/>
  <c r="C10" i="1"/>
  <c r="C8" i="1"/>
  <c r="D6" i="1" l="1"/>
  <c r="E6" i="1"/>
  <c r="F6" i="1"/>
  <c r="G6" i="1"/>
  <c r="H6" i="1"/>
  <c r="I6" i="1"/>
  <c r="J6" i="1"/>
  <c r="K6" i="1"/>
  <c r="L6" i="1"/>
  <c r="M6" i="1"/>
  <c r="N6" i="1"/>
  <c r="O6" i="1"/>
  <c r="P6" i="1"/>
  <c r="Q6" i="1"/>
  <c r="R6" i="1"/>
  <c r="S6" i="1"/>
  <c r="T6" i="1"/>
  <c r="U6" i="1"/>
  <c r="V6" i="1"/>
  <c r="W6" i="1"/>
  <c r="C6" i="1" l="1"/>
</calcChain>
</file>

<file path=xl/sharedStrings.xml><?xml version="1.0" encoding="utf-8"?>
<sst xmlns="http://schemas.openxmlformats.org/spreadsheetml/2006/main" count="10" uniqueCount="10">
  <si>
    <t>HFCs</t>
  </si>
  <si>
    <t>PFCs</t>
  </si>
  <si>
    <t>SF6</t>
  </si>
  <si>
    <t>Mt GWP SAR</t>
  </si>
  <si>
    <t>Total F-Gas Emissions</t>
  </si>
  <si>
    <t>HFC share</t>
  </si>
  <si>
    <t>PFC share</t>
  </si>
  <si>
    <t>SF6 share</t>
  </si>
  <si>
    <t>2010/1990</t>
  </si>
  <si>
    <t>2010/1995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</si>
</sst>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">
    <xf numFmtId="0" fontId="0" fillId="0" borderId="0" xfId="0"/>
    <xf numFmtId="9" fontId="0" fillId="0" borderId="0" xfId="1" applyFont="1"/>
    <xf numFmtId="2" fontId="0" fillId="0" borderId="0" xfId="0" applyNumberForma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123479581825663"/>
          <c:y val="6.696435869964458E-2"/>
          <c:w val="0.81177297192429609"/>
          <c:h val="0.7112759579777616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chart!$B$3</c:f>
              <c:strCache>
                <c:ptCount val="1"/>
                <c:pt idx="0">
                  <c:v>HFCs</c:v>
                </c:pt>
              </c:strCache>
            </c:strRef>
          </c:tx>
          <c:spPr>
            <a:solidFill>
              <a:srgbClr val="0000FF"/>
            </a:solidFill>
            <a:ln w="25400">
              <a:noFill/>
            </a:ln>
          </c:spPr>
          <c:invertIfNegative val="0"/>
          <c:cat>
            <c:numRef>
              <c:f>chart!$C$2:$W$2</c:f>
              <c:numCache>
                <c:formatCode>General</c:formatCode>
                <c:ptCount val="2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</c:numCache>
            </c:numRef>
          </c:cat>
          <c:val>
            <c:numRef>
              <c:f>chart!$C$3:$W$3</c:f>
              <c:numCache>
                <c:formatCode>0.00</c:formatCode>
                <c:ptCount val="21"/>
                <c:pt idx="0">
                  <c:v>27.886641303659527</c:v>
                </c:pt>
                <c:pt idx="1">
                  <c:v>27.543036693107975</c:v>
                </c:pt>
                <c:pt idx="2">
                  <c:v>29.443137088682885</c:v>
                </c:pt>
                <c:pt idx="3">
                  <c:v>31.845991136353167</c:v>
                </c:pt>
                <c:pt idx="4">
                  <c:v>36.147936058429664</c:v>
                </c:pt>
                <c:pt idx="5">
                  <c:v>41.672286161436972</c:v>
                </c:pt>
                <c:pt idx="6">
                  <c:v>47.466773654659029</c:v>
                </c:pt>
                <c:pt idx="7">
                  <c:v>53.86666674925651</c:v>
                </c:pt>
                <c:pt idx="8">
                  <c:v>55.084573965625871</c:v>
                </c:pt>
                <c:pt idx="9">
                  <c:v>48.490818383470284</c:v>
                </c:pt>
                <c:pt idx="10">
                  <c:v>47.880312601412363</c:v>
                </c:pt>
                <c:pt idx="11">
                  <c:v>47.693232636718456</c:v>
                </c:pt>
                <c:pt idx="12">
                  <c:v>50.165636473559367</c:v>
                </c:pt>
                <c:pt idx="13">
                  <c:v>55.333843362224798</c:v>
                </c:pt>
                <c:pt idx="14">
                  <c:v>57.418521996548009</c:v>
                </c:pt>
                <c:pt idx="15">
                  <c:v>63.322229070934306</c:v>
                </c:pt>
                <c:pt idx="16">
                  <c:v>66.986215087112598</c:v>
                </c:pt>
                <c:pt idx="17">
                  <c:v>73.073701911415966</c:v>
                </c:pt>
                <c:pt idx="18">
                  <c:v>78.153453380231937</c:v>
                </c:pt>
                <c:pt idx="19">
                  <c:v>80.124831943052058</c:v>
                </c:pt>
                <c:pt idx="20">
                  <c:v>84.475722661305099</c:v>
                </c:pt>
              </c:numCache>
            </c:numRef>
          </c:val>
        </c:ser>
        <c:ser>
          <c:idx val="1"/>
          <c:order val="1"/>
          <c:tx>
            <c:strRef>
              <c:f>chart!$B$4</c:f>
              <c:strCache>
                <c:ptCount val="1"/>
                <c:pt idx="0">
                  <c:v>PFCs</c:v>
                </c:pt>
              </c:strCache>
            </c:strRef>
          </c:tx>
          <c:spPr>
            <a:solidFill>
              <a:srgbClr val="00CCFF"/>
            </a:solidFill>
            <a:ln w="25400">
              <a:noFill/>
            </a:ln>
          </c:spPr>
          <c:invertIfNegative val="0"/>
          <c:cat>
            <c:numRef>
              <c:f>chart!$C$2:$W$2</c:f>
              <c:numCache>
                <c:formatCode>General</c:formatCode>
                <c:ptCount val="2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</c:numCache>
            </c:numRef>
          </c:cat>
          <c:val>
            <c:numRef>
              <c:f>chart!$C$4:$W$4</c:f>
              <c:numCache>
                <c:formatCode>0.00</c:formatCode>
                <c:ptCount val="21"/>
                <c:pt idx="0">
                  <c:v>20.45300415682021</c:v>
                </c:pt>
                <c:pt idx="1">
                  <c:v>18.91269749929365</c:v>
                </c:pt>
                <c:pt idx="2">
                  <c:v>15.843545668051233</c:v>
                </c:pt>
                <c:pt idx="3">
                  <c:v>14.975766780539688</c:v>
                </c:pt>
                <c:pt idx="4">
                  <c:v>14.391893606348258</c:v>
                </c:pt>
                <c:pt idx="5">
                  <c:v>14.126378461958408</c:v>
                </c:pt>
                <c:pt idx="6">
                  <c:v>13.583623917811169</c:v>
                </c:pt>
                <c:pt idx="7">
                  <c:v>12.615220083345276</c:v>
                </c:pt>
                <c:pt idx="8">
                  <c:v>11.964242380274273</c:v>
                </c:pt>
                <c:pt idx="9">
                  <c:v>11.656131610232134</c:v>
                </c:pt>
                <c:pt idx="10">
                  <c:v>9.9838246354399587</c:v>
                </c:pt>
                <c:pt idx="11">
                  <c:v>9.0041046039680861</c:v>
                </c:pt>
                <c:pt idx="12">
                  <c:v>10.512568450207045</c:v>
                </c:pt>
                <c:pt idx="13">
                  <c:v>8.7590939860727648</c:v>
                </c:pt>
                <c:pt idx="14">
                  <c:v>7.4275553085955757</c:v>
                </c:pt>
                <c:pt idx="15">
                  <c:v>6.1886126725108346</c:v>
                </c:pt>
                <c:pt idx="16">
                  <c:v>5.6099370899552916</c:v>
                </c:pt>
                <c:pt idx="17">
                  <c:v>5.2352096649305224</c:v>
                </c:pt>
                <c:pt idx="18">
                  <c:v>4.5048417186832692</c:v>
                </c:pt>
                <c:pt idx="19">
                  <c:v>2.8931641641740455</c:v>
                </c:pt>
                <c:pt idx="20">
                  <c:v>3.3795866832457642</c:v>
                </c:pt>
              </c:numCache>
            </c:numRef>
          </c:val>
        </c:ser>
        <c:ser>
          <c:idx val="2"/>
          <c:order val="2"/>
          <c:tx>
            <c:strRef>
              <c:f>chart!$B$5</c:f>
              <c:strCache>
                <c:ptCount val="1"/>
                <c:pt idx="0">
                  <c:v>SF6</c:v>
                </c:pt>
              </c:strCache>
            </c:strRef>
          </c:tx>
          <c:spPr>
            <a:solidFill>
              <a:srgbClr val="CCFFFF"/>
            </a:solidFill>
            <a:ln w="25400">
              <a:noFill/>
            </a:ln>
          </c:spPr>
          <c:invertIfNegative val="0"/>
          <c:cat>
            <c:numRef>
              <c:f>chart!$C$2:$W$2</c:f>
              <c:numCache>
                <c:formatCode>General</c:formatCode>
                <c:ptCount val="2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</c:numCache>
            </c:numRef>
          </c:cat>
          <c:val>
            <c:numRef>
              <c:f>chart!$C$5:$W$5</c:f>
              <c:numCache>
                <c:formatCode>0.00</c:formatCode>
                <c:ptCount val="21"/>
                <c:pt idx="0">
                  <c:v>10.927513006189818</c:v>
                </c:pt>
                <c:pt idx="1">
                  <c:v>11.370827684363498</c:v>
                </c:pt>
                <c:pt idx="2">
                  <c:v>12.196489423494842</c:v>
                </c:pt>
                <c:pt idx="3">
                  <c:v>13.137550311368742</c:v>
                </c:pt>
                <c:pt idx="4">
                  <c:v>14.220046382377697</c:v>
                </c:pt>
                <c:pt idx="5">
                  <c:v>15.315097539301163</c:v>
                </c:pt>
                <c:pt idx="6">
                  <c:v>15.034072288094556</c:v>
                </c:pt>
                <c:pt idx="7">
                  <c:v>13.324679493311685</c:v>
                </c:pt>
                <c:pt idx="8">
                  <c:v>12.347997390845764</c:v>
                </c:pt>
                <c:pt idx="9">
                  <c:v>10.102335587249454</c:v>
                </c:pt>
                <c:pt idx="10">
                  <c:v>10.017485014355582</c:v>
                </c:pt>
                <c:pt idx="11">
                  <c:v>9.3830033564493061</c:v>
                </c:pt>
                <c:pt idx="12">
                  <c:v>8.3166369634188513</c:v>
                </c:pt>
                <c:pt idx="13">
                  <c:v>7.7479934365006278</c:v>
                </c:pt>
                <c:pt idx="14">
                  <c:v>8.0108609886550219</c:v>
                </c:pt>
                <c:pt idx="15">
                  <c:v>7.9245448803744392</c:v>
                </c:pt>
                <c:pt idx="16">
                  <c:v>7.3019459679385124</c:v>
                </c:pt>
                <c:pt idx="17">
                  <c:v>7.0635276407385037</c:v>
                </c:pt>
                <c:pt idx="18">
                  <c:v>6.6327518398430438</c:v>
                </c:pt>
                <c:pt idx="19">
                  <c:v>6.2379009727921941</c:v>
                </c:pt>
                <c:pt idx="20">
                  <c:v>6.5113474787201966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553752576"/>
        <c:axId val="68259776"/>
      </c:barChart>
      <c:lineChart>
        <c:grouping val="standard"/>
        <c:varyColors val="0"/>
        <c:ser>
          <c:idx val="5"/>
          <c:order val="3"/>
          <c:tx>
            <c:strRef>
              <c:f>chart!$B$6</c:f>
              <c:strCache>
                <c:ptCount val="1"/>
                <c:pt idx="0">
                  <c:v>Total F-Gas Emissions</c:v>
                </c:pt>
              </c:strCache>
            </c:strRef>
          </c:tx>
          <c:spPr>
            <a:ln>
              <a:solidFill>
                <a:srgbClr val="000000"/>
              </a:solidFill>
            </a:ln>
          </c:spPr>
          <c:marker>
            <c:symbol val="none"/>
          </c:marker>
          <c:cat>
            <c:numRef>
              <c:f>chart!$C$2:$W$2</c:f>
              <c:numCache>
                <c:formatCode>General</c:formatCode>
                <c:ptCount val="2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</c:numCache>
            </c:numRef>
          </c:cat>
          <c:val>
            <c:numRef>
              <c:f>chart!$C$6:$W$6</c:f>
              <c:numCache>
                <c:formatCode>0.00</c:formatCode>
                <c:ptCount val="21"/>
                <c:pt idx="0">
                  <c:v>59.267158466669557</c:v>
                </c:pt>
                <c:pt idx="1">
                  <c:v>57.826561876765119</c:v>
                </c:pt>
                <c:pt idx="2">
                  <c:v>57.483172180228962</c:v>
                </c:pt>
                <c:pt idx="3">
                  <c:v>59.959308228261598</c:v>
                </c:pt>
                <c:pt idx="4">
                  <c:v>64.759876047155629</c:v>
                </c:pt>
                <c:pt idx="5">
                  <c:v>71.113762162696545</c:v>
                </c:pt>
                <c:pt idx="6">
                  <c:v>76.084469860564752</c:v>
                </c:pt>
                <c:pt idx="7">
                  <c:v>79.806566325913479</c:v>
                </c:pt>
                <c:pt idx="8">
                  <c:v>79.396813736745912</c:v>
                </c:pt>
                <c:pt idx="9">
                  <c:v>70.249285580951877</c:v>
                </c:pt>
                <c:pt idx="10">
                  <c:v>67.881622251207901</c:v>
                </c:pt>
                <c:pt idx="11">
                  <c:v>66.080340597135844</c:v>
                </c:pt>
                <c:pt idx="12">
                  <c:v>68.99484188718526</c:v>
                </c:pt>
                <c:pt idx="13">
                  <c:v>71.840930784798189</c:v>
                </c:pt>
                <c:pt idx="14">
                  <c:v>72.856938293798606</c:v>
                </c:pt>
                <c:pt idx="15">
                  <c:v>77.435386623819582</c:v>
                </c:pt>
                <c:pt idx="16">
                  <c:v>79.898098145006401</c:v>
                </c:pt>
                <c:pt idx="17">
                  <c:v>85.372439217084988</c:v>
                </c:pt>
                <c:pt idx="18">
                  <c:v>89.291046938758242</c:v>
                </c:pt>
                <c:pt idx="19">
                  <c:v>89.2558970800183</c:v>
                </c:pt>
                <c:pt idx="20">
                  <c:v>94.366656823271057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3752576"/>
        <c:axId val="68259776"/>
      </c:lineChart>
      <c:catAx>
        <c:axId val="553752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en-US"/>
          </a:p>
        </c:txPr>
        <c:crossAx val="682597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825977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EU-27 Emissions in Million GWP SAR tonnes</a:t>
                </a:r>
              </a:p>
            </c:rich>
          </c:tx>
          <c:layout>
            <c:manualLayout>
              <c:xMode val="edge"/>
              <c:yMode val="edge"/>
              <c:x val="1.3888815199784561E-2"/>
              <c:y val="0.2656252343457067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5537525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6999077402608295"/>
          <c:y val="0.93306340220597928"/>
          <c:w val="0.69634080857283875"/>
          <c:h val="4.922628962768609E-2"/>
        </c:manualLayout>
      </c:layout>
      <c:overlay val="0"/>
      <c:spPr>
        <a:noFill/>
        <a:ln w="25400">
          <a:noFill/>
        </a:ln>
      </c:sp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Verdana" pitchFamily="34" charset="0"/>
          <a:ea typeface="Verdana" pitchFamily="34" charset="0"/>
          <a:cs typeface="Verdana" pitchFamily="34" charset="0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11</xdr:row>
      <xdr:rowOff>123825</xdr:rowOff>
    </xdr:from>
    <xdr:to>
      <xdr:col>12</xdr:col>
      <xdr:colOff>76201</xdr:colOff>
      <xdr:row>34</xdr:row>
      <xdr:rowOff>44904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"/>
  <sheetViews>
    <sheetView tabSelected="1" workbookViewId="0">
      <pane xSplit="2" ySplit="2" topLeftCell="C15" activePane="bottomRight" state="frozen"/>
      <selection pane="topRight" activeCell="C1" sqref="C1"/>
      <selection pane="bottomLeft" activeCell="A3" sqref="A3"/>
      <selection pane="bottomRight" activeCell="A27" sqref="A27"/>
    </sheetView>
  </sheetViews>
  <sheetFormatPr defaultColWidth="11.42578125" defaultRowHeight="15" x14ac:dyDescent="0.25"/>
  <sheetData>
    <row r="1" spans="1:26" x14ac:dyDescent="0.25">
      <c r="A1" t="s">
        <v>3</v>
      </c>
    </row>
    <row r="2" spans="1:26" x14ac:dyDescent="0.25">
      <c r="C2">
        <v>1990</v>
      </c>
      <c r="D2">
        <v>1991</v>
      </c>
      <c r="E2">
        <v>1992</v>
      </c>
      <c r="F2">
        <v>1993</v>
      </c>
      <c r="G2">
        <v>1994</v>
      </c>
      <c r="H2">
        <v>1995</v>
      </c>
      <c r="I2">
        <v>1996</v>
      </c>
      <c r="J2">
        <v>1997</v>
      </c>
      <c r="K2">
        <v>1998</v>
      </c>
      <c r="L2">
        <v>1999</v>
      </c>
      <c r="M2">
        <v>2000</v>
      </c>
      <c r="N2">
        <v>2001</v>
      </c>
      <c r="O2">
        <v>2002</v>
      </c>
      <c r="P2">
        <v>2003</v>
      </c>
      <c r="Q2">
        <v>2004</v>
      </c>
      <c r="R2">
        <v>2005</v>
      </c>
      <c r="S2">
        <v>2006</v>
      </c>
      <c r="T2">
        <v>2007</v>
      </c>
      <c r="U2">
        <v>2008</v>
      </c>
      <c r="V2">
        <v>2009</v>
      </c>
      <c r="W2">
        <v>2010</v>
      </c>
      <c r="Y2" t="s">
        <v>8</v>
      </c>
      <c r="Z2" t="s">
        <v>9</v>
      </c>
    </row>
    <row r="3" spans="1:26" x14ac:dyDescent="0.25">
      <c r="B3" t="s">
        <v>0</v>
      </c>
      <c r="C3" s="2">
        <v>27.886641303659527</v>
      </c>
      <c r="D3" s="2">
        <v>27.543036693107975</v>
      </c>
      <c r="E3" s="2">
        <v>29.443137088682885</v>
      </c>
      <c r="F3" s="2">
        <v>31.845991136353167</v>
      </c>
      <c r="G3" s="2">
        <v>36.147936058429664</v>
      </c>
      <c r="H3" s="2">
        <v>41.672286161436972</v>
      </c>
      <c r="I3" s="2">
        <v>47.466773654659029</v>
      </c>
      <c r="J3" s="2">
        <v>53.86666674925651</v>
      </c>
      <c r="K3" s="2">
        <v>55.084573965625871</v>
      </c>
      <c r="L3" s="2">
        <v>48.490818383470284</v>
      </c>
      <c r="M3" s="2">
        <v>47.880312601412363</v>
      </c>
      <c r="N3" s="2">
        <v>47.693232636718456</v>
      </c>
      <c r="O3" s="2">
        <v>50.165636473559367</v>
      </c>
      <c r="P3" s="2">
        <v>55.333843362224798</v>
      </c>
      <c r="Q3" s="2">
        <v>57.418521996548009</v>
      </c>
      <c r="R3" s="2">
        <v>63.322229070934306</v>
      </c>
      <c r="S3" s="2">
        <v>66.986215087112598</v>
      </c>
      <c r="T3" s="2">
        <v>73.073701911415966</v>
      </c>
      <c r="U3" s="2">
        <v>78.153453380231937</v>
      </c>
      <c r="V3" s="2">
        <v>80.124831943052058</v>
      </c>
      <c r="W3" s="2">
        <v>84.475722661305099</v>
      </c>
      <c r="Y3" s="1">
        <f>$W3/C3</f>
        <v>3.0292541056286852</v>
      </c>
      <c r="Z3" s="1">
        <f>$W3/H3</f>
        <v>2.0271439472758734</v>
      </c>
    </row>
    <row r="4" spans="1:26" x14ac:dyDescent="0.25">
      <c r="B4" t="s">
        <v>1</v>
      </c>
      <c r="C4" s="2">
        <v>20.45300415682021</v>
      </c>
      <c r="D4" s="2">
        <v>18.91269749929365</v>
      </c>
      <c r="E4" s="2">
        <v>15.843545668051233</v>
      </c>
      <c r="F4" s="2">
        <v>14.975766780539688</v>
      </c>
      <c r="G4" s="2">
        <v>14.391893606348258</v>
      </c>
      <c r="H4" s="2">
        <v>14.126378461958408</v>
      </c>
      <c r="I4" s="2">
        <v>13.583623917811169</v>
      </c>
      <c r="J4" s="2">
        <v>12.615220083345276</v>
      </c>
      <c r="K4" s="2">
        <v>11.964242380274273</v>
      </c>
      <c r="L4" s="2">
        <v>11.656131610232134</v>
      </c>
      <c r="M4" s="2">
        <v>9.9838246354399587</v>
      </c>
      <c r="N4" s="2">
        <v>9.0041046039680861</v>
      </c>
      <c r="O4" s="2">
        <v>10.512568450207045</v>
      </c>
      <c r="P4" s="2">
        <v>8.7590939860727648</v>
      </c>
      <c r="Q4" s="2">
        <v>7.4275553085955757</v>
      </c>
      <c r="R4" s="2">
        <v>6.1886126725108346</v>
      </c>
      <c r="S4" s="2">
        <v>5.6099370899552916</v>
      </c>
      <c r="T4" s="2">
        <v>5.2352096649305224</v>
      </c>
      <c r="U4" s="2">
        <v>4.5048417186832692</v>
      </c>
      <c r="V4" s="2">
        <v>2.8931641641740455</v>
      </c>
      <c r="W4" s="2">
        <v>3.3795866832457642</v>
      </c>
      <c r="Y4" s="1">
        <f t="shared" ref="Y4:Y6" si="0">$W4/C4</f>
        <v>0.165236688817609</v>
      </c>
      <c r="Z4" s="1">
        <f t="shared" ref="Z4:Z6" si="1">$W4/H4</f>
        <v>0.23923942660511416</v>
      </c>
    </row>
    <row r="5" spans="1:26" x14ac:dyDescent="0.25">
      <c r="B5" t="s">
        <v>2</v>
      </c>
      <c r="C5" s="2">
        <v>10.927513006189818</v>
      </c>
      <c r="D5" s="2">
        <v>11.370827684363498</v>
      </c>
      <c r="E5" s="2">
        <v>12.196489423494842</v>
      </c>
      <c r="F5" s="2">
        <v>13.137550311368742</v>
      </c>
      <c r="G5" s="2">
        <v>14.220046382377697</v>
      </c>
      <c r="H5" s="2">
        <v>15.315097539301163</v>
      </c>
      <c r="I5" s="2">
        <v>15.034072288094556</v>
      </c>
      <c r="J5" s="2">
        <v>13.324679493311685</v>
      </c>
      <c r="K5" s="2">
        <v>12.347997390845764</v>
      </c>
      <c r="L5" s="2">
        <v>10.102335587249454</v>
      </c>
      <c r="M5" s="2">
        <v>10.017485014355582</v>
      </c>
      <c r="N5" s="2">
        <v>9.3830033564493061</v>
      </c>
      <c r="O5" s="2">
        <v>8.3166369634188513</v>
      </c>
      <c r="P5" s="2">
        <v>7.7479934365006278</v>
      </c>
      <c r="Q5" s="2">
        <v>8.0108609886550219</v>
      </c>
      <c r="R5" s="2">
        <v>7.9245448803744392</v>
      </c>
      <c r="S5" s="2">
        <v>7.3019459679385124</v>
      </c>
      <c r="T5" s="2">
        <v>7.0635276407385037</v>
      </c>
      <c r="U5" s="2">
        <v>6.6327518398430438</v>
      </c>
      <c r="V5" s="2">
        <v>6.2379009727921941</v>
      </c>
      <c r="W5" s="2">
        <v>6.5113474787201966</v>
      </c>
      <c r="Y5" s="1">
        <f t="shared" si="0"/>
        <v>0.59586728243031029</v>
      </c>
      <c r="Z5" s="1">
        <f t="shared" si="1"/>
        <v>0.425158733857944</v>
      </c>
    </row>
    <row r="6" spans="1:26" x14ac:dyDescent="0.25">
      <c r="B6" t="s">
        <v>4</v>
      </c>
      <c r="C6" s="2">
        <f>SUM(C3:C5)</f>
        <v>59.267158466669557</v>
      </c>
      <c r="D6" s="2">
        <f t="shared" ref="D6:W6" si="2">SUM(D3:D5)</f>
        <v>57.826561876765119</v>
      </c>
      <c r="E6" s="2">
        <f t="shared" si="2"/>
        <v>57.483172180228962</v>
      </c>
      <c r="F6" s="2">
        <f t="shared" si="2"/>
        <v>59.959308228261598</v>
      </c>
      <c r="G6" s="2">
        <f t="shared" si="2"/>
        <v>64.759876047155629</v>
      </c>
      <c r="H6" s="2">
        <f t="shared" si="2"/>
        <v>71.113762162696545</v>
      </c>
      <c r="I6" s="2">
        <f t="shared" si="2"/>
        <v>76.084469860564752</v>
      </c>
      <c r="J6" s="2">
        <f t="shared" si="2"/>
        <v>79.806566325913479</v>
      </c>
      <c r="K6" s="2">
        <f t="shared" si="2"/>
        <v>79.396813736745912</v>
      </c>
      <c r="L6" s="2">
        <f t="shared" si="2"/>
        <v>70.249285580951877</v>
      </c>
      <c r="M6" s="2">
        <f t="shared" si="2"/>
        <v>67.881622251207901</v>
      </c>
      <c r="N6" s="2">
        <f t="shared" si="2"/>
        <v>66.080340597135844</v>
      </c>
      <c r="O6" s="2">
        <f t="shared" si="2"/>
        <v>68.99484188718526</v>
      </c>
      <c r="P6" s="2">
        <f t="shared" si="2"/>
        <v>71.840930784798189</v>
      </c>
      <c r="Q6" s="2">
        <f t="shared" si="2"/>
        <v>72.856938293798606</v>
      </c>
      <c r="R6" s="2">
        <f t="shared" si="2"/>
        <v>77.435386623819582</v>
      </c>
      <c r="S6" s="2">
        <f t="shared" si="2"/>
        <v>79.898098145006401</v>
      </c>
      <c r="T6" s="2">
        <f t="shared" si="2"/>
        <v>85.372439217084988</v>
      </c>
      <c r="U6" s="2">
        <f t="shared" si="2"/>
        <v>89.291046938758242</v>
      </c>
      <c r="V6" s="2">
        <f t="shared" si="2"/>
        <v>89.2558970800183</v>
      </c>
      <c r="W6" s="2">
        <f t="shared" si="2"/>
        <v>94.366656823271057</v>
      </c>
      <c r="Y6" s="1">
        <f t="shared" si="0"/>
        <v>1.5922250916810974</v>
      </c>
      <c r="Z6" s="1">
        <f t="shared" si="1"/>
        <v>1.3269816411537296</v>
      </c>
    </row>
    <row r="8" spans="1:26" x14ac:dyDescent="0.25">
      <c r="B8" t="s">
        <v>5</v>
      </c>
      <c r="C8" s="1">
        <f>C3/C$6</f>
        <v>0.47052435151488342</v>
      </c>
      <c r="D8" s="1">
        <f t="shared" ref="D8:W8" si="3">D3/D$6</f>
        <v>0.47630424149727718</v>
      </c>
      <c r="E8" s="1">
        <f t="shared" si="3"/>
        <v>0.51220445866085484</v>
      </c>
      <c r="F8" s="1">
        <f t="shared" si="3"/>
        <v>0.53112672706491759</v>
      </c>
      <c r="G8" s="1">
        <f t="shared" si="3"/>
        <v>0.55818414525852611</v>
      </c>
      <c r="H8" s="1">
        <f t="shared" si="3"/>
        <v>0.58599467802164174</v>
      </c>
      <c r="I8" s="1">
        <f t="shared" si="3"/>
        <v>0.62386941437126942</v>
      </c>
      <c r="J8" s="1">
        <f t="shared" si="3"/>
        <v>0.67496534720308854</v>
      </c>
      <c r="K8" s="1">
        <f t="shared" si="3"/>
        <v>0.6937882186087273</v>
      </c>
      <c r="L8" s="1">
        <f t="shared" si="3"/>
        <v>0.69026777969993458</v>
      </c>
      <c r="M8" s="1">
        <f t="shared" si="3"/>
        <v>0.70535015242008847</v>
      </c>
      <c r="N8" s="1">
        <f t="shared" si="3"/>
        <v>0.72174616846308526</v>
      </c>
      <c r="O8" s="1">
        <f t="shared" si="3"/>
        <v>0.72709256375405751</v>
      </c>
      <c r="P8" s="1">
        <f t="shared" si="3"/>
        <v>0.77022726122492902</v>
      </c>
      <c r="Q8" s="1">
        <f t="shared" si="3"/>
        <v>0.78809957350946391</v>
      </c>
      <c r="R8" s="1">
        <f t="shared" si="3"/>
        <v>0.81774278959247826</v>
      </c>
      <c r="S8" s="1">
        <f t="shared" si="3"/>
        <v>0.83839561444303556</v>
      </c>
      <c r="T8" s="1">
        <f t="shared" si="3"/>
        <v>0.8559401907869143</v>
      </c>
      <c r="U8" s="1">
        <f t="shared" si="3"/>
        <v>0.87526640194772032</v>
      </c>
      <c r="V8" s="1">
        <f t="shared" si="3"/>
        <v>0.89769790640521818</v>
      </c>
      <c r="W8" s="1">
        <f t="shared" si="3"/>
        <v>0.89518613358858734</v>
      </c>
    </row>
    <row r="9" spans="1:26" x14ac:dyDescent="0.25">
      <c r="B9" t="s">
        <v>6</v>
      </c>
      <c r="C9" s="1">
        <f t="shared" ref="C9:R10" si="4">C4/C$6</f>
        <v>0.34509844382572341</v>
      </c>
      <c r="D9" s="1">
        <f t="shared" si="4"/>
        <v>0.32705899997303534</v>
      </c>
      <c r="E9" s="1">
        <f t="shared" si="4"/>
        <v>0.27562058715855869</v>
      </c>
      <c r="F9" s="1">
        <f t="shared" si="4"/>
        <v>0.24976550302294709</v>
      </c>
      <c r="G9" s="1">
        <f t="shared" si="4"/>
        <v>0.22223473058948784</v>
      </c>
      <c r="H9" s="1">
        <f t="shared" si="4"/>
        <v>0.19864479156143627</v>
      </c>
      <c r="I9" s="1">
        <f t="shared" si="4"/>
        <v>0.1785334634348511</v>
      </c>
      <c r="J9" s="1">
        <f t="shared" si="4"/>
        <v>0.15807245774523529</v>
      </c>
      <c r="K9" s="1">
        <f t="shared" si="4"/>
        <v>0.1506892004500813</v>
      </c>
      <c r="L9" s="1">
        <f t="shared" si="4"/>
        <v>0.16592526904490967</v>
      </c>
      <c r="M9" s="1">
        <f t="shared" si="4"/>
        <v>0.1470769893873935</v>
      </c>
      <c r="N9" s="1">
        <f t="shared" si="4"/>
        <v>0.13625996056621953</v>
      </c>
      <c r="O9" s="1">
        <f t="shared" si="4"/>
        <v>0.1523674547641741</v>
      </c>
      <c r="P9" s="1">
        <f t="shared" si="4"/>
        <v>0.12192344796187164</v>
      </c>
      <c r="Q9" s="1">
        <f t="shared" si="4"/>
        <v>0.10194712380917866</v>
      </c>
      <c r="R9" s="1">
        <f t="shared" si="4"/>
        <v>7.991969747080957E-2</v>
      </c>
      <c r="S9" s="1">
        <f t="shared" ref="D9:W10" si="5">S4/S$6</f>
        <v>7.0213649889060731E-2</v>
      </c>
      <c r="T9" s="1">
        <f t="shared" si="5"/>
        <v>6.1322011095623429E-2</v>
      </c>
      <c r="U9" s="1">
        <f t="shared" si="5"/>
        <v>5.0451214014468775E-2</v>
      </c>
      <c r="V9" s="1">
        <f t="shared" si="5"/>
        <v>3.2414263469676532E-2</v>
      </c>
      <c r="W9" s="1">
        <f t="shared" si="5"/>
        <v>3.5813356083759761E-2</v>
      </c>
    </row>
    <row r="10" spans="1:26" x14ac:dyDescent="0.25">
      <c r="B10" t="s">
        <v>7</v>
      </c>
      <c r="C10" s="1">
        <f t="shared" si="4"/>
        <v>0.18437720465939314</v>
      </c>
      <c r="D10" s="1">
        <f t="shared" si="5"/>
        <v>0.19663675852968754</v>
      </c>
      <c r="E10" s="1">
        <f t="shared" si="5"/>
        <v>0.21217495418058646</v>
      </c>
      <c r="F10" s="1">
        <f t="shared" si="5"/>
        <v>0.21910776991213526</v>
      </c>
      <c r="G10" s="1">
        <f t="shared" si="5"/>
        <v>0.21958112415198588</v>
      </c>
      <c r="H10" s="1">
        <f t="shared" si="5"/>
        <v>0.21536053041692196</v>
      </c>
      <c r="I10" s="1">
        <f t="shared" si="5"/>
        <v>0.19759712219387951</v>
      </c>
      <c r="J10" s="1">
        <f t="shared" si="5"/>
        <v>0.166962195051676</v>
      </c>
      <c r="K10" s="1">
        <f t="shared" si="5"/>
        <v>0.1555225809411914</v>
      </c>
      <c r="L10" s="1">
        <f t="shared" si="5"/>
        <v>0.14380695125515564</v>
      </c>
      <c r="M10" s="1">
        <f t="shared" si="5"/>
        <v>0.14757285819251806</v>
      </c>
      <c r="N10" s="1">
        <f t="shared" si="5"/>
        <v>0.1419938709706953</v>
      </c>
      <c r="O10" s="1">
        <f t="shared" si="5"/>
        <v>0.12053998148176842</v>
      </c>
      <c r="P10" s="1">
        <f t="shared" si="5"/>
        <v>0.10784929081319938</v>
      </c>
      <c r="Q10" s="1">
        <f t="shared" si="5"/>
        <v>0.10995330268135747</v>
      </c>
      <c r="R10" s="1">
        <f t="shared" si="5"/>
        <v>0.10233751293671209</v>
      </c>
      <c r="S10" s="1">
        <f t="shared" si="5"/>
        <v>9.1390735667903775E-2</v>
      </c>
      <c r="T10" s="1">
        <f t="shared" si="5"/>
        <v>8.2737798117462361E-2</v>
      </c>
      <c r="U10" s="1">
        <f t="shared" si="5"/>
        <v>7.4282384037810956E-2</v>
      </c>
      <c r="V10" s="1">
        <f t="shared" si="5"/>
        <v>6.9887830125105216E-2</v>
      </c>
      <c r="W10" s="1">
        <f t="shared" si="5"/>
        <v>6.9000510327652947E-2</v>
      </c>
    </row>
  </sheetData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chart</vt:lpstr>
    </vt:vector>
  </TitlesOfParts>
  <Company>Öko-Institut e.V.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Wolfram Jörß</dc:creator>
  <cp:lastModifiedBy>Carsten Iversen</cp:lastModifiedBy>
  <dcterms:created xsi:type="dcterms:W3CDTF">2012-09-11T15:10:09Z</dcterms:created>
  <dcterms:modified xsi:type="dcterms:W3CDTF">2013-02-26T09:05:11Z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898319227</vt:i4>
  </property>
  <property fmtid="{D5CDD505-2E9C-101B-9397-08002B2CF9AE}" pid="3" name="_NewReviewCycle">
    <vt:lpwstr/>
  </property>
  <property fmtid="{D5CDD505-2E9C-101B-9397-08002B2CF9AE}" pid="4" name="_EmailSubject">
    <vt:lpwstr>Files on F-gases</vt:lpwstr>
  </property>
  <property fmtid="{D5CDD505-2E9C-101B-9397-08002B2CF9AE}" pid="5" name="_AuthorEmail">
    <vt:lpwstr>Spyridoula.Ntemiri@eea.europa.eu</vt:lpwstr>
  </property>
  <property fmtid="{D5CDD505-2E9C-101B-9397-08002B2CF9AE}" pid="6" name="_AuthorEmailDisplayName">
    <vt:lpwstr>Spyridoula Ntemiri</vt:lpwstr>
  </property>
  <property fmtid="{D5CDD505-2E9C-101B-9397-08002B2CF9AE}" pid="7" name="_ReviewingToolsShownOnce">
    <vt:lpwstr/>
  </property>
</Properties>
</file>