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1" sheetId="1" r:id="rId1"/>
    <sheet name="Fig1 data" sheetId="2" r:id="rId2"/>
  </sheets>
  <externalReferences>
    <externalReference r:id="rId3"/>
    <externalReference r:id="rId4"/>
    <externalReference r:id="rId5"/>
    <externalReference r:id="rId6"/>
  </externalReferences>
  <definedNames>
    <definedName name="APF_NH3">#REF!</definedName>
    <definedName name="APF_NOX">#REF!</definedName>
    <definedName name="APF_SOX">#REF!</definedName>
    <definedName name="EEA_CODES">#REF!</definedName>
    <definedName name="EEA_GROUPS">#REF!</definedName>
    <definedName name="fullpoll">#REF!</definedName>
    <definedName name="GDP_95_constant_prices">'[2]New Cronos'!$A$46:$IV$93</definedName>
    <definedName name="GIEC">'[3]New Cronos'!$A$15:$M$40</definedName>
    <definedName name="GIEC2002">'[2]New Cronos'!$A$1:$IV$43</definedName>
    <definedName name="InvYear">#REF!</definedName>
    <definedName name="NO2_EM_FACT">[4]OUT_FILE_NO2!$A$17:$P$256</definedName>
    <definedName name="POLL_APF">#REF!</definedName>
    <definedName name="RepYear">#REF!</definedName>
    <definedName name="shortpoll">#REF!</definedName>
    <definedName name="SO2_EM_FACT">[4]OUT_FILE_SO2!$A$12:$L$203</definedName>
  </definedNames>
  <calcPr calcId="145621" calcMode="manual" fullCalcOnLoad="1"/>
</workbook>
</file>

<file path=xl/calcChain.xml><?xml version="1.0" encoding="utf-8"?>
<calcChain xmlns="http://schemas.openxmlformats.org/spreadsheetml/2006/main">
  <c r="B9" i="2" l="1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Y6" i="2" s="1"/>
  <c r="X6" i="2" s="1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Y5" i="2"/>
  <c r="X5" i="2"/>
  <c r="Y4" i="2"/>
  <c r="X4" i="2"/>
</calcChain>
</file>

<file path=xl/sharedStrings.xml><?xml version="1.0" encoding="utf-8"?>
<sst xmlns="http://schemas.openxmlformats.org/spreadsheetml/2006/main" count="16" uniqueCount="16">
  <si>
    <t>CSI 003 Figure 1. Emissions of primary and secondary fine (PM10) particulate matter (EEA member countries)</t>
  </si>
  <si>
    <t>Reduction</t>
  </si>
  <si>
    <t>... As %</t>
  </si>
  <si>
    <t>Particulate Emissions (&lt; 10 µm)</t>
  </si>
  <si>
    <t>Particulate Emissions (&lt; 2.5 µm)</t>
  </si>
  <si>
    <t>Particulate Emissions (2.5 - 10 µm)</t>
  </si>
  <si>
    <t>Gothenburg 2020 PM2.5 target</t>
  </si>
  <si>
    <t>Index</t>
  </si>
  <si>
    <t>kt axis maximum</t>
  </si>
  <si>
    <t>Metadata</t>
  </si>
  <si>
    <t>Geographical coverage:</t>
  </si>
  <si>
    <t>EEA-32</t>
  </si>
  <si>
    <t xml:space="preserve">Data source: </t>
  </si>
  <si>
    <t>Data from 2012 officially reported national total and sectoral emissions to UNECE/EMEP Convention on Long-Range Transboundary Atmospheric Pollution.</t>
  </si>
  <si>
    <t xml:space="preserve">Note: </t>
  </si>
  <si>
    <t xml:space="preserve">Data for Greece, Iceland, Luxembourg and Turkey not available.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</si>
</sst>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NumberFormat="1"/>
    <xf numFmtId="0" fontId="2" fillId="0" borderId="1" xfId="0" applyFont="1" applyBorder="1"/>
    <xf numFmtId="1" fontId="2" fillId="0" borderId="1" xfId="0" applyNumberFormat="1" applyFont="1" applyBorder="1"/>
    <xf numFmtId="1" fontId="2" fillId="0" borderId="2" xfId="0" applyNumberFormat="1" applyFont="1" applyBorder="1"/>
    <xf numFmtId="1" fontId="2" fillId="0" borderId="2" xfId="0" applyNumberFormat="1" applyFont="1" applyFill="1" applyBorder="1"/>
    <xf numFmtId="1" fontId="0" fillId="0" borderId="1" xfId="0" applyNumberFormat="1" applyBorder="1"/>
    <xf numFmtId="1" fontId="0" fillId="0" borderId="0" xfId="0" applyNumberFormat="1" applyBorder="1"/>
    <xf numFmtId="1" fontId="0" fillId="0" borderId="0" xfId="0" applyNumberFormat="1"/>
    <xf numFmtId="9" fontId="0" fillId="0" borderId="0" xfId="1" applyFont="1"/>
    <xf numFmtId="164" fontId="0" fillId="0" borderId="1" xfId="0" applyNumberFormat="1" applyBorder="1"/>
    <xf numFmtId="164" fontId="0" fillId="0" borderId="0" xfId="0" applyNumberFormat="1" applyBorder="1"/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/>
    <xf numFmtId="0" fontId="6" fillId="0" borderId="0" xfId="0" applyFont="1"/>
    <xf numFmtId="0" fontId="3" fillId="0" borderId="0" xfId="0" applyNumberFormat="1" applyFont="1" applyBorder="1"/>
  </cellXfs>
  <cellStyles count="8">
    <cellStyle name="Normal" xfId="0" builtinId="0"/>
    <cellStyle name="Normal 2" xfId="2"/>
    <cellStyle name="Normal 2 2" xfId="3"/>
    <cellStyle name="Normal 3" xfId="4"/>
    <cellStyle name="Percent" xfId="1" builtinId="5"/>
    <cellStyle name="Percent 2" xfId="5"/>
    <cellStyle name="Percent 3" xfId="6"/>
    <cellStyle name="Percent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91453940066782E-2"/>
          <c:y val="9.6247960848287226E-2"/>
          <c:w val="0.79578246392896757"/>
          <c:h val="0.74061990212071915"/>
        </c:manualLayout>
      </c:layout>
      <c:areaChart>
        <c:grouping val="stacked"/>
        <c:varyColors val="0"/>
        <c:ser>
          <c:idx val="1"/>
          <c:order val="0"/>
          <c:tx>
            <c:strRef>
              <c:f>'Fig1 data'!$A$5</c:f>
              <c:strCache>
                <c:ptCount val="1"/>
                <c:pt idx="0">
                  <c:v>Particulate Emissions (&lt; 2.5 µm)</c:v>
                </c:pt>
              </c:strCache>
            </c:strRef>
          </c:tx>
          <c:spPr>
            <a:solidFill>
              <a:schemeClr val="tx2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'Fig1 data'!$B$3:$W$3</c:f>
              <c:numCache>
                <c:formatCode>0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2020</c:v>
                </c:pt>
              </c:numCache>
            </c:numRef>
          </c:cat>
          <c:val>
            <c:numRef>
              <c:f>'Fig1 data'!$B$5:$V$5</c:f>
              <c:numCache>
                <c:formatCode>0</c:formatCode>
                <c:ptCount val="21"/>
                <c:pt idx="0">
                  <c:v>1933.0865310549993</c:v>
                </c:pt>
                <c:pt idx="1">
                  <c:v>1948.5555520200001</c:v>
                </c:pt>
                <c:pt idx="2">
                  <c:v>1915.8469173189999</c:v>
                </c:pt>
                <c:pt idx="3">
                  <c:v>1884.7287617890004</c:v>
                </c:pt>
                <c:pt idx="4">
                  <c:v>1836.3134624500003</c:v>
                </c:pt>
                <c:pt idx="5">
                  <c:v>1806.9421983129996</c:v>
                </c:pt>
                <c:pt idx="6">
                  <c:v>1790.4341219089995</c:v>
                </c:pt>
                <c:pt idx="7">
                  <c:v>1750.830531411</c:v>
                </c:pt>
                <c:pt idx="8">
                  <c:v>1709.1616627159997</c:v>
                </c:pt>
                <c:pt idx="9">
                  <c:v>1664.626738898</c:v>
                </c:pt>
                <c:pt idx="10">
                  <c:v>1637.6890256219999</c:v>
                </c:pt>
                <c:pt idx="11">
                  <c:v>1630.5447400270002</c:v>
                </c:pt>
                <c:pt idx="12">
                  <c:v>1570.7435074069992</c:v>
                </c:pt>
                <c:pt idx="13">
                  <c:v>1546.4127565270001</c:v>
                </c:pt>
                <c:pt idx="14">
                  <c:v>1539.6529085980001</c:v>
                </c:pt>
                <c:pt idx="15">
                  <c:v>1492.9546196639999</c:v>
                </c:pt>
                <c:pt idx="16">
                  <c:v>1451.7571659920002</c:v>
                </c:pt>
                <c:pt idx="17">
                  <c:v>1432.4814306840003</c:v>
                </c:pt>
                <c:pt idx="18">
                  <c:v>1404.574050958</c:v>
                </c:pt>
                <c:pt idx="19">
                  <c:v>1349.439030083</c:v>
                </c:pt>
                <c:pt idx="20">
                  <c:v>1391.0261835020001</c:v>
                </c:pt>
              </c:numCache>
            </c:numRef>
          </c:val>
        </c:ser>
        <c:ser>
          <c:idx val="0"/>
          <c:order val="1"/>
          <c:tx>
            <c:strRef>
              <c:f>'Fig1 data'!$A$6</c:f>
              <c:strCache>
                <c:ptCount val="1"/>
                <c:pt idx="0">
                  <c:v>Particulate Emissions (2.5 - 10 µm)</c:v>
                </c:pt>
              </c:strCache>
            </c:strRef>
          </c:tx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'Fig1 data'!$B$3:$W$3</c:f>
              <c:numCache>
                <c:formatCode>0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2020</c:v>
                </c:pt>
              </c:numCache>
            </c:numRef>
          </c:cat>
          <c:val>
            <c:numRef>
              <c:f>'Fig1 data'!$B$6:$V$6</c:f>
              <c:numCache>
                <c:formatCode>0.0</c:formatCode>
                <c:ptCount val="21"/>
                <c:pt idx="0">
                  <c:v>822.17618212600019</c:v>
                </c:pt>
                <c:pt idx="1">
                  <c:v>821.01177932200062</c:v>
                </c:pt>
                <c:pt idx="2">
                  <c:v>814.97949315100027</c:v>
                </c:pt>
                <c:pt idx="3">
                  <c:v>794.60885206899979</c:v>
                </c:pt>
                <c:pt idx="4">
                  <c:v>781.83011770199937</c:v>
                </c:pt>
                <c:pt idx="5">
                  <c:v>773.20944125900041</c:v>
                </c:pt>
                <c:pt idx="6">
                  <c:v>758.16782420400091</c:v>
                </c:pt>
                <c:pt idx="7">
                  <c:v>760.75952015300004</c:v>
                </c:pt>
                <c:pt idx="8">
                  <c:v>761.3836526289997</c:v>
                </c:pt>
                <c:pt idx="9">
                  <c:v>759.1846103189996</c:v>
                </c:pt>
                <c:pt idx="10">
                  <c:v>743.12769513299963</c:v>
                </c:pt>
                <c:pt idx="11">
                  <c:v>747.32253023199996</c:v>
                </c:pt>
                <c:pt idx="12">
                  <c:v>735.90422008700057</c:v>
                </c:pt>
                <c:pt idx="13">
                  <c:v>720.5982888249996</c:v>
                </c:pt>
                <c:pt idx="14">
                  <c:v>723.63410445099998</c:v>
                </c:pt>
                <c:pt idx="15">
                  <c:v>719.67554989200016</c:v>
                </c:pt>
                <c:pt idx="16">
                  <c:v>704.73222964299998</c:v>
                </c:pt>
                <c:pt idx="17">
                  <c:v>692.77575651799998</c:v>
                </c:pt>
                <c:pt idx="18">
                  <c:v>657.71767367299981</c:v>
                </c:pt>
                <c:pt idx="19">
                  <c:v>633.42244995100054</c:v>
                </c:pt>
                <c:pt idx="20">
                  <c:v>652.65756076099979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5216"/>
        <c:axId val="54106752"/>
      </c:areaChart>
      <c:areaChart>
        <c:grouping val="stacked"/>
        <c:varyColors val="0"/>
        <c:ser>
          <c:idx val="2"/>
          <c:order val="2"/>
          <c:tx>
            <c:v>Index</c:v>
          </c:tx>
          <c:spPr>
            <a:noFill/>
            <a:ln w="25400">
              <a:noFill/>
            </a:ln>
          </c:spPr>
          <c:cat>
            <c:numRef>
              <c:f>'Fig1 data'!$B$8:$S$8</c:f>
              <c:numCache>
                <c:formatCode>General</c:formatCode>
                <c:ptCount val="18"/>
                <c:pt idx="0">
                  <c:v>100</c:v>
                </c:pt>
                <c:pt idx="1">
                  <c:v>100.51917438190445</c:v>
                </c:pt>
                <c:pt idx="2">
                  <c:v>99.113104438495185</c:v>
                </c:pt>
                <c:pt idx="3">
                  <c:v>97.24436080233734</c:v>
                </c:pt>
                <c:pt idx="4">
                  <c:v>95.023373547174629</c:v>
                </c:pt>
                <c:pt idx="5">
                  <c:v>93.644487229066058</c:v>
                </c:pt>
                <c:pt idx="6">
                  <c:v>92.49941698556195</c:v>
                </c:pt>
                <c:pt idx="7">
                  <c:v>91.156100634205046</c:v>
                </c:pt>
                <c:pt idx="8">
                  <c:v>89.666415602623644</c:v>
                </c:pt>
                <c:pt idx="9">
                  <c:v>87.970244638438373</c:v>
                </c:pt>
                <c:pt idx="10">
                  <c:v>86.409789867417203</c:v>
                </c:pt>
                <c:pt idx="11">
                  <c:v>86.302741981134375</c:v>
                </c:pt>
                <c:pt idx="12">
                  <c:v>83.717887098720041</c:v>
                </c:pt>
                <c:pt idx="13">
                  <c:v>82.279306234819813</c:v>
                </c:pt>
                <c:pt idx="14">
                  <c:v>82.144145537250608</c:v>
                </c:pt>
                <c:pt idx="15">
                  <c:v>80.305596957085783</c:v>
                </c:pt>
                <c:pt idx="16">
                  <c:v>78.268013620570315</c:v>
                </c:pt>
                <c:pt idx="17">
                  <c:v>77.134466235648119</c:v>
                </c:pt>
              </c:numCache>
            </c:numRef>
          </c:cat>
          <c:val>
            <c:numRef>
              <c:f>'Fig1 data'!$B$6:$S$6</c:f>
              <c:numCache>
                <c:formatCode>0.0</c:formatCode>
                <c:ptCount val="18"/>
                <c:pt idx="0">
                  <c:v>822.17618212600019</c:v>
                </c:pt>
                <c:pt idx="1">
                  <c:v>821.01177932200062</c:v>
                </c:pt>
                <c:pt idx="2">
                  <c:v>814.97949315100027</c:v>
                </c:pt>
                <c:pt idx="3">
                  <c:v>794.60885206899979</c:v>
                </c:pt>
                <c:pt idx="4">
                  <c:v>781.83011770199937</c:v>
                </c:pt>
                <c:pt idx="5">
                  <c:v>773.20944125900041</c:v>
                </c:pt>
                <c:pt idx="6">
                  <c:v>758.16782420400091</c:v>
                </c:pt>
                <c:pt idx="7">
                  <c:v>760.75952015300004</c:v>
                </c:pt>
                <c:pt idx="8">
                  <c:v>761.3836526289997</c:v>
                </c:pt>
                <c:pt idx="9">
                  <c:v>759.1846103189996</c:v>
                </c:pt>
                <c:pt idx="10">
                  <c:v>743.12769513299963</c:v>
                </c:pt>
                <c:pt idx="11">
                  <c:v>747.32253023199996</c:v>
                </c:pt>
                <c:pt idx="12">
                  <c:v>735.90422008700057</c:v>
                </c:pt>
                <c:pt idx="13">
                  <c:v>720.5982888249996</c:v>
                </c:pt>
                <c:pt idx="14">
                  <c:v>723.63410445099998</c:v>
                </c:pt>
                <c:pt idx="15">
                  <c:v>719.67554989200016</c:v>
                </c:pt>
                <c:pt idx="16">
                  <c:v>704.73222964299998</c:v>
                </c:pt>
                <c:pt idx="17">
                  <c:v>692.77575651799998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12640"/>
        <c:axId val="54114176"/>
      </c:areaChart>
      <c:barChart>
        <c:barDir val="col"/>
        <c:grouping val="clustered"/>
        <c:varyColors val="0"/>
        <c:ser>
          <c:idx val="3"/>
          <c:order val="3"/>
          <c:tx>
            <c:strRef>
              <c:f>'Fig1 data'!$A$7</c:f>
              <c:strCache>
                <c:ptCount val="1"/>
                <c:pt idx="0">
                  <c:v>Gothenburg 2020 PM2.5 target</c:v>
                </c:pt>
              </c:strCache>
            </c:strRef>
          </c:tx>
          <c:spPr>
            <a:solidFill>
              <a:schemeClr val="tx2"/>
            </a:solidFill>
            <a:ln w="28575">
              <a:solidFill>
                <a:srgbClr val="000000"/>
              </a:solidFill>
            </a:ln>
          </c:spPr>
          <c:invertIfNegative val="0"/>
          <c:cat>
            <c:numRef>
              <c:f>'Fig1 data'!$B$3:$W$3</c:f>
              <c:numCache>
                <c:formatCode>0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2020</c:v>
                </c:pt>
              </c:numCache>
            </c:numRef>
          </c:cat>
          <c:val>
            <c:numRef>
              <c:f>'Fig1 data'!$B$7:$W$7</c:f>
              <c:numCache>
                <c:formatCode>General</c:formatCode>
                <c:ptCount val="22"/>
                <c:pt idx="21" formatCode="0">
                  <c:v>1161.2182045099598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105216"/>
        <c:axId val="54106752"/>
      </c:barChart>
      <c:catAx>
        <c:axId val="541052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41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106752"/>
        <c:scaling>
          <c:orientation val="minMax"/>
          <c:max val="3306.3152560000008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4105216"/>
        <c:crosses val="autoZero"/>
        <c:crossBetween val="between"/>
      </c:valAx>
      <c:catAx>
        <c:axId val="5411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114176"/>
        <c:crosses val="autoZero"/>
        <c:auto val="1"/>
        <c:lblAlgn val="ctr"/>
        <c:lblOffset val="100"/>
        <c:noMultiLvlLbl val="0"/>
      </c:catAx>
      <c:valAx>
        <c:axId val="54114176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4112640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993348181896746E-2"/>
          <c:y val="0.9331158417969504"/>
          <c:w val="0.8999999024119536"/>
          <c:h val="3.80267691645306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85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8824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0.811</cdr:x>
      <cdr:y>0.038</cdr:y>
    </cdr:from>
    <cdr:to>
      <cdr:x>0.96504</cdr:x>
      <cdr:y>0.07064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4408" y="212827"/>
          <a:ext cx="1415900" cy="182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Verdana"/>
            </a:rPr>
            <a:t>Index (1990=100)</a:t>
          </a:r>
        </a:p>
      </cdr:txBody>
    </cdr:sp>
  </cdr:relSizeAnchor>
  <cdr:relSizeAnchor xmlns:cdr="http://schemas.openxmlformats.org/drawingml/2006/chartDrawing">
    <cdr:from>
      <cdr:x>0.01675</cdr:x>
      <cdr:y>0.0095</cdr:y>
    </cdr:from>
    <cdr:to>
      <cdr:x>0.08403</cdr:x>
      <cdr:y>0.04214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960" y="53207"/>
          <a:ext cx="618439" cy="182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Verdana"/>
            </a:rPr>
            <a:t>ktonnes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3/CSI%20003%202012_figs_DRAFT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"/>
      <sheetName val="Fig1 data"/>
      <sheetName val="Fig1b"/>
      <sheetName val="Fig1b data"/>
      <sheetName val="Fig2"/>
      <sheetName val="Fig2 data"/>
      <sheetName val="Fig2a-PM10"/>
      <sheetName val="Fig2b-PM2_5"/>
      <sheetName val="Fig3"/>
      <sheetName val="Fig3 data"/>
      <sheetName val="Fig4"/>
      <sheetName val="Fig5"/>
      <sheetName val="Fig4-5 data"/>
      <sheetName val="Fig6"/>
      <sheetName val="Fig7"/>
      <sheetName val="Fig6-7 data"/>
    </sheetNames>
    <sheetDataSet>
      <sheetData sheetId="1">
        <row r="3"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  <cell r="O3">
            <v>2003</v>
          </cell>
          <cell r="P3">
            <v>2004</v>
          </cell>
          <cell r="Q3">
            <v>2005</v>
          </cell>
          <cell r="R3">
            <v>2006</v>
          </cell>
          <cell r="S3">
            <v>2007</v>
          </cell>
          <cell r="T3">
            <v>2008</v>
          </cell>
          <cell r="U3">
            <v>2009</v>
          </cell>
          <cell r="V3">
            <v>2010</v>
          </cell>
          <cell r="W3">
            <v>2020</v>
          </cell>
        </row>
        <row r="5">
          <cell r="A5" t="str">
            <v>Particulate Emissions (&lt; 2.5 µm)</v>
          </cell>
          <cell r="B5">
            <v>1933.0865310549993</v>
          </cell>
          <cell r="C5">
            <v>1948.5555520200001</v>
          </cell>
          <cell r="D5">
            <v>1915.8469173189999</v>
          </cell>
          <cell r="E5">
            <v>1884.7287617890004</v>
          </cell>
          <cell r="F5">
            <v>1836.3134624500003</v>
          </cell>
          <cell r="G5">
            <v>1806.9421983129996</v>
          </cell>
          <cell r="H5">
            <v>1790.4341219089995</v>
          </cell>
          <cell r="I5">
            <v>1750.830531411</v>
          </cell>
          <cell r="J5">
            <v>1709.1616627159997</v>
          </cell>
          <cell r="K5">
            <v>1664.626738898</v>
          </cell>
          <cell r="L5">
            <v>1637.6890256219999</v>
          </cell>
          <cell r="M5">
            <v>1630.5447400270002</v>
          </cell>
          <cell r="N5">
            <v>1570.7435074069992</v>
          </cell>
          <cell r="O5">
            <v>1546.4127565270001</v>
          </cell>
          <cell r="P5">
            <v>1539.6529085980001</v>
          </cell>
          <cell r="Q5">
            <v>1492.9546196639999</v>
          </cell>
          <cell r="R5">
            <v>1451.7571659920002</v>
          </cell>
          <cell r="S5">
            <v>1432.4814306840003</v>
          </cell>
          <cell r="T5">
            <v>1404.574050958</v>
          </cell>
          <cell r="U5">
            <v>1349.439030083</v>
          </cell>
          <cell r="V5">
            <v>1391.0261835020001</v>
          </cell>
        </row>
        <row r="6">
          <cell r="A6" t="str">
            <v>Particulate Emissions (2.5 - 10 µm)</v>
          </cell>
          <cell r="B6">
            <v>822.17618212600019</v>
          </cell>
          <cell r="C6">
            <v>821.01177932200062</v>
          </cell>
          <cell r="D6">
            <v>814.97949315100027</v>
          </cell>
          <cell r="E6">
            <v>794.60885206899979</v>
          </cell>
          <cell r="F6">
            <v>781.83011770199937</v>
          </cell>
          <cell r="G6">
            <v>773.20944125900041</v>
          </cell>
          <cell r="H6">
            <v>758.16782420400091</v>
          </cell>
          <cell r="I6">
            <v>760.75952015300004</v>
          </cell>
          <cell r="J6">
            <v>761.3836526289997</v>
          </cell>
          <cell r="K6">
            <v>759.1846103189996</v>
          </cell>
          <cell r="L6">
            <v>743.12769513299963</v>
          </cell>
          <cell r="M6">
            <v>747.32253023199996</v>
          </cell>
          <cell r="N6">
            <v>735.90422008700057</v>
          </cell>
          <cell r="O6">
            <v>720.5982888249996</v>
          </cell>
          <cell r="P6">
            <v>723.63410445099998</v>
          </cell>
          <cell r="Q6">
            <v>719.67554989200016</v>
          </cell>
          <cell r="R6">
            <v>704.73222964299998</v>
          </cell>
          <cell r="S6">
            <v>692.77575651799998</v>
          </cell>
          <cell r="T6">
            <v>657.71767367299981</v>
          </cell>
          <cell r="U6">
            <v>633.42244995100054</v>
          </cell>
          <cell r="V6">
            <v>652.65756076099979</v>
          </cell>
        </row>
        <row r="7">
          <cell r="A7" t="str">
            <v>Gothenburg 2020 PM2.5 target</v>
          </cell>
          <cell r="W7">
            <v>1161.2182045099598</v>
          </cell>
        </row>
        <row r="8">
          <cell r="B8">
            <v>100</v>
          </cell>
          <cell r="C8">
            <v>100.51917438190445</v>
          </cell>
          <cell r="D8">
            <v>99.113104438495185</v>
          </cell>
          <cell r="E8">
            <v>97.24436080233734</v>
          </cell>
          <cell r="F8">
            <v>95.023373547174629</v>
          </cell>
          <cell r="G8">
            <v>93.644487229066058</v>
          </cell>
          <cell r="H8">
            <v>92.49941698556195</v>
          </cell>
          <cell r="I8">
            <v>91.156100634205046</v>
          </cell>
          <cell r="J8">
            <v>89.666415602623644</v>
          </cell>
          <cell r="K8">
            <v>87.970244638438373</v>
          </cell>
          <cell r="L8">
            <v>86.409789867417203</v>
          </cell>
          <cell r="M8">
            <v>86.302741981134375</v>
          </cell>
          <cell r="N8">
            <v>83.717887098720041</v>
          </cell>
          <cell r="O8">
            <v>82.279306234819813</v>
          </cell>
          <cell r="P8">
            <v>82.144145537250608</v>
          </cell>
          <cell r="Q8">
            <v>80.305596957085783</v>
          </cell>
          <cell r="R8">
            <v>78.268013620570315</v>
          </cell>
          <cell r="S8">
            <v>77.134466235648119</v>
          </cell>
        </row>
      </sheetData>
      <sheetData sheetId="3"/>
      <sheetData sheetId="5"/>
      <sheetData sheetId="9"/>
      <sheetData sheetId="12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7"/>
  <sheetViews>
    <sheetView zoomScale="90" zoomScaleNormal="90" workbookViewId="0">
      <selection activeCell="A7" sqref="A7"/>
    </sheetView>
  </sheetViews>
  <sheetFormatPr defaultRowHeight="12.75" x14ac:dyDescent="0.2"/>
  <cols>
    <col min="1" max="1" width="38.85546875" customWidth="1"/>
  </cols>
  <sheetData>
    <row r="1" spans="1:25" x14ac:dyDescent="0.2">
      <c r="A1" s="1" t="s">
        <v>0</v>
      </c>
    </row>
    <row r="2" spans="1:25" x14ac:dyDescent="0.2">
      <c r="W2" s="2"/>
    </row>
    <row r="3" spans="1:25" x14ac:dyDescent="0.2">
      <c r="A3" s="3"/>
      <c r="B3" s="4">
        <v>1990</v>
      </c>
      <c r="C3" s="4">
        <v>1991</v>
      </c>
      <c r="D3" s="4">
        <v>1992</v>
      </c>
      <c r="E3" s="4">
        <v>1993</v>
      </c>
      <c r="F3" s="4">
        <v>1994</v>
      </c>
      <c r="G3" s="4">
        <v>1995</v>
      </c>
      <c r="H3" s="4">
        <v>1996</v>
      </c>
      <c r="I3" s="4">
        <v>1997</v>
      </c>
      <c r="J3" s="4">
        <v>1998</v>
      </c>
      <c r="K3" s="4">
        <v>1999</v>
      </c>
      <c r="L3" s="4">
        <v>2000</v>
      </c>
      <c r="M3" s="4">
        <v>2001</v>
      </c>
      <c r="N3" s="4">
        <v>2002</v>
      </c>
      <c r="O3" s="4">
        <v>2003</v>
      </c>
      <c r="P3" s="4">
        <v>2004</v>
      </c>
      <c r="Q3" s="4">
        <v>2005</v>
      </c>
      <c r="R3" s="4">
        <v>2006</v>
      </c>
      <c r="S3" s="4">
        <v>2007</v>
      </c>
      <c r="T3" s="4">
        <v>2008</v>
      </c>
      <c r="U3" s="4">
        <v>2009</v>
      </c>
      <c r="V3" s="4">
        <v>2010</v>
      </c>
      <c r="W3" s="5">
        <v>2020</v>
      </c>
      <c r="X3" s="6" t="s">
        <v>1</v>
      </c>
      <c r="Y3" s="6" t="s">
        <v>2</v>
      </c>
    </row>
    <row r="4" spans="1:25" x14ac:dyDescent="0.2">
      <c r="A4" s="3" t="s">
        <v>3</v>
      </c>
      <c r="B4" s="7">
        <v>2755.2627131809995</v>
      </c>
      <c r="C4" s="7">
        <v>2769.5673313420007</v>
      </c>
      <c r="D4" s="7">
        <v>2730.8264104700002</v>
      </c>
      <c r="E4" s="7">
        <v>2679.3376138580002</v>
      </c>
      <c r="F4" s="7">
        <v>2618.1435801519997</v>
      </c>
      <c r="G4" s="7">
        <v>2580.151639572</v>
      </c>
      <c r="H4" s="7">
        <v>2548.6019461130004</v>
      </c>
      <c r="I4" s="7">
        <v>2511.5900515640001</v>
      </c>
      <c r="J4" s="7">
        <v>2470.5453153449994</v>
      </c>
      <c r="K4" s="7">
        <v>2423.8113492169996</v>
      </c>
      <c r="L4" s="7">
        <v>2380.8167207549996</v>
      </c>
      <c r="M4" s="7">
        <v>2377.8672702590002</v>
      </c>
      <c r="N4" s="7">
        <v>2306.6477274939998</v>
      </c>
      <c r="O4" s="7">
        <v>2267.0110453519997</v>
      </c>
      <c r="P4" s="7">
        <v>2263.2870130490001</v>
      </c>
      <c r="Q4" s="7">
        <v>2212.6301695560001</v>
      </c>
      <c r="R4" s="7">
        <v>2156.4893956350002</v>
      </c>
      <c r="S4" s="7">
        <v>2125.2571872020003</v>
      </c>
      <c r="T4" s="7">
        <v>2062.2917246309999</v>
      </c>
      <c r="U4" s="7">
        <v>1982.8614800340006</v>
      </c>
      <c r="V4" s="7">
        <v>2043.6837442629999</v>
      </c>
      <c r="W4" s="8"/>
      <c r="X4" s="9">
        <f>Y4*B4</f>
        <v>-711.57896891799976</v>
      </c>
      <c r="Y4" s="10">
        <f>V4/B4-1</f>
        <v>-0.25826174960153592</v>
      </c>
    </row>
    <row r="5" spans="1:25" x14ac:dyDescent="0.2">
      <c r="A5" s="3" t="s">
        <v>4</v>
      </c>
      <c r="B5" s="7">
        <v>1933.0865310549993</v>
      </c>
      <c r="C5" s="7">
        <v>1948.5555520200001</v>
      </c>
      <c r="D5" s="7">
        <v>1915.8469173189999</v>
      </c>
      <c r="E5" s="7">
        <v>1884.7287617890004</v>
      </c>
      <c r="F5" s="7">
        <v>1836.3134624500003</v>
      </c>
      <c r="G5" s="7">
        <v>1806.9421983129996</v>
      </c>
      <c r="H5" s="7">
        <v>1790.4341219089995</v>
      </c>
      <c r="I5" s="7">
        <v>1750.830531411</v>
      </c>
      <c r="J5" s="7">
        <v>1709.1616627159997</v>
      </c>
      <c r="K5" s="7">
        <v>1664.626738898</v>
      </c>
      <c r="L5" s="7">
        <v>1637.6890256219999</v>
      </c>
      <c r="M5" s="7">
        <v>1630.5447400270002</v>
      </c>
      <c r="N5" s="7">
        <v>1570.7435074069992</v>
      </c>
      <c r="O5" s="7">
        <v>1546.4127565270001</v>
      </c>
      <c r="P5" s="7">
        <v>1539.6529085980001</v>
      </c>
      <c r="Q5" s="7">
        <v>1492.9546196639999</v>
      </c>
      <c r="R5" s="7">
        <v>1451.7571659920002</v>
      </c>
      <c r="S5" s="7">
        <v>1432.4814306840003</v>
      </c>
      <c r="T5" s="7">
        <v>1404.574050958</v>
      </c>
      <c r="U5" s="7">
        <v>1349.439030083</v>
      </c>
      <c r="V5" s="7">
        <v>1391.0261835020001</v>
      </c>
      <c r="X5" s="9">
        <f>Y5*B5</f>
        <v>-542.06034755299913</v>
      </c>
      <c r="Y5" s="10">
        <f>V5/B5-1</f>
        <v>-0.28041183818976012</v>
      </c>
    </row>
    <row r="6" spans="1:25" x14ac:dyDescent="0.2">
      <c r="A6" s="3" t="s">
        <v>5</v>
      </c>
      <c r="B6" s="11">
        <f>B4-B5</f>
        <v>822.17618212600019</v>
      </c>
      <c r="C6" s="11">
        <f t="shared" ref="C6:T6" si="0">C4-C5</f>
        <v>821.01177932200062</v>
      </c>
      <c r="D6" s="11">
        <f t="shared" si="0"/>
        <v>814.97949315100027</v>
      </c>
      <c r="E6" s="11">
        <f t="shared" si="0"/>
        <v>794.60885206899979</v>
      </c>
      <c r="F6" s="11">
        <f t="shared" si="0"/>
        <v>781.83011770199937</v>
      </c>
      <c r="G6" s="11">
        <f t="shared" si="0"/>
        <v>773.20944125900041</v>
      </c>
      <c r="H6" s="11">
        <f t="shared" si="0"/>
        <v>758.16782420400091</v>
      </c>
      <c r="I6" s="11">
        <f t="shared" si="0"/>
        <v>760.75952015300004</v>
      </c>
      <c r="J6" s="11">
        <f t="shared" si="0"/>
        <v>761.3836526289997</v>
      </c>
      <c r="K6" s="11">
        <f t="shared" si="0"/>
        <v>759.1846103189996</v>
      </c>
      <c r="L6" s="11">
        <f t="shared" si="0"/>
        <v>743.12769513299963</v>
      </c>
      <c r="M6" s="11">
        <f t="shared" si="0"/>
        <v>747.32253023199996</v>
      </c>
      <c r="N6" s="11">
        <f t="shared" si="0"/>
        <v>735.90422008700057</v>
      </c>
      <c r="O6" s="11">
        <f t="shared" si="0"/>
        <v>720.5982888249996</v>
      </c>
      <c r="P6" s="11">
        <f t="shared" si="0"/>
        <v>723.63410445099998</v>
      </c>
      <c r="Q6" s="11">
        <f t="shared" si="0"/>
        <v>719.67554989200016</v>
      </c>
      <c r="R6" s="11">
        <f t="shared" si="0"/>
        <v>704.73222964299998</v>
      </c>
      <c r="S6" s="11">
        <f t="shared" si="0"/>
        <v>692.77575651799998</v>
      </c>
      <c r="T6" s="11">
        <f t="shared" si="0"/>
        <v>657.71767367299981</v>
      </c>
      <c r="U6" s="11">
        <f>U4-U5</f>
        <v>633.42244995100054</v>
      </c>
      <c r="V6" s="11">
        <f>V4-V5</f>
        <v>652.65756076099979</v>
      </c>
      <c r="W6" s="12"/>
      <c r="X6" s="9">
        <f>Y6*B6</f>
        <v>-169.5186213650004</v>
      </c>
      <c r="Y6" s="10">
        <f>V6/B6-1</f>
        <v>-0.20618284140347587</v>
      </c>
    </row>
    <row r="7" spans="1:25" x14ac:dyDescent="0.2">
      <c r="A7" s="13" t="s">
        <v>6</v>
      </c>
      <c r="W7" s="8">
        <v>1161.2182045099598</v>
      </c>
    </row>
    <row r="8" spans="1:25" x14ac:dyDescent="0.2">
      <c r="A8" s="14" t="s">
        <v>7</v>
      </c>
      <c r="B8" s="15">
        <f>B4/$B4*100</f>
        <v>100</v>
      </c>
      <c r="C8" s="15">
        <f t="shared" ref="C8:T8" si="1">C4/$B4*100</f>
        <v>100.51917438190445</v>
      </c>
      <c r="D8" s="15">
        <f t="shared" si="1"/>
        <v>99.113104438495185</v>
      </c>
      <c r="E8" s="15">
        <f t="shared" si="1"/>
        <v>97.24436080233734</v>
      </c>
      <c r="F8" s="15">
        <f t="shared" si="1"/>
        <v>95.023373547174629</v>
      </c>
      <c r="G8" s="15">
        <f t="shared" si="1"/>
        <v>93.644487229066058</v>
      </c>
      <c r="H8" s="15">
        <f t="shared" si="1"/>
        <v>92.49941698556195</v>
      </c>
      <c r="I8" s="15">
        <f t="shared" si="1"/>
        <v>91.156100634205046</v>
      </c>
      <c r="J8" s="15">
        <f t="shared" si="1"/>
        <v>89.666415602623644</v>
      </c>
      <c r="K8" s="15">
        <f t="shared" si="1"/>
        <v>87.970244638438373</v>
      </c>
      <c r="L8" s="15">
        <f t="shared" si="1"/>
        <v>86.409789867417203</v>
      </c>
      <c r="M8" s="15">
        <f t="shared" si="1"/>
        <v>86.302741981134375</v>
      </c>
      <c r="N8" s="15">
        <f t="shared" si="1"/>
        <v>83.717887098720041</v>
      </c>
      <c r="O8" s="15">
        <f t="shared" si="1"/>
        <v>82.279306234819813</v>
      </c>
      <c r="P8" s="15">
        <f t="shared" si="1"/>
        <v>82.144145537250608</v>
      </c>
      <c r="Q8" s="15">
        <f t="shared" si="1"/>
        <v>80.305596957085783</v>
      </c>
      <c r="R8" s="15">
        <f t="shared" si="1"/>
        <v>78.268013620570315</v>
      </c>
      <c r="S8" s="15">
        <f t="shared" si="1"/>
        <v>77.134466235648119</v>
      </c>
      <c r="T8" s="15">
        <f t="shared" si="1"/>
        <v>74.849186422954475</v>
      </c>
      <c r="U8" s="15">
        <f>U4/$B4*100</f>
        <v>71.966330852884511</v>
      </c>
      <c r="V8" s="15">
        <f>V4/$B4*100</f>
        <v>74.173825039846406</v>
      </c>
      <c r="W8" s="15"/>
    </row>
    <row r="9" spans="1:25" x14ac:dyDescent="0.2">
      <c r="A9" s="14" t="s">
        <v>8</v>
      </c>
      <c r="B9" s="15">
        <f>B4*1.2</f>
        <v>3306.3152558171992</v>
      </c>
    </row>
    <row r="13" spans="1:25" x14ac:dyDescent="0.2">
      <c r="A13" s="16" t="s">
        <v>9</v>
      </c>
    </row>
    <row r="14" spans="1:25" x14ac:dyDescent="0.2">
      <c r="A14" s="17" t="s">
        <v>10</v>
      </c>
      <c r="B14" s="17" t="s">
        <v>11</v>
      </c>
    </row>
    <row r="15" spans="1:25" x14ac:dyDescent="0.2">
      <c r="A15" s="17" t="s">
        <v>12</v>
      </c>
      <c r="B15" t="s">
        <v>13</v>
      </c>
    </row>
    <row r="16" spans="1:25" x14ac:dyDescent="0.2">
      <c r="A16" s="17" t="s">
        <v>14</v>
      </c>
      <c r="B16" s="17" t="s">
        <v>15</v>
      </c>
    </row>
    <row r="17" spans="2:2" x14ac:dyDescent="0.2">
      <c r="B17" s="17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Fig1 data</vt:lpstr>
      <vt:lpstr>Fig1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2012-12-20T16:52:41Z</dcterms:created>
  <dcterms:modified xsi:type="dcterms:W3CDTF">2012-12-20T16:54:20Z</dcterms:modified>
</cp:coreProperties>
</file>