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40-249758-INDP006-Federico-Antognazza\4_Figures\FIG1-249763\Data-package\"/>
    </mc:Choice>
  </mc:AlternateContent>
  <bookViews>
    <workbookView xWindow="0" yWindow="0" windowWidth="18825" windowHeight="9855" activeTab="1"/>
  </bookViews>
  <sheets>
    <sheet name="Original Data" sheetId="1" r:id="rId1"/>
    <sheet name="DATA AND CHART" sheetId="6" r:id="rId2"/>
    <sheet name="Draft" sheetId="7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B21" i="1"/>
  <c r="H43" i="1"/>
  <c r="G20" i="1"/>
  <c r="H20" i="1"/>
  <c r="I20" i="1"/>
  <c r="G19" i="1"/>
  <c r="H19" i="1"/>
  <c r="I19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I3" i="1"/>
  <c r="H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</calcChain>
</file>

<file path=xl/sharedStrings.xml><?xml version="1.0" encoding="utf-8"?>
<sst xmlns="http://schemas.openxmlformats.org/spreadsheetml/2006/main" count="50" uniqueCount="18">
  <si>
    <t>Year</t>
  </si>
  <si>
    <t>NOx</t>
  </si>
  <si>
    <t>Dust</t>
  </si>
  <si>
    <t>SO2</t>
  </si>
  <si>
    <t>Graph</t>
  </si>
  <si>
    <t>Tooltip</t>
  </si>
  <si>
    <t>Correction made on the raw data to ensure quality</t>
  </si>
  <si>
    <t>Grey Area</t>
  </si>
  <si>
    <t>DUST</t>
  </si>
  <si>
    <t>NOX</t>
  </si>
  <si>
    <t>Lithuania</t>
  </si>
  <si>
    <t>Malta</t>
  </si>
  <si>
    <t>Slovakia</t>
  </si>
  <si>
    <t>Gap filled values in yellow. Corrected one in Orange</t>
  </si>
  <si>
    <t>Czechia</t>
  </si>
  <si>
    <t>Netherlands</t>
  </si>
  <si>
    <t>Czechia 2021, Lithuania and Malta 2020 and 2021, Slovakia 2018-2021, gap filled for missing reporting</t>
  </si>
  <si>
    <t>Netherlands 2021 Nox corrected due a comma separator mistake in reporting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</si>
</sst>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786C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/>
    <xf numFmtId="0" fontId="2" fillId="0" borderId="0" xfId="0" applyFont="1"/>
    <xf numFmtId="9" fontId="0" fillId="0" borderId="0" xfId="1" applyFont="1" applyAlignment="1">
      <alignment horizontal="center"/>
    </xf>
    <xf numFmtId="1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" fontId="6" fillId="0" borderId="0" xfId="0" applyNumberFormat="1" applyFont="1"/>
    <xf numFmtId="1" fontId="4" fillId="0" borderId="0" xfId="0" applyNumberFormat="1" applyFont="1"/>
    <xf numFmtId="0" fontId="0" fillId="2" borderId="0" xfId="0" applyFill="1"/>
    <xf numFmtId="0" fontId="8" fillId="3" borderId="2" xfId="0" applyFont="1" applyFill="1" applyBorder="1"/>
    <xf numFmtId="0" fontId="2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0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9" fontId="0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" fontId="3" fillId="0" borderId="0" xfId="0" applyNumberFormat="1" applyFont="1" applyFill="1"/>
    <xf numFmtId="164" fontId="9" fillId="0" borderId="0" xfId="0" applyNumberFormat="1" applyFont="1" applyFill="1" applyAlignment="1">
      <alignment horizontal="center"/>
    </xf>
    <xf numFmtId="0" fontId="4" fillId="0" borderId="0" xfId="0" applyFont="1" applyFill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mruColors>
      <color rgb="FF00786C"/>
      <color rgb="FF75C9DA"/>
      <color rgb="FF004B7F"/>
      <color rgb="FFE28C31"/>
      <color rgb="FF666666"/>
      <color rgb="FFCCCCCC"/>
      <color rgb="FFABD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4"/>
          <c:order val="3"/>
          <c:tx>
            <c:strRef>
              <c:f>'Original Data'!$J$2</c:f>
              <c:strCache>
                <c:ptCount val="1"/>
                <c:pt idx="0">
                  <c:v>Grey Area</c:v>
                </c:pt>
              </c:strCache>
            </c:strRef>
          </c:tx>
          <c:spPr>
            <a:solidFill>
              <a:srgbClr val="CCCCCC"/>
            </a:solidFill>
            <a:ln>
              <a:noFill/>
            </a:ln>
            <a:effectLst/>
          </c:spPr>
          <c:cat>
            <c:numRef>
              <c:f>'Original Data'!$F$3:$F$20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'Original Data'!$J$3:$J$20</c:f>
              <c:numCache>
                <c:formatCode>General</c:formatCode>
                <c:ptCount val="18"/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0527"/>
        <c:axId val="1177034271"/>
      </c:areaChart>
      <c:lineChart>
        <c:grouping val="standard"/>
        <c:varyColors val="0"/>
        <c:ser>
          <c:idx val="1"/>
          <c:order val="0"/>
          <c:tx>
            <c:strRef>
              <c:f>'Original Data'!$G$2</c:f>
              <c:strCache>
                <c:ptCount val="1"/>
                <c:pt idx="0">
                  <c:v>Dust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'Original Data'!$G$3:$G$20</c:f>
              <c:numCache>
                <c:formatCode>0%</c:formatCode>
                <c:ptCount val="18"/>
                <c:pt idx="0">
                  <c:v>0</c:v>
                </c:pt>
                <c:pt idx="1">
                  <c:v>-0.1476779753518892</c:v>
                </c:pt>
                <c:pt idx="2">
                  <c:v>-0.24803679991586933</c:v>
                </c:pt>
                <c:pt idx="3">
                  <c:v>-0.25819884211537864</c:v>
                </c:pt>
                <c:pt idx="4">
                  <c:v>-0.47148169704617937</c:v>
                </c:pt>
                <c:pt idx="5">
                  <c:v>-0.58314485524629067</c:v>
                </c:pt>
                <c:pt idx="6">
                  <c:v>-0.60232193399006029</c:v>
                </c:pt>
                <c:pt idx="7">
                  <c:v>-0.56624837042154186</c:v>
                </c:pt>
                <c:pt idx="8">
                  <c:v>-0.68201133950895976</c:v>
                </c:pt>
                <c:pt idx="9">
                  <c:v>-0.71488920679645263</c:v>
                </c:pt>
                <c:pt idx="10">
                  <c:v>-0.75060978417944491</c:v>
                </c:pt>
                <c:pt idx="11">
                  <c:v>-0.82126293917026127</c:v>
                </c:pt>
                <c:pt idx="12">
                  <c:v>-0.83304155946352199</c:v>
                </c:pt>
                <c:pt idx="13">
                  <c:v>-0.83513518021913868</c:v>
                </c:pt>
                <c:pt idx="14">
                  <c:v>-0.85740739733429072</c:v>
                </c:pt>
                <c:pt idx="15">
                  <c:v>-0.89128493281331878</c:v>
                </c:pt>
                <c:pt idx="16">
                  <c:v>-0.91246287099540724</c:v>
                </c:pt>
                <c:pt idx="17">
                  <c:v>-0.91629955595686863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A-4F95-A7E2-58DC4D31AA97}"/>
            </c:ext>
          </c:extLst>
        </c:ser>
        <c:ser>
          <c:idx val="2"/>
          <c:order val="1"/>
          <c:tx>
            <c:strRef>
              <c:f>'Original Data'!$H$2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'Original Data'!$H$3:$H$20</c:f>
              <c:numCache>
                <c:formatCode>0%</c:formatCode>
                <c:ptCount val="18"/>
                <c:pt idx="0">
                  <c:v>0</c:v>
                </c:pt>
                <c:pt idx="1">
                  <c:v>-7.2532890869823697E-3</c:v>
                </c:pt>
                <c:pt idx="2">
                  <c:v>-3.4413517528921911E-2</c:v>
                </c:pt>
                <c:pt idx="3">
                  <c:v>-5.2626511311816976E-2</c:v>
                </c:pt>
                <c:pt idx="4">
                  <c:v>-0.19384704779882242</c:v>
                </c:pt>
                <c:pt idx="5">
                  <c:v>-0.28418931885026666</c:v>
                </c:pt>
                <c:pt idx="6">
                  <c:v>-0.32136431473575905</c:v>
                </c:pt>
                <c:pt idx="7">
                  <c:v>-0.33588712702128681</c:v>
                </c:pt>
                <c:pt idx="8">
                  <c:v>-0.35699035245935595</c:v>
                </c:pt>
                <c:pt idx="9">
                  <c:v>-0.41717804118090285</c:v>
                </c:pt>
                <c:pt idx="10">
                  <c:v>-0.46748940024474323</c:v>
                </c:pt>
                <c:pt idx="11">
                  <c:v>-0.48723254301199864</c:v>
                </c:pt>
                <c:pt idx="12">
                  <c:v>-0.53793990243858747</c:v>
                </c:pt>
                <c:pt idx="13">
                  <c:v>-0.54772582488879629</c:v>
                </c:pt>
                <c:pt idx="14">
                  <c:v>-0.58936783249979574</c:v>
                </c:pt>
                <c:pt idx="15">
                  <c:v>-0.65026920635347141</c:v>
                </c:pt>
                <c:pt idx="16">
                  <c:v>-0.71144594432707364</c:v>
                </c:pt>
                <c:pt idx="17">
                  <c:v>-0.69975732802197976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A-4F95-A7E2-58DC4D31AA97}"/>
            </c:ext>
          </c:extLst>
        </c:ser>
        <c:ser>
          <c:idx val="3"/>
          <c:order val="2"/>
          <c:tx>
            <c:strRef>
              <c:f>'Original Data'!$I$2</c:f>
              <c:strCache>
                <c:ptCount val="1"/>
                <c:pt idx="0">
                  <c:v>SO2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'Original Data'!$I$3:$I$20</c:f>
              <c:numCache>
                <c:formatCode>0%</c:formatCode>
                <c:ptCount val="18"/>
                <c:pt idx="0">
                  <c:v>0</c:v>
                </c:pt>
                <c:pt idx="1">
                  <c:v>-3.9688895927339034E-2</c:v>
                </c:pt>
                <c:pt idx="2">
                  <c:v>-6.9254162027090116E-2</c:v>
                </c:pt>
                <c:pt idx="3">
                  <c:v>-0.12226529268614647</c:v>
                </c:pt>
                <c:pt idx="4">
                  <c:v>-0.38456531037608732</c:v>
                </c:pt>
                <c:pt idx="5">
                  <c:v>-0.50917972012001156</c:v>
                </c:pt>
                <c:pt idx="6">
                  <c:v>-0.57154057143657355</c:v>
                </c:pt>
                <c:pt idx="7">
                  <c:v>-0.5971708038955762</c:v>
                </c:pt>
                <c:pt idx="8">
                  <c:v>-0.65324276797531733</c:v>
                </c:pt>
                <c:pt idx="9">
                  <c:v>-0.72112292202401751</c:v>
                </c:pt>
                <c:pt idx="10">
                  <c:v>-0.74522737134274886</c:v>
                </c:pt>
                <c:pt idx="11">
                  <c:v>-0.76579321468236261</c:v>
                </c:pt>
                <c:pt idx="12">
                  <c:v>-0.84085608193140382</c:v>
                </c:pt>
                <c:pt idx="13">
                  <c:v>-0.84708213795806186</c:v>
                </c:pt>
                <c:pt idx="14">
                  <c:v>-0.86700420336883188</c:v>
                </c:pt>
                <c:pt idx="15">
                  <c:v>-0.90298706698515419</c:v>
                </c:pt>
                <c:pt idx="16">
                  <c:v>-0.92616428744856472</c:v>
                </c:pt>
                <c:pt idx="17">
                  <c:v>-0.92459725523783909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081023"/>
        <c:axId val="1064075615"/>
      </c:lineChart>
      <c:catAx>
        <c:axId val="1064081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75615"/>
        <c:crossesAt val="-12"/>
        <c:auto val="1"/>
        <c:lblAlgn val="ctr"/>
        <c:lblOffset val="100"/>
        <c:tickLblSkip val="4"/>
        <c:tickMarkSkip val="4"/>
        <c:noMultiLvlLbl val="0"/>
      </c:catAx>
      <c:valAx>
        <c:axId val="1064075615"/>
        <c:scaling>
          <c:orientation val="minMax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ysClr val="windowText" lastClr="000000"/>
                    </a:solidFill>
                  </a:rPr>
                  <a:t>Emission reduction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81023"/>
        <c:crosses val="autoZero"/>
        <c:crossBetween val="midCat"/>
        <c:majorUnit val="0.25"/>
      </c:valAx>
      <c:valAx>
        <c:axId val="1177034271"/>
        <c:scaling>
          <c:orientation val="minMax"/>
          <c:min val="-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30527"/>
        <c:crosses val="max"/>
        <c:crossBetween val="between"/>
      </c:valAx>
      <c:catAx>
        <c:axId val="1177030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7034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4"/>
          <c:order val="3"/>
          <c:tx>
            <c:strRef>
              <c:f>'DATA AND CHART'!$E$1</c:f>
              <c:strCache>
                <c:ptCount val="1"/>
                <c:pt idx="0">
                  <c:v>Grey Area</c:v>
                </c:pt>
              </c:strCache>
            </c:strRef>
          </c:tx>
          <c:spPr>
            <a:solidFill>
              <a:srgbClr val="CCCCCC"/>
            </a:solidFill>
            <a:ln>
              <a:noFill/>
            </a:ln>
            <a:effectLst/>
          </c:spPr>
          <c:cat>
            <c:numRef>
              <c:f>'DATA AND CHART'!$A$2:$A$19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'DATA AND CHART'!$E$2:$E$19</c:f>
              <c:numCache>
                <c:formatCode>General</c:formatCode>
                <c:ptCount val="18"/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87-4F70-BAB2-1D5F20CBF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0527"/>
        <c:axId val="1177034271"/>
      </c:areaChart>
      <c:lineChart>
        <c:grouping val="standard"/>
        <c:varyColors val="0"/>
        <c:ser>
          <c:idx val="1"/>
          <c:order val="0"/>
          <c:tx>
            <c:strRef>
              <c:f>'DATA AND CHART'!$B$1</c:f>
              <c:strCache>
                <c:ptCount val="1"/>
                <c:pt idx="0">
                  <c:v>Dust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'DATA AND CHART'!$B$2:$B$19</c:f>
              <c:numCache>
                <c:formatCode>0%</c:formatCode>
                <c:ptCount val="18"/>
                <c:pt idx="0">
                  <c:v>0</c:v>
                </c:pt>
                <c:pt idx="1">
                  <c:v>-0.1476779753518892</c:v>
                </c:pt>
                <c:pt idx="2">
                  <c:v>-0.24803679991586933</c:v>
                </c:pt>
                <c:pt idx="3">
                  <c:v>-0.25819884211537864</c:v>
                </c:pt>
                <c:pt idx="4">
                  <c:v>-0.47148169704617937</c:v>
                </c:pt>
                <c:pt idx="5">
                  <c:v>-0.58314485524629067</c:v>
                </c:pt>
                <c:pt idx="6">
                  <c:v>-0.60232193399006029</c:v>
                </c:pt>
                <c:pt idx="7">
                  <c:v>-0.56624837042154186</c:v>
                </c:pt>
                <c:pt idx="8">
                  <c:v>-0.68201133950895976</c:v>
                </c:pt>
                <c:pt idx="9">
                  <c:v>-0.71488920679645263</c:v>
                </c:pt>
                <c:pt idx="10">
                  <c:v>-0.75060978417944491</c:v>
                </c:pt>
                <c:pt idx="11">
                  <c:v>-0.82126293917026127</c:v>
                </c:pt>
                <c:pt idx="12">
                  <c:v>-0.83304155946352199</c:v>
                </c:pt>
                <c:pt idx="13">
                  <c:v>-0.83513518021913868</c:v>
                </c:pt>
                <c:pt idx="14">
                  <c:v>-0.85740739733429072</c:v>
                </c:pt>
                <c:pt idx="15">
                  <c:v>-0.89128493281331878</c:v>
                </c:pt>
                <c:pt idx="16">
                  <c:v>-0.91246287099540724</c:v>
                </c:pt>
                <c:pt idx="17">
                  <c:v>-0.91629955595686863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87-4F70-BAB2-1D5F20CBF1F9}"/>
            </c:ext>
          </c:extLst>
        </c:ser>
        <c:ser>
          <c:idx val="2"/>
          <c:order val="1"/>
          <c:tx>
            <c:strRef>
              <c:f>'DATA AND CHART'!$C$1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'DATA AND CHART'!$C$2:$C$19</c:f>
              <c:numCache>
                <c:formatCode>0%</c:formatCode>
                <c:ptCount val="18"/>
                <c:pt idx="0">
                  <c:v>0</c:v>
                </c:pt>
                <c:pt idx="1">
                  <c:v>-7.2532890869823697E-3</c:v>
                </c:pt>
                <c:pt idx="2">
                  <c:v>-3.4413517528921911E-2</c:v>
                </c:pt>
                <c:pt idx="3">
                  <c:v>-5.2626511311816976E-2</c:v>
                </c:pt>
                <c:pt idx="4">
                  <c:v>-0.19384704779882242</c:v>
                </c:pt>
                <c:pt idx="5">
                  <c:v>-0.28418931885026666</c:v>
                </c:pt>
                <c:pt idx="6">
                  <c:v>-0.32136431473575905</c:v>
                </c:pt>
                <c:pt idx="7">
                  <c:v>-0.33588712702128681</c:v>
                </c:pt>
                <c:pt idx="8">
                  <c:v>-0.35699035245935595</c:v>
                </c:pt>
                <c:pt idx="9">
                  <c:v>-0.41717804118090285</c:v>
                </c:pt>
                <c:pt idx="10">
                  <c:v>-0.46748940024474323</c:v>
                </c:pt>
                <c:pt idx="11">
                  <c:v>-0.48723254301199864</c:v>
                </c:pt>
                <c:pt idx="12">
                  <c:v>-0.53793990243858747</c:v>
                </c:pt>
                <c:pt idx="13">
                  <c:v>-0.54772582488879629</c:v>
                </c:pt>
                <c:pt idx="14">
                  <c:v>-0.58936783249979574</c:v>
                </c:pt>
                <c:pt idx="15">
                  <c:v>-0.65026920635347141</c:v>
                </c:pt>
                <c:pt idx="16">
                  <c:v>-0.71144594432707364</c:v>
                </c:pt>
                <c:pt idx="17">
                  <c:v>-0.69975732802197976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87-4F70-BAB2-1D5F20CBF1F9}"/>
            </c:ext>
          </c:extLst>
        </c:ser>
        <c:ser>
          <c:idx val="3"/>
          <c:order val="2"/>
          <c:tx>
            <c:strRef>
              <c:f>'DATA AND CHART'!$D$1</c:f>
              <c:strCache>
                <c:ptCount val="1"/>
                <c:pt idx="0">
                  <c:v>SO2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'DATA AND CHART'!$D$2:$D$19</c:f>
              <c:numCache>
                <c:formatCode>0%</c:formatCode>
                <c:ptCount val="18"/>
                <c:pt idx="0">
                  <c:v>0</c:v>
                </c:pt>
                <c:pt idx="1">
                  <c:v>-3.9688895927339034E-2</c:v>
                </c:pt>
                <c:pt idx="2">
                  <c:v>-6.9254162027090116E-2</c:v>
                </c:pt>
                <c:pt idx="3">
                  <c:v>-0.12226529268614647</c:v>
                </c:pt>
                <c:pt idx="4">
                  <c:v>-0.38456531037608732</c:v>
                </c:pt>
                <c:pt idx="5">
                  <c:v>-0.50917972012001156</c:v>
                </c:pt>
                <c:pt idx="6">
                  <c:v>-0.57154057143657355</c:v>
                </c:pt>
                <c:pt idx="7">
                  <c:v>-0.5971708038955762</c:v>
                </c:pt>
                <c:pt idx="8">
                  <c:v>-0.65324276797531733</c:v>
                </c:pt>
                <c:pt idx="9">
                  <c:v>-0.72112292202401751</c:v>
                </c:pt>
                <c:pt idx="10">
                  <c:v>-0.74522737134274886</c:v>
                </c:pt>
                <c:pt idx="11">
                  <c:v>-0.76579321468236261</c:v>
                </c:pt>
                <c:pt idx="12">
                  <c:v>-0.84085608193140382</c:v>
                </c:pt>
                <c:pt idx="13">
                  <c:v>-0.84708213795806186</c:v>
                </c:pt>
                <c:pt idx="14">
                  <c:v>-0.86700420336883188</c:v>
                </c:pt>
                <c:pt idx="15">
                  <c:v>-0.90298706698515419</c:v>
                </c:pt>
                <c:pt idx="16">
                  <c:v>-0.92616428744856472</c:v>
                </c:pt>
                <c:pt idx="17">
                  <c:v>-0.92459725523783909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87-4F70-BAB2-1D5F20CBF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081023"/>
        <c:axId val="1064075615"/>
      </c:lineChart>
      <c:catAx>
        <c:axId val="1064081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64075615"/>
        <c:crossesAt val="-12"/>
        <c:auto val="1"/>
        <c:lblAlgn val="ctr"/>
        <c:lblOffset val="100"/>
        <c:tickLblSkip val="2"/>
        <c:tickMarkSkip val="1"/>
        <c:noMultiLvlLbl val="0"/>
      </c:catAx>
      <c:valAx>
        <c:axId val="1064075615"/>
        <c:scaling>
          <c:orientation val="minMax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it-IT" sz="1300" b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ysClr val="windowText" lastClr="000000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64081023"/>
        <c:crosses val="autoZero"/>
        <c:crossBetween val="midCat"/>
        <c:majorUnit val="0.25"/>
      </c:valAx>
      <c:valAx>
        <c:axId val="1177034271"/>
        <c:scaling>
          <c:orientation val="minMax"/>
          <c:min val="-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30527"/>
        <c:crosses val="max"/>
        <c:crossBetween val="between"/>
      </c:valAx>
      <c:catAx>
        <c:axId val="1177030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7034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1</xdr:row>
      <xdr:rowOff>63954</xdr:rowOff>
    </xdr:from>
    <xdr:to>
      <xdr:col>25</xdr:col>
      <xdr:colOff>105599</xdr:colOff>
      <xdr:row>28</xdr:row>
      <xdr:rowOff>150954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pSpPr/>
      </xdr:nvGrpSpPr>
      <xdr:grpSpPr>
        <a:xfrm>
          <a:off x="6705599" y="254454"/>
          <a:ext cx="8640000" cy="5230500"/>
          <a:chOff x="13506449" y="806904"/>
          <a:chExt cx="8640000" cy="5040000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GrpSpPr/>
        </xdr:nvGrpSpPr>
        <xdr:grpSpPr>
          <a:xfrm>
            <a:off x="13506449" y="806904"/>
            <a:ext cx="8640000" cy="5040000"/>
            <a:chOff x="13506449" y="806904"/>
            <a:chExt cx="8640000" cy="5040000"/>
          </a:xfrm>
        </xdr:grpSpPr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GraphicFramePr/>
          </xdr:nvGraphicFramePr>
          <xdr:xfrm>
            <a:off x="13506449" y="806904"/>
            <a:ext cx="8640000" cy="50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20231101" y="1676400"/>
              <a:ext cx="1333500" cy="11881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Industrial Emission</a:t>
              </a:r>
              <a:r>
                <a:rPr lang="en-US" sz="1400" b="1" i="1" baseline="0">
                  <a:solidFill>
                    <a:srgbClr val="666666"/>
                  </a:solidFill>
                </a:rPr>
                <a:t> Directive (IED)</a:t>
              </a:r>
              <a:r>
                <a:rPr lang="en-US" sz="1400" b="1" i="1">
                  <a:solidFill>
                    <a:srgbClr val="666666"/>
                  </a:solidFill>
                </a:rPr>
                <a:t> enter fully into force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16697326" y="4791075"/>
              <a:ext cx="933449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 baseline="0">
                  <a:solidFill>
                    <a:srgbClr val="666666"/>
                  </a:solidFill>
                </a:rPr>
                <a:t>Financial crisis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14697076" y="4038600"/>
              <a:ext cx="1333500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LCP</a:t>
              </a:r>
              <a:r>
                <a:rPr lang="en-US" sz="1400" b="1" i="1" baseline="0">
                  <a:solidFill>
                    <a:srgbClr val="666666"/>
                  </a:solidFill>
                </a:rPr>
                <a:t> emission limit values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21240751" y="415290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E28C31"/>
                </a:solidFill>
              </a:rPr>
              <a:t>NOx</a:t>
            </a:r>
            <a:endParaRPr lang="en-DK" sz="1400" b="1" i="0">
              <a:solidFill>
                <a:srgbClr val="E28C31"/>
              </a:solidFill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/>
        </xdr:nvSpPr>
        <xdr:spPr>
          <a:xfrm>
            <a:off x="20640676" y="4429125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004B7F"/>
                </a:solidFill>
              </a:rPr>
              <a:t>Dust</a:t>
            </a:r>
            <a:endParaRPr lang="en-DK" sz="1400" b="1" i="0">
              <a:solidFill>
                <a:srgbClr val="004B7F"/>
              </a:solidFill>
            </a:endParaRP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21107401" y="504825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75C9DA"/>
                </a:solidFill>
              </a:rPr>
              <a:t>SO2</a:t>
            </a:r>
            <a:endParaRPr lang="en-DK" sz="1400" b="1" i="0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3463</xdr:colOff>
      <xdr:row>0</xdr:row>
      <xdr:rowOff>63954</xdr:rowOff>
    </xdr:from>
    <xdr:to>
      <xdr:col>23</xdr:col>
      <xdr:colOff>190500</xdr:colOff>
      <xdr:row>30</xdr:row>
      <xdr:rowOff>40821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3646776" y="63954"/>
          <a:ext cx="10509755" cy="5691867"/>
          <a:chOff x="13506449" y="806904"/>
          <a:chExt cx="8640000" cy="504000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pSpPr/>
        </xdr:nvGrpSpPr>
        <xdr:grpSpPr>
          <a:xfrm>
            <a:off x="13506449" y="806904"/>
            <a:ext cx="8640000" cy="5040000"/>
            <a:chOff x="13506449" y="806904"/>
            <a:chExt cx="8640000" cy="5040000"/>
          </a:xfrm>
        </xdr:grpSpPr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GraphicFramePr/>
          </xdr:nvGraphicFramePr>
          <xdr:xfrm>
            <a:off x="13506449" y="806904"/>
            <a:ext cx="8640000" cy="50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SpPr txBox="1"/>
          </xdr:nvSpPr>
          <xdr:spPr>
            <a:xfrm>
              <a:off x="20231101" y="1676400"/>
              <a:ext cx="1333500" cy="858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Industrial Emission</a:t>
              </a:r>
              <a:r>
                <a:rPr lang="en-US" sz="1400" b="0" i="1" baseline="0">
                  <a:solidFill>
                    <a:srgbClr val="666666"/>
                  </a:solidFill>
                </a:rPr>
                <a:t> Directive (IED)</a:t>
              </a:r>
              <a:r>
                <a:rPr lang="en-US" sz="1400" b="0" i="1">
                  <a:solidFill>
                    <a:srgbClr val="666666"/>
                  </a:solidFill>
                </a:rPr>
                <a:t> enter fully into force</a:t>
              </a:r>
              <a:endParaRPr lang="en-DK" sz="1400" b="0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200-000009000000}"/>
                </a:ext>
              </a:extLst>
            </xdr:cNvPr>
            <xdr:cNvSpPr txBox="1"/>
          </xdr:nvSpPr>
          <xdr:spPr>
            <a:xfrm>
              <a:off x="16697326" y="4791075"/>
              <a:ext cx="933449" cy="4698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0" i="1" baseline="0">
                  <a:solidFill>
                    <a:srgbClr val="666666"/>
                  </a:solidFill>
                </a:rPr>
                <a:t>Financial crisis</a:t>
              </a:r>
              <a:endParaRPr lang="en-DK" sz="1400" b="0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SpPr txBox="1"/>
          </xdr:nvSpPr>
          <xdr:spPr>
            <a:xfrm>
              <a:off x="14546580" y="3811864"/>
              <a:ext cx="962721" cy="10520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Large </a:t>
              </a:r>
            </a:p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Combustion </a:t>
              </a:r>
            </a:p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Plants (LCP) </a:t>
              </a:r>
            </a:p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emission </a:t>
              </a:r>
            </a:p>
            <a:p>
              <a:pPr algn="l"/>
              <a:r>
                <a:rPr lang="en-US" sz="1400" b="0" i="1">
                  <a:solidFill>
                    <a:srgbClr val="666666"/>
                  </a:solidFill>
                </a:rPr>
                <a:t>limit values</a:t>
              </a:r>
              <a:endParaRPr lang="en-DK" sz="1400" b="0" i="1">
                <a:solidFill>
                  <a:srgbClr val="666666"/>
                </a:solidFill>
              </a:endParaRPr>
            </a:p>
          </xdr:txBody>
        </xdr:sp>
      </xdr:grp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 txBox="1"/>
        </xdr:nvSpPr>
        <xdr:spPr>
          <a:xfrm>
            <a:off x="21240751" y="4152900"/>
            <a:ext cx="561974" cy="2758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0" i="0">
                <a:solidFill>
                  <a:srgbClr val="E28C31"/>
                </a:solidFill>
              </a:rPr>
              <a:t>NO</a:t>
            </a:r>
            <a:r>
              <a:rPr lang="en-US" sz="1400" b="0" i="0" baseline="-25000">
                <a:solidFill>
                  <a:srgbClr val="E28C31"/>
                </a:solidFill>
              </a:rPr>
              <a:t>x</a:t>
            </a:r>
            <a:endParaRPr lang="en-DK" sz="1400" b="0" i="0" baseline="-25000">
              <a:solidFill>
                <a:srgbClr val="E28C31"/>
              </a:solidFill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20818089" y="4621906"/>
            <a:ext cx="561974" cy="2758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0" i="0">
                <a:solidFill>
                  <a:srgbClr val="004B7F"/>
                </a:solidFill>
              </a:rPr>
              <a:t>Dust</a:t>
            </a:r>
            <a:endParaRPr lang="en-DK" sz="1400" b="0" i="0">
              <a:solidFill>
                <a:srgbClr val="004B7F"/>
              </a:solidFill>
            </a:endParaRP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 txBox="1"/>
        </xdr:nvSpPr>
        <xdr:spPr>
          <a:xfrm>
            <a:off x="20996518" y="5144640"/>
            <a:ext cx="561974" cy="2758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0" i="0">
                <a:solidFill>
                  <a:srgbClr val="75C9DA"/>
                </a:solidFill>
              </a:rPr>
              <a:t>SO</a:t>
            </a:r>
            <a:r>
              <a:rPr lang="en-US" sz="1400" b="0" i="0" baseline="-25000">
                <a:solidFill>
                  <a:srgbClr val="75C9DA"/>
                </a:solidFill>
              </a:rPr>
              <a:t>2</a:t>
            </a:r>
            <a:endParaRPr lang="en-DK" sz="1400" b="0" i="0" baseline="-25000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34</xdr:row>
      <xdr:rowOff>45453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6331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B47"/>
  <sheetViews>
    <sheetView topLeftCell="A22" zoomScaleNormal="100" workbookViewId="0">
      <selection activeCell="J35" sqref="J35"/>
    </sheetView>
  </sheetViews>
  <sheetFormatPr defaultColWidth="9.140625" defaultRowHeight="15" x14ac:dyDescent="0.25"/>
  <sheetData>
    <row r="1" spans="1:10" s="1" customFormat="1" x14ac:dyDescent="0.25">
      <c r="B1" s="21" t="s">
        <v>5</v>
      </c>
      <c r="C1" s="21"/>
      <c r="D1" s="21"/>
      <c r="F1" s="21" t="s">
        <v>4</v>
      </c>
      <c r="G1" s="21"/>
      <c r="H1" s="21"/>
      <c r="I1" s="21"/>
      <c r="J1" s="21"/>
    </row>
    <row r="2" spans="1:10" x14ac:dyDescent="0.25">
      <c r="A2" s="2" t="s">
        <v>0</v>
      </c>
      <c r="B2" s="2" t="s">
        <v>2</v>
      </c>
      <c r="C2" s="2" t="s">
        <v>1</v>
      </c>
      <c r="D2" s="2" t="s">
        <v>3</v>
      </c>
      <c r="F2" s="2" t="s">
        <v>0</v>
      </c>
      <c r="G2" s="2" t="s">
        <v>2</v>
      </c>
      <c r="H2" s="2" t="s">
        <v>1</v>
      </c>
      <c r="I2" s="2" t="s">
        <v>3</v>
      </c>
      <c r="J2" t="s">
        <v>7</v>
      </c>
    </row>
    <row r="3" spans="1:10" x14ac:dyDescent="0.25">
      <c r="A3" s="2">
        <v>2004</v>
      </c>
      <c r="B3" s="6">
        <v>275761.5</v>
      </c>
      <c r="C3" s="6">
        <v>1786362</v>
      </c>
      <c r="D3" s="6">
        <v>4855867</v>
      </c>
      <c r="F3" s="2">
        <v>2004</v>
      </c>
      <c r="G3" s="5">
        <f>(B3-B$3)/$B$3</f>
        <v>0</v>
      </c>
      <c r="H3" s="5">
        <f>(C3-C$3)/$C$3</f>
        <v>0</v>
      </c>
      <c r="I3" s="5">
        <f>(D3-D$3)/$D$3</f>
        <v>0</v>
      </c>
    </row>
    <row r="4" spans="1:10" x14ac:dyDescent="0.25">
      <c r="A4" s="2">
        <v>2005</v>
      </c>
      <c r="B4" s="6">
        <v>235037.6</v>
      </c>
      <c r="C4" s="6">
        <v>1773405</v>
      </c>
      <c r="D4" s="6">
        <v>4663143</v>
      </c>
      <c r="F4" s="2">
        <v>2005</v>
      </c>
      <c r="G4" s="5">
        <f>(B4-B$3)/$B$3</f>
        <v>-0.1476779753518892</v>
      </c>
      <c r="H4" s="5">
        <f t="shared" ref="H4:H18" si="0">(C4-C$3)/$C$3</f>
        <v>-7.2532890869823697E-3</v>
      </c>
      <c r="I4" s="5">
        <f t="shared" ref="I4:I18" si="1">(D4-D$3)/$D$3</f>
        <v>-3.9688895927339034E-2</v>
      </c>
    </row>
    <row r="5" spans="1:10" x14ac:dyDescent="0.25">
      <c r="A5" s="2">
        <v>2006</v>
      </c>
      <c r="B5" s="6">
        <v>207362.5</v>
      </c>
      <c r="C5" s="6">
        <v>1724887</v>
      </c>
      <c r="D5" s="6">
        <v>4519578</v>
      </c>
      <c r="F5" s="2">
        <v>2006</v>
      </c>
      <c r="G5" s="5">
        <f t="shared" ref="G5:G18" si="2">(B5-B$3)/$B$3</f>
        <v>-0.24803679991586933</v>
      </c>
      <c r="H5" s="5">
        <f t="shared" si="0"/>
        <v>-3.4413517528921911E-2</v>
      </c>
      <c r="I5" s="5">
        <f t="shared" si="1"/>
        <v>-6.9254162027090116E-2</v>
      </c>
    </row>
    <row r="6" spans="1:10" x14ac:dyDescent="0.25">
      <c r="A6" s="2">
        <v>2007</v>
      </c>
      <c r="B6" s="6">
        <v>204560.2</v>
      </c>
      <c r="C6" s="6">
        <v>1692352</v>
      </c>
      <c r="D6" s="6">
        <v>4262163</v>
      </c>
      <c r="F6" s="2">
        <v>2007</v>
      </c>
      <c r="G6" s="5">
        <f t="shared" si="2"/>
        <v>-0.25819884211537864</v>
      </c>
      <c r="H6" s="5">
        <f t="shared" si="0"/>
        <v>-5.2626511311816976E-2</v>
      </c>
      <c r="I6" s="5">
        <f t="shared" si="1"/>
        <v>-0.12226529268614647</v>
      </c>
      <c r="J6">
        <v>-1</v>
      </c>
    </row>
    <row r="7" spans="1:10" x14ac:dyDescent="0.25">
      <c r="A7" s="2">
        <v>2008</v>
      </c>
      <c r="B7" s="6">
        <v>145745</v>
      </c>
      <c r="C7" s="6">
        <v>1440081</v>
      </c>
      <c r="D7" s="6">
        <v>2988469</v>
      </c>
      <c r="F7" s="2">
        <v>2008</v>
      </c>
      <c r="G7" s="5">
        <f t="shared" si="2"/>
        <v>-0.47148169704617937</v>
      </c>
      <c r="H7" s="5">
        <f t="shared" si="0"/>
        <v>-0.19384704779882242</v>
      </c>
      <c r="I7" s="5">
        <f t="shared" si="1"/>
        <v>-0.38456531037608732</v>
      </c>
      <c r="J7">
        <v>-1</v>
      </c>
    </row>
    <row r="8" spans="1:10" x14ac:dyDescent="0.25">
      <c r="A8" s="2">
        <v>2009</v>
      </c>
      <c r="B8" s="6">
        <v>114952.6</v>
      </c>
      <c r="C8" s="6">
        <v>1278697</v>
      </c>
      <c r="D8" s="6">
        <v>2383358</v>
      </c>
      <c r="F8" s="2">
        <v>2009</v>
      </c>
      <c r="G8" s="5">
        <f t="shared" si="2"/>
        <v>-0.58314485524629067</v>
      </c>
      <c r="H8" s="5">
        <f t="shared" si="0"/>
        <v>-0.28418931885026666</v>
      </c>
      <c r="I8" s="5">
        <f t="shared" si="1"/>
        <v>-0.50917972012001156</v>
      </c>
      <c r="J8">
        <v>-1</v>
      </c>
    </row>
    <row r="9" spans="1:10" x14ac:dyDescent="0.25">
      <c r="A9" s="2">
        <v>2010</v>
      </c>
      <c r="B9" s="6">
        <v>109664.3</v>
      </c>
      <c r="C9" s="6">
        <v>1212289</v>
      </c>
      <c r="D9" s="6">
        <v>2080542</v>
      </c>
      <c r="F9" s="2">
        <v>2010</v>
      </c>
      <c r="G9" s="5">
        <f t="shared" si="2"/>
        <v>-0.60232193399006029</v>
      </c>
      <c r="H9" s="5">
        <f t="shared" si="0"/>
        <v>-0.32136431473575905</v>
      </c>
      <c r="I9" s="5">
        <f t="shared" si="1"/>
        <v>-0.57154057143657355</v>
      </c>
    </row>
    <row r="10" spans="1:10" x14ac:dyDescent="0.25">
      <c r="A10" s="2">
        <v>2011</v>
      </c>
      <c r="B10" s="6">
        <v>119612</v>
      </c>
      <c r="C10" s="6">
        <v>1186346</v>
      </c>
      <c r="D10" s="6">
        <v>1956085</v>
      </c>
      <c r="F10" s="2">
        <v>2011</v>
      </c>
      <c r="G10" s="5">
        <f t="shared" si="2"/>
        <v>-0.56624837042154186</v>
      </c>
      <c r="H10" s="5">
        <f t="shared" si="0"/>
        <v>-0.33588712702128681</v>
      </c>
      <c r="I10" s="5">
        <f t="shared" si="1"/>
        <v>-0.5971708038955762</v>
      </c>
    </row>
    <row r="11" spans="1:10" x14ac:dyDescent="0.25">
      <c r="A11" s="2">
        <v>2012</v>
      </c>
      <c r="B11" s="6">
        <v>87689.03</v>
      </c>
      <c r="C11" s="6">
        <v>1148648</v>
      </c>
      <c r="D11" s="6">
        <v>1683807</v>
      </c>
      <c r="F11" s="2">
        <v>2012</v>
      </c>
      <c r="G11" s="5">
        <f t="shared" si="2"/>
        <v>-0.68201133950895976</v>
      </c>
      <c r="H11" s="5">
        <f t="shared" si="0"/>
        <v>-0.35699035245935595</v>
      </c>
      <c r="I11" s="5">
        <f t="shared" si="1"/>
        <v>-0.65324276797531733</v>
      </c>
    </row>
    <row r="12" spans="1:10" x14ac:dyDescent="0.25">
      <c r="A12" s="2">
        <v>2013</v>
      </c>
      <c r="B12" s="6">
        <v>78622.58</v>
      </c>
      <c r="C12" s="6">
        <v>1041131</v>
      </c>
      <c r="D12" s="6">
        <v>1354190</v>
      </c>
      <c r="F12" s="2">
        <v>2013</v>
      </c>
      <c r="G12" s="5">
        <f t="shared" si="2"/>
        <v>-0.71488920679645263</v>
      </c>
      <c r="H12" s="5">
        <f t="shared" si="0"/>
        <v>-0.41717804118090285</v>
      </c>
      <c r="I12" s="5">
        <f t="shared" si="1"/>
        <v>-0.72112292202401751</v>
      </c>
    </row>
    <row r="13" spans="1:10" x14ac:dyDescent="0.25">
      <c r="A13" s="2">
        <v>2014</v>
      </c>
      <c r="B13" s="6">
        <v>68772.22</v>
      </c>
      <c r="C13" s="6">
        <v>951256.7</v>
      </c>
      <c r="D13" s="6">
        <v>1237142</v>
      </c>
      <c r="F13" s="2">
        <v>2014</v>
      </c>
      <c r="G13" s="5">
        <f t="shared" si="2"/>
        <v>-0.75060978417944491</v>
      </c>
      <c r="H13" s="5">
        <f t="shared" si="0"/>
        <v>-0.46748940024474323</v>
      </c>
      <c r="I13" s="5">
        <f t="shared" si="1"/>
        <v>-0.74522737134274886</v>
      </c>
    </row>
    <row r="14" spans="1:10" x14ac:dyDescent="0.25">
      <c r="A14" s="2">
        <v>2015</v>
      </c>
      <c r="B14" s="6">
        <v>49288.800000000003</v>
      </c>
      <c r="C14" s="6">
        <v>915988.3</v>
      </c>
      <c r="D14" s="6">
        <v>1137277</v>
      </c>
      <c r="F14" s="2">
        <v>2015</v>
      </c>
      <c r="G14" s="5">
        <f t="shared" si="2"/>
        <v>-0.82126293917026127</v>
      </c>
      <c r="H14" s="5">
        <f t="shared" si="0"/>
        <v>-0.48723254301199864</v>
      </c>
      <c r="I14" s="5">
        <f t="shared" si="1"/>
        <v>-0.76579321468236261</v>
      </c>
      <c r="J14">
        <v>-1</v>
      </c>
    </row>
    <row r="15" spans="1:10" x14ac:dyDescent="0.25">
      <c r="A15" s="2">
        <v>2016</v>
      </c>
      <c r="B15" s="6">
        <v>46040.71</v>
      </c>
      <c r="C15" s="6">
        <v>825406.6</v>
      </c>
      <c r="D15" s="6">
        <v>772781.7</v>
      </c>
      <c r="F15" s="2">
        <v>2016</v>
      </c>
      <c r="G15" s="5">
        <f t="shared" si="2"/>
        <v>-0.83304155946352199</v>
      </c>
      <c r="H15" s="5">
        <f t="shared" si="0"/>
        <v>-0.53793990243858747</v>
      </c>
      <c r="I15" s="5">
        <f t="shared" si="1"/>
        <v>-0.84085608193140382</v>
      </c>
      <c r="J15">
        <v>-1</v>
      </c>
    </row>
    <row r="16" spans="1:10" x14ac:dyDescent="0.25">
      <c r="A16" s="2">
        <v>2017</v>
      </c>
      <c r="B16" s="6">
        <v>45463.37</v>
      </c>
      <c r="C16" s="6">
        <v>807925.4</v>
      </c>
      <c r="D16" s="6">
        <v>742548.8</v>
      </c>
      <c r="F16" s="2">
        <v>2017</v>
      </c>
      <c r="G16" s="5">
        <f t="shared" si="2"/>
        <v>-0.83513518021913868</v>
      </c>
      <c r="H16" s="5">
        <f t="shared" si="0"/>
        <v>-0.54772582488879629</v>
      </c>
      <c r="I16" s="5">
        <f t="shared" si="1"/>
        <v>-0.84708213795806186</v>
      </c>
      <c r="J16">
        <v>-1</v>
      </c>
    </row>
    <row r="17" spans="1:12" x14ac:dyDescent="0.25">
      <c r="A17" s="2">
        <v>2018</v>
      </c>
      <c r="B17" s="6">
        <v>39321.550000000003</v>
      </c>
      <c r="C17" s="6">
        <v>733537.7</v>
      </c>
      <c r="D17" s="6">
        <v>645809.9</v>
      </c>
      <c r="F17" s="2">
        <v>2018</v>
      </c>
      <c r="G17" s="5">
        <f t="shared" si="2"/>
        <v>-0.85740739733429072</v>
      </c>
      <c r="H17" s="5">
        <f t="shared" si="0"/>
        <v>-0.58936783249979574</v>
      </c>
      <c r="I17" s="5">
        <f t="shared" si="1"/>
        <v>-0.86700420336883188</v>
      </c>
    </row>
    <row r="18" spans="1:12" x14ac:dyDescent="0.25">
      <c r="A18" s="2">
        <v>2019</v>
      </c>
      <c r="B18" s="6">
        <v>29979.43</v>
      </c>
      <c r="C18" s="6">
        <v>624745.80000000005</v>
      </c>
      <c r="D18" s="6">
        <v>471081.9</v>
      </c>
      <c r="F18" s="2">
        <v>2019</v>
      </c>
      <c r="G18" s="5">
        <f t="shared" si="2"/>
        <v>-0.89128493281331878</v>
      </c>
      <c r="H18" s="5">
        <f t="shared" si="0"/>
        <v>-0.65026920635347141</v>
      </c>
      <c r="I18" s="5">
        <f t="shared" si="1"/>
        <v>-0.90298706698515419</v>
      </c>
    </row>
    <row r="19" spans="1:12" x14ac:dyDescent="0.25">
      <c r="A19" s="2">
        <v>2020</v>
      </c>
      <c r="B19" s="6">
        <v>24139.37</v>
      </c>
      <c r="C19" s="6">
        <v>515462</v>
      </c>
      <c r="D19" s="6">
        <v>358536.4</v>
      </c>
      <c r="F19" s="2">
        <v>2020</v>
      </c>
      <c r="G19" s="5">
        <f t="shared" ref="G19" si="3">(B19-B$3)/$B$3</f>
        <v>-0.91246287099540724</v>
      </c>
      <c r="H19" s="5">
        <f t="shared" ref="H19" si="4">(C19-C$3)/$C$3</f>
        <v>-0.71144594432707364</v>
      </c>
      <c r="I19" s="5">
        <f t="shared" ref="I19" si="5">(D19-D$3)/$D$3</f>
        <v>-0.92616428744856472</v>
      </c>
    </row>
    <row r="20" spans="1:12" x14ac:dyDescent="0.25">
      <c r="A20" s="2">
        <v>2021</v>
      </c>
      <c r="B20">
        <v>23081.360000000001</v>
      </c>
      <c r="C20">
        <v>536342.1</v>
      </c>
      <c r="D20">
        <v>366145.7</v>
      </c>
      <c r="F20" s="2">
        <v>2021</v>
      </c>
      <c r="G20" s="5">
        <f t="shared" ref="G20" si="6">(B20-B$3)/$B$3</f>
        <v>-0.91629955595686863</v>
      </c>
      <c r="H20" s="5">
        <f t="shared" ref="H20" si="7">(C20-C$3)/$C$3</f>
        <v>-0.69975732802197976</v>
      </c>
      <c r="I20" s="5">
        <f t="shared" ref="I20" si="8">(D20-D$3)/$D$3</f>
        <v>-0.92459725523783909</v>
      </c>
    </row>
    <row r="21" spans="1:12" x14ac:dyDescent="0.25">
      <c r="B21">
        <f>(B20-B3)/B3</f>
        <v>-0.91629955595686863</v>
      </c>
      <c r="C21">
        <f t="shared" ref="C21:D21" si="9">(C20-C3)/C3</f>
        <v>-0.69975732802197976</v>
      </c>
      <c r="D21">
        <f t="shared" si="9"/>
        <v>-0.92459725523783909</v>
      </c>
      <c r="L21" s="4"/>
    </row>
    <row r="22" spans="1:12" x14ac:dyDescent="0.25">
      <c r="L22" s="4"/>
    </row>
    <row r="23" spans="1:12" x14ac:dyDescent="0.25">
      <c r="A23" s="14" t="s">
        <v>6</v>
      </c>
      <c r="B23" s="2"/>
      <c r="C23" s="2"/>
      <c r="D23" s="2"/>
      <c r="E23" s="2"/>
      <c r="F23" s="2"/>
      <c r="G23" s="2"/>
      <c r="L23" s="3"/>
    </row>
    <row r="24" spans="1:12" x14ac:dyDescent="0.25">
      <c r="A24" s="7"/>
      <c r="B24" s="7"/>
      <c r="C24" s="7"/>
      <c r="D24" s="7"/>
      <c r="E24" s="7"/>
      <c r="F24" s="7"/>
      <c r="G24" s="7"/>
      <c r="H24" s="7"/>
      <c r="L24" s="3"/>
    </row>
    <row r="25" spans="1:12" x14ac:dyDescent="0.25">
      <c r="A25" s="7" t="s">
        <v>16</v>
      </c>
      <c r="B25" s="7"/>
      <c r="C25" s="7"/>
      <c r="D25" s="8"/>
      <c r="E25" s="8"/>
      <c r="F25" s="8"/>
      <c r="G25" s="7"/>
      <c r="H25" s="7"/>
      <c r="L25" s="3"/>
    </row>
    <row r="26" spans="1:12" x14ac:dyDescent="0.25">
      <c r="A26" s="7" t="s">
        <v>17</v>
      </c>
      <c r="B26" s="9"/>
      <c r="C26" s="9"/>
      <c r="D26" s="10"/>
      <c r="E26" s="10"/>
      <c r="F26" s="10"/>
      <c r="G26" s="7"/>
      <c r="H26" s="7"/>
    </row>
    <row r="27" spans="1:12" x14ac:dyDescent="0.25">
      <c r="A27" s="7"/>
      <c r="B27" s="7"/>
      <c r="C27" s="7"/>
      <c r="D27" s="11"/>
      <c r="E27" s="11"/>
      <c r="F27" s="11"/>
      <c r="G27" s="7"/>
      <c r="H27" s="7"/>
    </row>
    <row r="28" spans="1:12" x14ac:dyDescent="0.25">
      <c r="A28" s="7"/>
      <c r="B28" s="7"/>
      <c r="C28" s="7"/>
      <c r="D28" s="11"/>
      <c r="E28" s="11"/>
      <c r="F28" s="11"/>
      <c r="G28" s="7"/>
      <c r="H28" s="7"/>
      <c r="L28" s="12"/>
    </row>
    <row r="29" spans="1:12" x14ac:dyDescent="0.25">
      <c r="A29" s="7"/>
      <c r="B29" s="7"/>
      <c r="C29" s="7"/>
      <c r="D29" s="11"/>
      <c r="E29" s="11"/>
      <c r="F29" s="11"/>
      <c r="G29" s="7"/>
      <c r="H29" s="7"/>
    </row>
    <row r="30" spans="1:12" x14ac:dyDescent="0.25">
      <c r="A30" s="22" t="s">
        <v>13</v>
      </c>
      <c r="B30" s="22"/>
      <c r="C30" s="22"/>
      <c r="D30" s="22"/>
      <c r="E30" s="22"/>
      <c r="F30" s="22"/>
      <c r="G30" s="22"/>
      <c r="H30" s="7"/>
    </row>
    <row r="31" spans="1:12" x14ac:dyDescent="0.25">
      <c r="A31" s="7"/>
      <c r="B31" s="7"/>
      <c r="C31" s="7"/>
      <c r="D31" s="7"/>
      <c r="E31" s="7"/>
      <c r="F31" s="7"/>
      <c r="G31" s="7"/>
      <c r="H31" s="7"/>
    </row>
    <row r="32" spans="1:12" x14ac:dyDescent="0.25">
      <c r="A32" s="7"/>
      <c r="B32" s="7"/>
      <c r="C32" s="13">
        <v>2016</v>
      </c>
      <c r="D32" s="13">
        <v>2017</v>
      </c>
      <c r="E32" s="13">
        <v>2018</v>
      </c>
      <c r="F32" s="13">
        <v>2019</v>
      </c>
      <c r="G32" s="13">
        <v>2020</v>
      </c>
      <c r="H32" s="13">
        <v>2021</v>
      </c>
    </row>
    <row r="33" spans="1:28" x14ac:dyDescent="0.25">
      <c r="A33" s="16" t="s">
        <v>14</v>
      </c>
      <c r="B33" s="15" t="s">
        <v>8</v>
      </c>
      <c r="C33" s="6"/>
      <c r="D33" s="6"/>
      <c r="E33" s="23"/>
      <c r="F33" s="23"/>
      <c r="G33" s="23"/>
      <c r="H33" s="24">
        <v>1748.259207999999</v>
      </c>
    </row>
    <row r="34" spans="1:28" x14ac:dyDescent="0.25">
      <c r="A34" s="16" t="s">
        <v>14</v>
      </c>
      <c r="B34" s="15" t="s">
        <v>9</v>
      </c>
      <c r="C34" s="6"/>
      <c r="D34" s="6"/>
      <c r="E34" s="23"/>
      <c r="F34" s="23"/>
      <c r="G34" s="23"/>
      <c r="H34" s="24">
        <v>32434.946540000001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x14ac:dyDescent="0.25">
      <c r="A35" s="17" t="s">
        <v>14</v>
      </c>
      <c r="B35" s="15" t="s">
        <v>3</v>
      </c>
      <c r="C35" s="6"/>
      <c r="D35" s="6"/>
      <c r="E35" s="23"/>
      <c r="F35" s="23"/>
      <c r="G35" s="23"/>
      <c r="H35" s="24">
        <v>30503.725697000002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x14ac:dyDescent="0.25">
      <c r="A36" s="16" t="s">
        <v>10</v>
      </c>
      <c r="B36" s="15" t="s">
        <v>8</v>
      </c>
      <c r="C36" s="6"/>
      <c r="D36" s="6"/>
      <c r="E36" s="23"/>
      <c r="F36" s="23"/>
      <c r="G36" s="24">
        <v>950.62030000000004</v>
      </c>
      <c r="H36" s="24">
        <v>950.62030000000004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x14ac:dyDescent="0.25">
      <c r="A37" s="16" t="s">
        <v>10</v>
      </c>
      <c r="B37" s="15" t="s">
        <v>9</v>
      </c>
      <c r="C37" s="6"/>
      <c r="D37" s="6"/>
      <c r="E37" s="23"/>
      <c r="F37" s="23"/>
      <c r="G37" s="24">
        <v>4402.7295000000004</v>
      </c>
      <c r="H37" s="24">
        <v>4402.7295000000004</v>
      </c>
    </row>
    <row r="38" spans="1:28" x14ac:dyDescent="0.25">
      <c r="A38" s="17" t="s">
        <v>10</v>
      </c>
      <c r="B38" s="15" t="s">
        <v>3</v>
      </c>
      <c r="C38" s="6"/>
      <c r="D38" s="6"/>
      <c r="E38" s="23"/>
      <c r="F38" s="23"/>
      <c r="G38" s="24">
        <v>8815.4439000000002</v>
      </c>
      <c r="H38" s="24">
        <v>8815.4439000000002</v>
      </c>
    </row>
    <row r="39" spans="1:28" x14ac:dyDescent="0.25">
      <c r="A39" s="16" t="s">
        <v>11</v>
      </c>
      <c r="B39" s="15" t="s">
        <v>8</v>
      </c>
      <c r="C39" s="6"/>
      <c r="D39" s="6"/>
      <c r="E39" s="23"/>
      <c r="F39" s="23"/>
      <c r="G39" s="24">
        <v>8.2410999999999994</v>
      </c>
      <c r="H39" s="24">
        <v>8.2410999999999994</v>
      </c>
    </row>
    <row r="40" spans="1:28" x14ac:dyDescent="0.25">
      <c r="A40" s="16" t="s">
        <v>11</v>
      </c>
      <c r="B40" s="15" t="s">
        <v>9</v>
      </c>
      <c r="C40" s="6"/>
      <c r="D40" s="6"/>
      <c r="E40" s="23"/>
      <c r="F40" s="23"/>
      <c r="G40" s="24">
        <v>378.67</v>
      </c>
      <c r="H40" s="24">
        <v>378.67</v>
      </c>
    </row>
    <row r="41" spans="1:28" x14ac:dyDescent="0.25">
      <c r="A41" s="17" t="s">
        <v>11</v>
      </c>
      <c r="B41" s="15" t="s">
        <v>3</v>
      </c>
      <c r="C41" s="6"/>
      <c r="D41" s="6"/>
      <c r="E41" s="23"/>
      <c r="F41" s="23"/>
      <c r="G41" s="24">
        <v>18.683</v>
      </c>
      <c r="H41" s="24">
        <v>18.683</v>
      </c>
    </row>
    <row r="42" spans="1:28" x14ac:dyDescent="0.25">
      <c r="A42" s="16" t="s">
        <v>15</v>
      </c>
      <c r="B42" s="15" t="s">
        <v>8</v>
      </c>
      <c r="C42" s="6"/>
      <c r="D42" s="6"/>
      <c r="E42" s="23"/>
      <c r="F42" s="23"/>
      <c r="G42" s="23"/>
      <c r="H42" s="25"/>
    </row>
    <row r="43" spans="1:28" x14ac:dyDescent="0.25">
      <c r="A43" s="16" t="s">
        <v>15</v>
      </c>
      <c r="B43" s="15" t="s">
        <v>9</v>
      </c>
      <c r="C43" s="6"/>
      <c r="D43" s="6"/>
      <c r="E43" s="23"/>
      <c r="F43" s="23"/>
      <c r="G43" s="23"/>
      <c r="H43" s="24">
        <f>145819.858667-125320+125.32</f>
        <v>20625.178666999993</v>
      </c>
    </row>
    <row r="44" spans="1:28" x14ac:dyDescent="0.25">
      <c r="A44" s="17" t="s">
        <v>15</v>
      </c>
      <c r="B44" s="15" t="s">
        <v>3</v>
      </c>
      <c r="C44" s="6"/>
      <c r="D44" s="6"/>
      <c r="E44" s="23"/>
      <c r="F44" s="23"/>
      <c r="G44" s="23"/>
      <c r="H44" s="25"/>
    </row>
    <row r="45" spans="1:28" x14ac:dyDescent="0.25">
      <c r="A45" s="16" t="s">
        <v>12</v>
      </c>
      <c r="B45" s="15" t="s">
        <v>8</v>
      </c>
      <c r="C45" s="6"/>
      <c r="D45" s="6"/>
      <c r="E45" s="24">
        <v>275.80980226349999</v>
      </c>
      <c r="F45" s="24">
        <v>275.80980226349999</v>
      </c>
      <c r="G45" s="24">
        <v>275.80980226349999</v>
      </c>
      <c r="H45" s="24">
        <v>275.80980226349999</v>
      </c>
    </row>
    <row r="46" spans="1:28" x14ac:dyDescent="0.25">
      <c r="A46" s="16" t="s">
        <v>12</v>
      </c>
      <c r="B46" s="15" t="s">
        <v>9</v>
      </c>
      <c r="C46" s="6"/>
      <c r="D46" s="6"/>
      <c r="E46" s="24">
        <v>7098.779771674901</v>
      </c>
      <c r="F46" s="24">
        <v>7098.779771674901</v>
      </c>
      <c r="G46" s="24">
        <v>7098.779771674901</v>
      </c>
      <c r="H46" s="24">
        <v>7098.779771674901</v>
      </c>
    </row>
    <row r="47" spans="1:28" x14ac:dyDescent="0.25">
      <c r="A47" s="17" t="s">
        <v>12</v>
      </c>
      <c r="B47" s="15" t="s">
        <v>3</v>
      </c>
      <c r="C47" s="6"/>
      <c r="D47" s="6"/>
      <c r="E47" s="24">
        <v>6971.7732243024993</v>
      </c>
      <c r="F47" s="24">
        <v>6971.7732243024993</v>
      </c>
      <c r="G47" s="24">
        <v>6971.7732243024993</v>
      </c>
      <c r="H47" s="24">
        <v>6971.7732243024993</v>
      </c>
    </row>
  </sheetData>
  <mergeCells count="3">
    <mergeCell ref="F1:J1"/>
    <mergeCell ref="B1:D1"/>
    <mergeCell ref="A30:G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21"/>
  <sheetViews>
    <sheetView tabSelected="1" zoomScale="80" zoomScaleNormal="80" workbookViewId="0">
      <selection activeCell="AA24" sqref="AA24"/>
    </sheetView>
  </sheetViews>
  <sheetFormatPr defaultColWidth="9.140625" defaultRowHeight="15" x14ac:dyDescent="0.25"/>
  <sheetData>
    <row r="1" spans="1:5" x14ac:dyDescent="0.25">
      <c r="A1" s="18" t="s">
        <v>0</v>
      </c>
      <c r="B1" s="18" t="s">
        <v>2</v>
      </c>
      <c r="C1" s="18" t="s">
        <v>1</v>
      </c>
      <c r="D1" s="18" t="s">
        <v>3</v>
      </c>
      <c r="E1" s="19" t="s">
        <v>7</v>
      </c>
    </row>
    <row r="2" spans="1:5" x14ac:dyDescent="0.25">
      <c r="A2" s="18">
        <v>2004</v>
      </c>
      <c r="B2" s="20">
        <v>0</v>
      </c>
      <c r="C2" s="20">
        <v>0</v>
      </c>
      <c r="D2" s="20">
        <v>0</v>
      </c>
      <c r="E2" s="19"/>
    </row>
    <row r="3" spans="1:5" x14ac:dyDescent="0.25">
      <c r="A3" s="18">
        <v>2005</v>
      </c>
      <c r="B3" s="20">
        <v>-0.1476779753518892</v>
      </c>
      <c r="C3" s="20">
        <v>-7.2532890869823697E-3</v>
      </c>
      <c r="D3" s="20">
        <v>-3.9688895927339034E-2</v>
      </c>
      <c r="E3" s="19"/>
    </row>
    <row r="4" spans="1:5" x14ac:dyDescent="0.25">
      <c r="A4" s="18">
        <v>2006</v>
      </c>
      <c r="B4" s="20">
        <v>-0.24803679991586933</v>
      </c>
      <c r="C4" s="20">
        <v>-3.4413517528921911E-2</v>
      </c>
      <c r="D4" s="20">
        <v>-6.9254162027090116E-2</v>
      </c>
      <c r="E4" s="19"/>
    </row>
    <row r="5" spans="1:5" x14ac:dyDescent="0.25">
      <c r="A5" s="18">
        <v>2007</v>
      </c>
      <c r="B5" s="20">
        <v>-0.25819884211537864</v>
      </c>
      <c r="C5" s="20">
        <v>-5.2626511311816976E-2</v>
      </c>
      <c r="D5" s="20">
        <v>-0.12226529268614647</v>
      </c>
      <c r="E5" s="19">
        <v>-1</v>
      </c>
    </row>
    <row r="6" spans="1:5" x14ac:dyDescent="0.25">
      <c r="A6" s="18">
        <v>2008</v>
      </c>
      <c r="B6" s="20">
        <v>-0.47148169704617937</v>
      </c>
      <c r="C6" s="20">
        <v>-0.19384704779882242</v>
      </c>
      <c r="D6" s="20">
        <v>-0.38456531037608732</v>
      </c>
      <c r="E6" s="19">
        <v>-1</v>
      </c>
    </row>
    <row r="7" spans="1:5" x14ac:dyDescent="0.25">
      <c r="A7" s="18">
        <v>2009</v>
      </c>
      <c r="B7" s="20">
        <v>-0.58314485524629067</v>
      </c>
      <c r="C7" s="20">
        <v>-0.28418931885026666</v>
      </c>
      <c r="D7" s="20">
        <v>-0.50917972012001156</v>
      </c>
      <c r="E7" s="19">
        <v>-1</v>
      </c>
    </row>
    <row r="8" spans="1:5" x14ac:dyDescent="0.25">
      <c r="A8" s="18">
        <v>2010</v>
      </c>
      <c r="B8" s="20">
        <v>-0.60232193399006029</v>
      </c>
      <c r="C8" s="20">
        <v>-0.32136431473575905</v>
      </c>
      <c r="D8" s="20">
        <v>-0.57154057143657355</v>
      </c>
      <c r="E8" s="19"/>
    </row>
    <row r="9" spans="1:5" x14ac:dyDescent="0.25">
      <c r="A9" s="18">
        <v>2011</v>
      </c>
      <c r="B9" s="20">
        <v>-0.56624837042154186</v>
      </c>
      <c r="C9" s="20">
        <v>-0.33588712702128681</v>
      </c>
      <c r="D9" s="20">
        <v>-0.5971708038955762</v>
      </c>
      <c r="E9" s="19"/>
    </row>
    <row r="10" spans="1:5" x14ac:dyDescent="0.25">
      <c r="A10" s="18">
        <v>2012</v>
      </c>
      <c r="B10" s="20">
        <v>-0.68201133950895976</v>
      </c>
      <c r="C10" s="20">
        <v>-0.35699035245935595</v>
      </c>
      <c r="D10" s="20">
        <v>-0.65324276797531733</v>
      </c>
      <c r="E10" s="19"/>
    </row>
    <row r="11" spans="1:5" x14ac:dyDescent="0.25">
      <c r="A11" s="18">
        <v>2013</v>
      </c>
      <c r="B11" s="20">
        <v>-0.71488920679645263</v>
      </c>
      <c r="C11" s="20">
        <v>-0.41717804118090285</v>
      </c>
      <c r="D11" s="20">
        <v>-0.72112292202401751</v>
      </c>
      <c r="E11" s="19"/>
    </row>
    <row r="12" spans="1:5" x14ac:dyDescent="0.25">
      <c r="A12" s="18">
        <v>2014</v>
      </c>
      <c r="B12" s="20">
        <v>-0.75060978417944491</v>
      </c>
      <c r="C12" s="20">
        <v>-0.46748940024474323</v>
      </c>
      <c r="D12" s="20">
        <v>-0.74522737134274886</v>
      </c>
      <c r="E12" s="19"/>
    </row>
    <row r="13" spans="1:5" x14ac:dyDescent="0.25">
      <c r="A13" s="18">
        <v>2015</v>
      </c>
      <c r="B13" s="20">
        <v>-0.82126293917026127</v>
      </c>
      <c r="C13" s="20">
        <v>-0.48723254301199864</v>
      </c>
      <c r="D13" s="20">
        <v>-0.76579321468236261</v>
      </c>
      <c r="E13" s="19">
        <v>-1</v>
      </c>
    </row>
    <row r="14" spans="1:5" x14ac:dyDescent="0.25">
      <c r="A14" s="18">
        <v>2016</v>
      </c>
      <c r="B14" s="20">
        <v>-0.83304155946352199</v>
      </c>
      <c r="C14" s="20">
        <v>-0.53793990243858747</v>
      </c>
      <c r="D14" s="20">
        <v>-0.84085608193140382</v>
      </c>
      <c r="E14" s="19">
        <v>-1</v>
      </c>
    </row>
    <row r="15" spans="1:5" x14ac:dyDescent="0.25">
      <c r="A15" s="18">
        <v>2017</v>
      </c>
      <c r="B15" s="20">
        <v>-0.83513518021913868</v>
      </c>
      <c r="C15" s="20">
        <v>-0.54772582488879629</v>
      </c>
      <c r="D15" s="20">
        <v>-0.84708213795806186</v>
      </c>
      <c r="E15" s="19">
        <v>-1</v>
      </c>
    </row>
    <row r="16" spans="1:5" x14ac:dyDescent="0.25">
      <c r="A16" s="18">
        <v>2018</v>
      </c>
      <c r="B16" s="20">
        <v>-0.85740739733429072</v>
      </c>
      <c r="C16" s="20">
        <v>-0.58936783249979574</v>
      </c>
      <c r="D16" s="20">
        <v>-0.86700420336883188</v>
      </c>
      <c r="E16" s="19"/>
    </row>
    <row r="17" spans="1:7" x14ac:dyDescent="0.25">
      <c r="A17" s="18">
        <v>2019</v>
      </c>
      <c r="B17" s="20">
        <v>-0.89128493281331878</v>
      </c>
      <c r="C17" s="20">
        <v>-0.65026920635347141</v>
      </c>
      <c r="D17" s="20">
        <v>-0.90298706698515419</v>
      </c>
      <c r="E17" s="19"/>
    </row>
    <row r="18" spans="1:7" x14ac:dyDescent="0.25">
      <c r="A18" s="18">
        <v>2020</v>
      </c>
      <c r="B18" s="20">
        <v>-0.91246287099540724</v>
      </c>
      <c r="C18" s="20">
        <v>-0.71144594432707364</v>
      </c>
      <c r="D18" s="20">
        <v>-0.92616428744856472</v>
      </c>
      <c r="E18" s="19"/>
    </row>
    <row r="19" spans="1:7" x14ac:dyDescent="0.25">
      <c r="A19" s="18">
        <v>2021</v>
      </c>
      <c r="B19" s="20">
        <v>-0.91629955595686863</v>
      </c>
      <c r="C19" s="20">
        <v>-0.69975732802197976</v>
      </c>
      <c r="D19" s="20">
        <v>-0.92459725523783909</v>
      </c>
      <c r="E19" s="19"/>
    </row>
    <row r="20" spans="1:7" x14ac:dyDescent="0.25">
      <c r="G20" s="4"/>
    </row>
    <row r="21" spans="1:7" x14ac:dyDescent="0.25">
      <c r="G21" s="4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2" sqref="Y22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DB8FE4-6737-43A5-9980-10EE179590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7493A2-27F4-4A2D-8CEC-64A16D103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73DDC0-5217-453B-9431-58CED8B5916D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2021-03-17T14:21:22Z</dcterms:created>
  <dcterms:modified xsi:type="dcterms:W3CDTF">2023-04-18T07:31:15Z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ed42b1b34c434eceb8858c1f51e6716b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