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wsfileserver.eea.dmz1\papermaps\AMP2022\TICKETS-2022\Indicators\2022_007-146921-INDP006-Federico-Antognazza\4_Figures\FIG1-146927\Data-package\"/>
    </mc:Choice>
  </mc:AlternateContent>
  <bookViews>
    <workbookView xWindow="0" yWindow="0" windowWidth="38400" windowHeight="13590"/>
  </bookViews>
  <sheets>
    <sheet name="DATA AND CHART" sheetId="1" r:id="rId1"/>
    <sheet name="IMAGE AND ILLUSTRATION" sheetId="5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8" i="1" l="1"/>
  <c r="C20" i="1"/>
  <c r="D20" i="1"/>
  <c r="B20" i="1"/>
  <c r="G19" i="1"/>
  <c r="H19" i="1"/>
  <c r="I19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I3" i="1"/>
  <c r="H3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</calcChain>
</file>

<file path=xl/sharedStrings.xml><?xml version="1.0" encoding="utf-8"?>
<sst xmlns="http://schemas.openxmlformats.org/spreadsheetml/2006/main" count="53" uniqueCount="21">
  <si>
    <t>Year</t>
  </si>
  <si>
    <t>NOx</t>
  </si>
  <si>
    <t>Dust</t>
  </si>
  <si>
    <t>SO2</t>
  </si>
  <si>
    <t>Graph</t>
  </si>
  <si>
    <t>Tooltip</t>
  </si>
  <si>
    <t>Correction made on the raw data to ensure quality</t>
  </si>
  <si>
    <t>Grey Area</t>
  </si>
  <si>
    <t>Germany and Lithuania: data for 2017 used for 2018-2020 due to lack in reporting</t>
  </si>
  <si>
    <t>Italy and Malta: data for 2019 used for 2020 due to lack in reporting</t>
  </si>
  <si>
    <t>Spain: correction of 2019 NOx due to comma separator mistake in one LCP (verified with country)</t>
  </si>
  <si>
    <t>Germany</t>
  </si>
  <si>
    <t>DUST</t>
  </si>
  <si>
    <t>NOX</t>
  </si>
  <si>
    <t>Italy</t>
  </si>
  <si>
    <t>Lithuania</t>
  </si>
  <si>
    <t>Malta</t>
  </si>
  <si>
    <t>Slovakia</t>
  </si>
  <si>
    <t>Spain</t>
  </si>
  <si>
    <t>Gap filled values in yellow. Corrected one in Orange</t>
  </si>
  <si>
    <t>Slovakia: data for 2015 used for 2016-2020 due to lack in reporting in the new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</si>
</sst>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86C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ED7D3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9BC2E6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quotePrefix="1"/>
    <xf numFmtId="0" fontId="2" fillId="0" borderId="0" xfId="0" applyFont="1"/>
    <xf numFmtId="9" fontId="0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1" fontId="3" fillId="0" borderId="0" xfId="0" applyNumberFormat="1" applyFont="1" applyFill="1" applyBorder="1" applyAlignment="1" applyProtection="1"/>
    <xf numFmtId="0" fontId="4" fillId="0" borderId="0" xfId="0" applyFont="1" applyBorder="1"/>
    <xf numFmtId="0" fontId="6" fillId="0" borderId="0" xfId="0" applyFont="1" applyBorder="1" applyAlignment="1"/>
    <xf numFmtId="0" fontId="4" fillId="0" borderId="0" xfId="0" applyFont="1" applyBorder="1" applyAlignment="1"/>
    <xf numFmtId="1" fontId="4" fillId="0" borderId="0" xfId="0" applyNumberFormat="1" applyFont="1" applyBorder="1"/>
    <xf numFmtId="0" fontId="5" fillId="0" borderId="0" xfId="0" applyFont="1" applyBorder="1" applyAlignment="1"/>
    <xf numFmtId="0" fontId="0" fillId="3" borderId="0" xfId="0" applyFill="1"/>
    <xf numFmtId="0" fontId="8" fillId="4" borderId="1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/>
    <xf numFmtId="1" fontId="3" fillId="5" borderId="0" xfId="0" applyNumberFormat="1" applyFont="1" applyFill="1" applyBorder="1" applyAlignment="1" applyProtection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9" fillId="0" borderId="0" xfId="0" applyFont="1" applyBorder="1" applyAlignment="1"/>
    <xf numFmtId="1" fontId="9" fillId="0" borderId="0" xfId="0" applyNumberFormat="1" applyFont="1" applyBorder="1"/>
    <xf numFmtId="1" fontId="5" fillId="0" borderId="0" xfId="0" applyNumberFormat="1" applyFon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</cellXfs>
  <cellStyles count="3">
    <cellStyle name="Normal" xfId="0" builtinId="0"/>
    <cellStyle name="Normal 2" xfId="2"/>
    <cellStyle name="Percent" xfId="1" builtinId="5"/>
  </cellStyles>
  <dxfs count="0"/>
  <tableStyles count="0" defaultTableStyle="TableStyleMedium2" defaultPivotStyle="PivotStyleLight16"/>
  <colors>
    <mruColors>
      <color rgb="FF00786C"/>
      <color rgb="FF75C9DA"/>
      <color rgb="FF004B7F"/>
      <color rgb="FFE28C31"/>
      <color rgb="FF666666"/>
      <color rgb="FFCCCCCC"/>
      <color rgb="FFABD8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4"/>
          <c:order val="3"/>
          <c:tx>
            <c:strRef>
              <c:f>'DATA AND CHART'!$J$2</c:f>
              <c:strCache>
                <c:ptCount val="1"/>
                <c:pt idx="0">
                  <c:v>Grey Area</c:v>
                </c:pt>
              </c:strCache>
            </c:strRef>
          </c:tx>
          <c:spPr>
            <a:solidFill>
              <a:srgbClr val="CCCCCC"/>
            </a:solidFill>
            <a:ln>
              <a:noFill/>
            </a:ln>
            <a:effectLst/>
          </c:spPr>
          <c:cat>
            <c:numRef>
              <c:f>'DATA AND CHART'!$F$3:$F$19</c:f>
              <c:numCache>
                <c:formatCode>General</c:formatCode>
                <c:ptCount val="1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</c:numCache>
            </c:numRef>
          </c:cat>
          <c:val>
            <c:numRef>
              <c:f>'DATA AND CHART'!$J$3:$J$19</c:f>
              <c:numCache>
                <c:formatCode>General</c:formatCode>
                <c:ptCount val="17"/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EA-4F95-A7E2-58DC4D31A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7030527"/>
        <c:axId val="1177034271"/>
      </c:areaChart>
      <c:lineChart>
        <c:grouping val="standard"/>
        <c:varyColors val="0"/>
        <c:ser>
          <c:idx val="1"/>
          <c:order val="0"/>
          <c:tx>
            <c:strRef>
              <c:f>'DATA AND CHART'!$G$2</c:f>
              <c:strCache>
                <c:ptCount val="1"/>
                <c:pt idx="0">
                  <c:v>Dust</c:v>
                </c:pt>
              </c:strCache>
            </c:strRef>
          </c:tx>
          <c:spPr>
            <a:ln w="38100" cap="rnd">
              <a:solidFill>
                <a:srgbClr val="004B7F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CHART'!$F$3:$F$19</c:f>
              <c:numCache>
                <c:formatCode>General</c:formatCode>
                <c:ptCount val="1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</c:numCache>
            </c:numRef>
          </c:cat>
          <c:val>
            <c:numRef>
              <c:f>'DATA AND CHART'!$G$3:$G$19</c:f>
              <c:numCache>
                <c:formatCode>0%</c:formatCode>
                <c:ptCount val="17"/>
                <c:pt idx="0">
                  <c:v>0</c:v>
                </c:pt>
                <c:pt idx="1">
                  <c:v>-0.14767799103206927</c:v>
                </c:pt>
                <c:pt idx="2">
                  <c:v>-0.24803685248882115</c:v>
                </c:pt>
                <c:pt idx="3">
                  <c:v>-0.25819878192858031</c:v>
                </c:pt>
                <c:pt idx="4">
                  <c:v>-0.47148171837408526</c:v>
                </c:pt>
                <c:pt idx="5">
                  <c:v>-0.58314487186962283</c:v>
                </c:pt>
                <c:pt idx="6">
                  <c:v>-0.602322065723225</c:v>
                </c:pt>
                <c:pt idx="7">
                  <c:v>-0.56624837407342454</c:v>
                </c:pt>
                <c:pt idx="8">
                  <c:v>-0.68201137111400967</c:v>
                </c:pt>
                <c:pt idx="9">
                  <c:v>-0.71488924058250203</c:v>
                </c:pt>
                <c:pt idx="10">
                  <c:v>-0.75060981784761549</c:v>
                </c:pt>
                <c:pt idx="11">
                  <c:v>-0.82126296672872157</c:v>
                </c:pt>
                <c:pt idx="12">
                  <c:v>-0.82572525377216965</c:v>
                </c:pt>
                <c:pt idx="13">
                  <c:v>-0.82849490227593936</c:v>
                </c:pt>
                <c:pt idx="14">
                  <c:v>-0.84066234077715418</c:v>
                </c:pt>
                <c:pt idx="15">
                  <c:v>-0.88850567641423728</c:v>
                </c:pt>
                <c:pt idx="16">
                  <c:v>-0.908322797530976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EA-4F95-A7E2-58DC4D31AA97}"/>
            </c:ext>
          </c:extLst>
        </c:ser>
        <c:ser>
          <c:idx val="2"/>
          <c:order val="1"/>
          <c:tx>
            <c:strRef>
              <c:f>'DATA AND CHART'!$H$2</c:f>
              <c:strCache>
                <c:ptCount val="1"/>
                <c:pt idx="0">
                  <c:v>NOx</c:v>
                </c:pt>
              </c:strCache>
            </c:strRef>
          </c:tx>
          <c:spPr>
            <a:ln w="38100" cap="rnd">
              <a:solidFill>
                <a:srgbClr val="E28C3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CHART'!$F$3:$F$19</c:f>
              <c:numCache>
                <c:formatCode>General</c:formatCode>
                <c:ptCount val="1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</c:numCache>
            </c:numRef>
          </c:cat>
          <c:val>
            <c:numRef>
              <c:f>'DATA AND CHART'!$H$3:$H$19</c:f>
              <c:numCache>
                <c:formatCode>0%</c:formatCode>
                <c:ptCount val="17"/>
                <c:pt idx="0">
                  <c:v>0</c:v>
                </c:pt>
                <c:pt idx="1">
                  <c:v>-7.253390379281229E-3</c:v>
                </c:pt>
                <c:pt idx="2">
                  <c:v>-3.4413766361472642E-2</c:v>
                </c:pt>
                <c:pt idx="3">
                  <c:v>-5.2626800683896212E-2</c:v>
                </c:pt>
                <c:pt idx="4">
                  <c:v>-0.19384703800296912</c:v>
                </c:pt>
                <c:pt idx="5">
                  <c:v>-0.28418924406303026</c:v>
                </c:pt>
                <c:pt idx="6">
                  <c:v>-0.32136446149328052</c:v>
                </c:pt>
                <c:pt idx="7">
                  <c:v>-0.33588700771462765</c:v>
                </c:pt>
                <c:pt idx="8">
                  <c:v>-0.35699021276465004</c:v>
                </c:pt>
                <c:pt idx="9">
                  <c:v>-0.41717834493216099</c:v>
                </c:pt>
                <c:pt idx="10">
                  <c:v>-0.46748943647088176</c:v>
                </c:pt>
                <c:pt idx="11">
                  <c:v>-0.48723259709409428</c:v>
                </c:pt>
                <c:pt idx="12">
                  <c:v>-0.5172664466664344</c:v>
                </c:pt>
                <c:pt idx="13">
                  <c:v>-0.52849546627949895</c:v>
                </c:pt>
                <c:pt idx="14">
                  <c:v>-0.58873973828239068</c:v>
                </c:pt>
                <c:pt idx="15">
                  <c:v>-0.62471811440002967</c:v>
                </c:pt>
                <c:pt idx="16">
                  <c:v>-0.67825073348234577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EA-4F95-A7E2-58DC4D31AA97}"/>
            </c:ext>
          </c:extLst>
        </c:ser>
        <c:ser>
          <c:idx val="3"/>
          <c:order val="2"/>
          <c:tx>
            <c:strRef>
              <c:f>'DATA AND CHART'!$I$2</c:f>
              <c:strCache>
                <c:ptCount val="1"/>
                <c:pt idx="0">
                  <c:v>SO2</c:v>
                </c:pt>
              </c:strCache>
            </c:strRef>
          </c:tx>
          <c:spPr>
            <a:ln w="38100" cap="rnd">
              <a:solidFill>
                <a:srgbClr val="75C9DA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CHART'!$F$3:$F$19</c:f>
              <c:numCache>
                <c:formatCode>General</c:formatCode>
                <c:ptCount val="1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</c:numCache>
            </c:numRef>
          </c:cat>
          <c:val>
            <c:numRef>
              <c:f>'DATA AND CHART'!$I$3:$I$19</c:f>
              <c:numCache>
                <c:formatCode>0%</c:formatCode>
                <c:ptCount val="17"/>
                <c:pt idx="0">
                  <c:v>0</c:v>
                </c:pt>
                <c:pt idx="1">
                  <c:v>-3.9689059140007546E-2</c:v>
                </c:pt>
                <c:pt idx="2">
                  <c:v>-6.9254276321335073E-2</c:v>
                </c:pt>
                <c:pt idx="3">
                  <c:v>-0.12226536658091677</c:v>
                </c:pt>
                <c:pt idx="4">
                  <c:v>-0.38456540777524817</c:v>
                </c:pt>
                <c:pt idx="5">
                  <c:v>-0.50917986807951965</c:v>
                </c:pt>
                <c:pt idx="6">
                  <c:v>-0.57154052089200191</c:v>
                </c:pt>
                <c:pt idx="7">
                  <c:v>-0.59717087657326207</c:v>
                </c:pt>
                <c:pt idx="8">
                  <c:v>-0.65324286702183554</c:v>
                </c:pt>
                <c:pt idx="9">
                  <c:v>-0.72112299946870606</c:v>
                </c:pt>
                <c:pt idx="10">
                  <c:v>-0.74522743936746982</c:v>
                </c:pt>
                <c:pt idx="11">
                  <c:v>-0.7657933049138157</c:v>
                </c:pt>
                <c:pt idx="12">
                  <c:v>-0.82672748138819541</c:v>
                </c:pt>
                <c:pt idx="13">
                  <c:v>-0.83287486036352121</c:v>
                </c:pt>
                <c:pt idx="14">
                  <c:v>-0.85910040789034858</c:v>
                </c:pt>
                <c:pt idx="15">
                  <c:v>-0.88867521738796496</c:v>
                </c:pt>
                <c:pt idx="16">
                  <c:v>-0.9084068185795825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2EA-4F95-A7E2-58DC4D31A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4081023"/>
        <c:axId val="1064075615"/>
      </c:lineChart>
      <c:catAx>
        <c:axId val="106408102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075615"/>
        <c:crossesAt val="-12"/>
        <c:auto val="1"/>
        <c:lblAlgn val="ctr"/>
        <c:lblOffset val="100"/>
        <c:tickLblSkip val="4"/>
        <c:tickMarkSkip val="4"/>
        <c:noMultiLvlLbl val="0"/>
      </c:catAx>
      <c:valAx>
        <c:axId val="1064075615"/>
        <c:scaling>
          <c:orientation val="minMax"/>
          <c:min val="-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ysClr val="windowText" lastClr="000000"/>
                    </a:solidFill>
                  </a:rPr>
                  <a:t>Emission reduction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081023"/>
        <c:crosses val="autoZero"/>
        <c:crossBetween val="midCat"/>
        <c:majorUnit val="0.25"/>
      </c:valAx>
      <c:valAx>
        <c:axId val="1177034271"/>
        <c:scaling>
          <c:orientation val="minMax"/>
          <c:min val="-1"/>
        </c:scaling>
        <c:delete val="0"/>
        <c:axPos val="r"/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7030527"/>
        <c:crosses val="max"/>
        <c:crossBetween val="between"/>
      </c:valAx>
      <c:catAx>
        <c:axId val="117703052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7703427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266700</xdr:colOff>
      <xdr:row>43</xdr:row>
      <xdr:rowOff>71845</xdr:rowOff>
    </xdr:from>
    <xdr:to>
      <xdr:col>31</xdr:col>
      <xdr:colOff>446315</xdr:colOff>
      <xdr:row>46</xdr:row>
      <xdr:rowOff>47624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23004BEA-132E-41AE-9620-6CCEDBBDF825}"/>
            </a:ext>
          </a:extLst>
        </xdr:cNvPr>
        <xdr:cNvSpPr txBox="1"/>
      </xdr:nvSpPr>
      <xdr:spPr>
        <a:xfrm>
          <a:off x="18554700" y="8263345"/>
          <a:ext cx="789215" cy="5472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800" b="1" baseline="0">
              <a:solidFill>
                <a:srgbClr val="00786C"/>
              </a:solidFill>
            </a:rPr>
            <a:t> - </a:t>
          </a:r>
          <a:r>
            <a:rPr lang="en-GB" sz="1800" b="1">
              <a:solidFill>
                <a:srgbClr val="00786C"/>
              </a:solidFill>
            </a:rPr>
            <a:t>91%</a:t>
          </a:r>
          <a:endParaRPr lang="en-DK" sz="1800" b="1">
            <a:solidFill>
              <a:srgbClr val="00786C"/>
            </a:solidFill>
          </a:endParaRPr>
        </a:p>
      </xdr:txBody>
    </xdr:sp>
    <xdr:clientData/>
  </xdr:twoCellAnchor>
  <xdr:twoCellAnchor>
    <xdr:from>
      <xdr:col>10</xdr:col>
      <xdr:colOff>609599</xdr:colOff>
      <xdr:row>1</xdr:row>
      <xdr:rowOff>63954</xdr:rowOff>
    </xdr:from>
    <xdr:to>
      <xdr:col>25</xdr:col>
      <xdr:colOff>105599</xdr:colOff>
      <xdr:row>27</xdr:row>
      <xdr:rowOff>150954</xdr:rowOff>
    </xdr:to>
    <xdr:grpSp>
      <xdr:nvGrpSpPr>
        <xdr:cNvPr id="16" name="Group 15">
          <a:extLst>
            <a:ext uri="{FF2B5EF4-FFF2-40B4-BE49-F238E27FC236}">
              <a16:creationId xmlns:a16="http://schemas.microsoft.com/office/drawing/2014/main" id="{087A0E3E-FD41-4A25-978D-4ECD881C2E3C}"/>
            </a:ext>
          </a:extLst>
        </xdr:cNvPr>
        <xdr:cNvGrpSpPr/>
      </xdr:nvGrpSpPr>
      <xdr:grpSpPr>
        <a:xfrm>
          <a:off x="6705599" y="254454"/>
          <a:ext cx="8640000" cy="5040000"/>
          <a:chOff x="13506449" y="806904"/>
          <a:chExt cx="8640000" cy="5040000"/>
        </a:xfrm>
      </xdr:grpSpPr>
      <xdr:grpSp>
        <xdr:nvGrpSpPr>
          <xdr:cNvPr id="15" name="Group 14">
            <a:extLst>
              <a:ext uri="{FF2B5EF4-FFF2-40B4-BE49-F238E27FC236}">
                <a16:creationId xmlns:a16="http://schemas.microsoft.com/office/drawing/2014/main" id="{766F2B64-C409-4D16-ABD4-2E983C9DC0DF}"/>
              </a:ext>
            </a:extLst>
          </xdr:cNvPr>
          <xdr:cNvGrpSpPr/>
        </xdr:nvGrpSpPr>
        <xdr:grpSpPr>
          <a:xfrm>
            <a:off x="13506449" y="806904"/>
            <a:ext cx="8640000" cy="5040000"/>
            <a:chOff x="13506449" y="806904"/>
            <a:chExt cx="8640000" cy="5040000"/>
          </a:xfrm>
        </xdr:grpSpPr>
        <xdr:graphicFrame macro="">
          <xdr:nvGraphicFramePr>
            <xdr:cNvPr id="8" name="Chart 7">
              <a:extLst>
                <a:ext uri="{FF2B5EF4-FFF2-40B4-BE49-F238E27FC236}">
                  <a16:creationId xmlns:a16="http://schemas.microsoft.com/office/drawing/2014/main" id="{A5F374CB-5AE6-4C06-A211-8E52198117D7}"/>
                </a:ext>
              </a:extLst>
            </xdr:cNvPr>
            <xdr:cNvGraphicFramePr/>
          </xdr:nvGraphicFramePr>
          <xdr:xfrm>
            <a:off x="13506449" y="806904"/>
            <a:ext cx="8640000" cy="50400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3C50EED9-F435-42E4-B539-1EB2B9108E41}"/>
                </a:ext>
              </a:extLst>
            </xdr:cNvPr>
            <xdr:cNvSpPr txBox="1"/>
          </xdr:nvSpPr>
          <xdr:spPr>
            <a:xfrm>
              <a:off x="20231101" y="1676400"/>
              <a:ext cx="1333500" cy="118814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 algn="l"/>
              <a:r>
                <a:rPr lang="en-US" sz="1400" b="1" i="1">
                  <a:solidFill>
                    <a:srgbClr val="666666"/>
                  </a:solidFill>
                </a:rPr>
                <a:t>Industrial Emission</a:t>
              </a:r>
              <a:r>
                <a:rPr lang="en-US" sz="1400" b="1" i="1" baseline="0">
                  <a:solidFill>
                    <a:srgbClr val="666666"/>
                  </a:solidFill>
                </a:rPr>
                <a:t> Directive (IED)</a:t>
              </a:r>
              <a:r>
                <a:rPr lang="en-US" sz="1400" b="1" i="1">
                  <a:solidFill>
                    <a:srgbClr val="666666"/>
                  </a:solidFill>
                </a:rPr>
                <a:t> enter fully into force</a:t>
              </a:r>
              <a:endParaRPr lang="en-DK" sz="1400" b="1" i="1">
                <a:solidFill>
                  <a:srgbClr val="666666"/>
                </a:solidFill>
              </a:endParaRPr>
            </a:p>
          </xdr:txBody>
        </xdr:sp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1D09B833-6D5B-4E8A-B596-0FDD5FA5A61C}"/>
                </a:ext>
              </a:extLst>
            </xdr:cNvPr>
            <xdr:cNvSpPr txBox="1"/>
          </xdr:nvSpPr>
          <xdr:spPr>
            <a:xfrm>
              <a:off x="16697326" y="4791075"/>
              <a:ext cx="933449" cy="5306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 algn="l"/>
              <a:r>
                <a:rPr lang="en-US" sz="1400" b="1" i="1" baseline="0">
                  <a:solidFill>
                    <a:srgbClr val="666666"/>
                  </a:solidFill>
                </a:rPr>
                <a:t>Financial crisis</a:t>
              </a:r>
              <a:endParaRPr lang="en-DK" sz="1400" b="1" i="1">
                <a:solidFill>
                  <a:srgbClr val="666666"/>
                </a:solidFill>
              </a:endParaRPr>
            </a:p>
          </xdr:txBody>
        </xdr:sp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AF722F27-FF19-48A5-BA21-D7FED3CCEF7A}"/>
                </a:ext>
              </a:extLst>
            </xdr:cNvPr>
            <xdr:cNvSpPr txBox="1"/>
          </xdr:nvSpPr>
          <xdr:spPr>
            <a:xfrm>
              <a:off x="14859001" y="4038600"/>
              <a:ext cx="1333500" cy="5306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 algn="l"/>
              <a:r>
                <a:rPr lang="en-US" sz="1400" b="1" i="1">
                  <a:solidFill>
                    <a:srgbClr val="666666"/>
                  </a:solidFill>
                </a:rPr>
                <a:t>LCP</a:t>
              </a:r>
              <a:r>
                <a:rPr lang="en-US" sz="1400" b="1" i="1" baseline="0">
                  <a:solidFill>
                    <a:srgbClr val="666666"/>
                  </a:solidFill>
                </a:rPr>
                <a:t> emission limit values</a:t>
              </a:r>
              <a:endParaRPr lang="en-DK" sz="1400" b="1" i="1">
                <a:solidFill>
                  <a:srgbClr val="666666"/>
                </a:solidFill>
              </a:endParaRPr>
            </a:p>
          </xdr:txBody>
        </xdr:sp>
      </xdr:grpSp>
      <xdr:sp macro="" textlink="">
        <xdr:nvSpPr>
          <xdr:cNvPr id="12" name="TextBox 11">
            <a:extLst>
              <a:ext uri="{FF2B5EF4-FFF2-40B4-BE49-F238E27FC236}">
                <a16:creationId xmlns:a16="http://schemas.microsoft.com/office/drawing/2014/main" id="{E2462141-EF44-4302-A9DE-8B9EC2716CAC}"/>
              </a:ext>
            </a:extLst>
          </xdr:cNvPr>
          <xdr:cNvSpPr txBox="1"/>
        </xdr:nvSpPr>
        <xdr:spPr>
          <a:xfrm>
            <a:off x="21240751" y="4152900"/>
            <a:ext cx="561974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en-US" sz="1400" b="1" i="0">
                <a:solidFill>
                  <a:srgbClr val="E28C31"/>
                </a:solidFill>
              </a:rPr>
              <a:t>NOx</a:t>
            </a:r>
            <a:endParaRPr lang="en-DK" sz="1400" b="1" i="0">
              <a:solidFill>
                <a:srgbClr val="E28C31"/>
              </a:solidFill>
            </a:endParaRPr>
          </a:p>
        </xdr:txBody>
      </xdr:sp>
      <xdr:sp macro="" textlink="">
        <xdr:nvSpPr>
          <xdr:cNvPr id="13" name="TextBox 12">
            <a:extLst>
              <a:ext uri="{FF2B5EF4-FFF2-40B4-BE49-F238E27FC236}">
                <a16:creationId xmlns:a16="http://schemas.microsoft.com/office/drawing/2014/main" id="{A40C39A8-9969-48FC-A187-8FF7DE77AEB9}"/>
              </a:ext>
            </a:extLst>
          </xdr:cNvPr>
          <xdr:cNvSpPr txBox="1"/>
        </xdr:nvSpPr>
        <xdr:spPr>
          <a:xfrm>
            <a:off x="20640676" y="4429125"/>
            <a:ext cx="561974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en-US" sz="1400" b="1" i="0">
                <a:solidFill>
                  <a:srgbClr val="004B7F"/>
                </a:solidFill>
              </a:rPr>
              <a:t>Dust</a:t>
            </a:r>
            <a:endParaRPr lang="en-DK" sz="1400" b="1" i="0">
              <a:solidFill>
                <a:srgbClr val="004B7F"/>
              </a:solidFill>
            </a:endParaRPr>
          </a:p>
        </xdr:txBody>
      </xdr:sp>
      <xdr:sp macro="" textlink="">
        <xdr:nvSpPr>
          <xdr:cNvPr id="14" name="TextBox 13">
            <a:extLst>
              <a:ext uri="{FF2B5EF4-FFF2-40B4-BE49-F238E27FC236}">
                <a16:creationId xmlns:a16="http://schemas.microsoft.com/office/drawing/2014/main" id="{8EDD8578-C8A9-4543-B59B-C1786DD93BCC}"/>
              </a:ext>
            </a:extLst>
          </xdr:cNvPr>
          <xdr:cNvSpPr txBox="1"/>
        </xdr:nvSpPr>
        <xdr:spPr>
          <a:xfrm>
            <a:off x="21107401" y="5048250"/>
            <a:ext cx="561974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en-US" sz="1400" b="1" i="0">
                <a:solidFill>
                  <a:srgbClr val="75C9DA"/>
                </a:solidFill>
              </a:rPr>
              <a:t>SO2</a:t>
            </a:r>
            <a:endParaRPr lang="en-DK" sz="1400" b="1" i="0">
              <a:solidFill>
                <a:srgbClr val="75C9DA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1</xdr:row>
      <xdr:rowOff>171450</xdr:rowOff>
    </xdr:from>
    <xdr:to>
      <xdr:col>14</xdr:col>
      <xdr:colOff>497574</xdr:colOff>
      <xdr:row>28</xdr:row>
      <xdr:rowOff>81972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AE37198-C68E-4504-B2A5-2E01BA5D9D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0" y="361950"/>
          <a:ext cx="8650974" cy="50540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B49"/>
  <sheetViews>
    <sheetView tabSelected="1" zoomScaleNormal="100" workbookViewId="0">
      <selection activeCell="J38" sqref="J38"/>
    </sheetView>
  </sheetViews>
  <sheetFormatPr defaultRowHeight="15" x14ac:dyDescent="0.25"/>
  <sheetData>
    <row r="1" spans="1:10" s="1" customFormat="1" x14ac:dyDescent="0.25">
      <c r="B1" s="22" t="s">
        <v>5</v>
      </c>
      <c r="C1" s="22"/>
      <c r="D1" s="22"/>
      <c r="F1" s="22" t="s">
        <v>4</v>
      </c>
      <c r="G1" s="22"/>
      <c r="H1" s="22"/>
      <c r="I1" s="22"/>
      <c r="J1" s="22"/>
    </row>
    <row r="2" spans="1:10" x14ac:dyDescent="0.25">
      <c r="A2" s="2" t="s">
        <v>0</v>
      </c>
      <c r="B2" s="2" t="s">
        <v>2</v>
      </c>
      <c r="C2" s="2" t="s">
        <v>1</v>
      </c>
      <c r="D2" s="2" t="s">
        <v>3</v>
      </c>
      <c r="F2" s="2" t="s">
        <v>0</v>
      </c>
      <c r="G2" s="2" t="s">
        <v>2</v>
      </c>
      <c r="H2" s="2" t="s">
        <v>1</v>
      </c>
      <c r="I2" s="2" t="s">
        <v>3</v>
      </c>
      <c r="J2" t="s">
        <v>7</v>
      </c>
    </row>
    <row r="3" spans="1:10" x14ac:dyDescent="0.25">
      <c r="A3" s="2">
        <v>2004</v>
      </c>
      <c r="B3" s="7">
        <v>275761.5355056863</v>
      </c>
      <c r="C3" s="7">
        <v>1786362.1511391699</v>
      </c>
      <c r="D3" s="7">
        <v>4855867.4543201225</v>
      </c>
      <c r="F3" s="2">
        <v>2004</v>
      </c>
      <c r="G3" s="5">
        <f>(B3-B$3)/$B$3</f>
        <v>0</v>
      </c>
      <c r="H3" s="5">
        <f>(C3-C$3)/$C$3</f>
        <v>0</v>
      </c>
      <c r="I3" s="5">
        <f>(D3-D$3)/$D$3</f>
        <v>0</v>
      </c>
    </row>
    <row r="4" spans="1:10" x14ac:dyDescent="0.25">
      <c r="A4" s="2">
        <v>2005</v>
      </c>
      <c r="B4" s="7">
        <v>235037.62593828791</v>
      </c>
      <c r="C4" s="7">
        <v>1773404.969098185</v>
      </c>
      <c r="D4" s="7">
        <v>4663142.6437495733</v>
      </c>
      <c r="F4" s="2">
        <v>2005</v>
      </c>
      <c r="G4" s="5">
        <f>(B4-B$3)/$B$3</f>
        <v>-0.14767799103206927</v>
      </c>
      <c r="H4" s="5">
        <f t="shared" ref="H4:H18" si="0">(C4-C$3)/$C$3</f>
        <v>-7.253390379281229E-3</v>
      </c>
      <c r="I4" s="5">
        <f t="shared" ref="I4:I18" si="1">(D4-D$3)/$D$3</f>
        <v>-3.9689059140007546E-2</v>
      </c>
    </row>
    <row r="5" spans="1:10" x14ac:dyDescent="0.25">
      <c r="A5" s="2">
        <v>2006</v>
      </c>
      <c r="B5" s="7">
        <v>207362.51220137157</v>
      </c>
      <c r="C5" s="7">
        <v>1724886.7014328889</v>
      </c>
      <c r="D5" s="7">
        <v>4519577.8678588588</v>
      </c>
      <c r="F5" s="2">
        <v>2006</v>
      </c>
      <c r="G5" s="5">
        <f t="shared" ref="G5:G18" si="2">(B5-B$3)/$B$3</f>
        <v>-0.24803685248882115</v>
      </c>
      <c r="H5" s="5">
        <f t="shared" si="0"/>
        <v>-3.4413766361472642E-2</v>
      </c>
      <c r="I5" s="5">
        <f t="shared" si="1"/>
        <v>-6.9254276321335073E-2</v>
      </c>
    </row>
    <row r="6" spans="1:10" x14ac:dyDescent="0.25">
      <c r="A6" s="2">
        <v>2007</v>
      </c>
      <c r="B6" s="7">
        <v>204560.24293536315</v>
      </c>
      <c r="C6" s="7">
        <v>1692351.6262619128</v>
      </c>
      <c r="D6" s="7">
        <v>4262163.0399493296</v>
      </c>
      <c r="F6" s="2">
        <v>2007</v>
      </c>
      <c r="G6" s="5">
        <f t="shared" si="2"/>
        <v>-0.25819878192858031</v>
      </c>
      <c r="H6" s="5">
        <f t="shared" si="0"/>
        <v>-5.2626800683896212E-2</v>
      </c>
      <c r="I6" s="5">
        <f t="shared" si="1"/>
        <v>-0.12226536658091677</v>
      </c>
      <c r="J6">
        <v>-1</v>
      </c>
    </row>
    <row r="7" spans="1:10" x14ac:dyDescent="0.25">
      <c r="A7" s="2">
        <v>2008</v>
      </c>
      <c r="B7" s="7">
        <v>145745.01288398899</v>
      </c>
      <c r="C7" s="7">
        <v>1440081.1393402296</v>
      </c>
      <c r="D7" s="7">
        <v>2988468.8066469482</v>
      </c>
      <c r="F7" s="2">
        <v>2008</v>
      </c>
      <c r="G7" s="5">
        <f t="shared" si="2"/>
        <v>-0.47148171837408526</v>
      </c>
      <c r="H7" s="5">
        <f t="shared" si="0"/>
        <v>-0.19384703800296912</v>
      </c>
      <c r="I7" s="5">
        <f t="shared" si="1"/>
        <v>-0.38456540777524817</v>
      </c>
      <c r="J7">
        <v>-1</v>
      </c>
    </row>
    <row r="8" spans="1:10" x14ac:dyDescent="0.25">
      <c r="A8" s="2">
        <v>2009</v>
      </c>
      <c r="B8" s="7">
        <v>114952.61021665242</v>
      </c>
      <c r="C8" s="7">
        <v>1278697.2417841207</v>
      </c>
      <c r="D8" s="7">
        <v>2383357.5045177694</v>
      </c>
      <c r="F8" s="2">
        <v>2009</v>
      </c>
      <c r="G8" s="5">
        <f t="shared" si="2"/>
        <v>-0.58314487186962283</v>
      </c>
      <c r="H8" s="5">
        <f t="shared" si="0"/>
        <v>-0.28418924406303026</v>
      </c>
      <c r="I8" s="5">
        <f t="shared" si="1"/>
        <v>-0.50917986807951965</v>
      </c>
      <c r="J8">
        <v>-1</v>
      </c>
    </row>
    <row r="9" spans="1:10" x14ac:dyDescent="0.25">
      <c r="A9" s="2">
        <v>2010</v>
      </c>
      <c r="B9" s="7">
        <v>109664.2777928929</v>
      </c>
      <c r="C9" s="7">
        <v>1212288.8404063524</v>
      </c>
      <c r="D9" s="7">
        <v>2080542.4400954808</v>
      </c>
      <c r="F9" s="2">
        <v>2010</v>
      </c>
      <c r="G9" s="5">
        <f t="shared" si="2"/>
        <v>-0.602322065723225</v>
      </c>
      <c r="H9" s="5">
        <f t="shared" si="0"/>
        <v>-0.32136446149328052</v>
      </c>
      <c r="I9" s="5">
        <f t="shared" si="1"/>
        <v>-0.57154052089200191</v>
      </c>
    </row>
    <row r="10" spans="1:10" x14ac:dyDescent="0.25">
      <c r="A10" s="2">
        <v>2011</v>
      </c>
      <c r="B10" s="7">
        <v>119612.01439360049</v>
      </c>
      <c r="C10" s="7">
        <v>1186346.3134983687</v>
      </c>
      <c r="D10" s="7">
        <v>1956084.8301002006</v>
      </c>
      <c r="F10" s="2">
        <v>2011</v>
      </c>
      <c r="G10" s="5">
        <f t="shared" si="2"/>
        <v>-0.56624837407342454</v>
      </c>
      <c r="H10" s="5">
        <f t="shared" si="0"/>
        <v>-0.33588700771462765</v>
      </c>
      <c r="I10" s="5">
        <f t="shared" si="1"/>
        <v>-0.59717087657326207</v>
      </c>
    </row>
    <row r="11" spans="1:10" x14ac:dyDescent="0.25">
      <c r="A11" s="2">
        <v>2012</v>
      </c>
      <c r="B11" s="7">
        <v>87689.032574948535</v>
      </c>
      <c r="C11" s="7">
        <v>1148648.3467292797</v>
      </c>
      <c r="D11" s="7">
        <v>1683806.6765820235</v>
      </c>
      <c r="F11" s="2">
        <v>2012</v>
      </c>
      <c r="G11" s="5">
        <f t="shared" si="2"/>
        <v>-0.68201137111400967</v>
      </c>
      <c r="H11" s="5">
        <f t="shared" si="0"/>
        <v>-0.35699021276465004</v>
      </c>
      <c r="I11" s="5">
        <f t="shared" si="1"/>
        <v>-0.65324286702183554</v>
      </c>
    </row>
    <row r="12" spans="1:10" x14ac:dyDescent="0.25">
      <c r="A12" s="2">
        <v>2013</v>
      </c>
      <c r="B12" s="7">
        <v>78622.580806161553</v>
      </c>
      <c r="C12" s="7">
        <v>1041130.5454774762</v>
      </c>
      <c r="D12" s="7">
        <v>1354189.7506383255</v>
      </c>
      <c r="F12" s="2">
        <v>2013</v>
      </c>
      <c r="G12" s="5">
        <f t="shared" si="2"/>
        <v>-0.71488924058250203</v>
      </c>
      <c r="H12" s="5">
        <f t="shared" si="0"/>
        <v>-0.41717834493216099</v>
      </c>
      <c r="I12" s="5">
        <f t="shared" si="1"/>
        <v>-0.72112299946870606</v>
      </c>
    </row>
    <row r="13" spans="1:10" x14ac:dyDescent="0.25">
      <c r="A13" s="2">
        <v>2014</v>
      </c>
      <c r="B13" s="7">
        <v>68772.219570384346</v>
      </c>
      <c r="C13" s="7">
        <v>951256.71577020723</v>
      </c>
      <c r="D13" s="7">
        <v>1237141.7854293035</v>
      </c>
      <c r="F13" s="2">
        <v>2014</v>
      </c>
      <c r="G13" s="5">
        <f t="shared" si="2"/>
        <v>-0.75060981784761549</v>
      </c>
      <c r="H13" s="5">
        <f t="shared" si="0"/>
        <v>-0.46748943647088176</v>
      </c>
      <c r="I13" s="5">
        <f t="shared" si="1"/>
        <v>-0.74522743936746982</v>
      </c>
    </row>
    <row r="14" spans="1:10" x14ac:dyDescent="0.25">
      <c r="A14" s="2">
        <v>2015</v>
      </c>
      <c r="B14" s="7">
        <v>49288.798746618668</v>
      </c>
      <c r="C14" s="7">
        <v>915988.28088903916</v>
      </c>
      <c r="D14" s="7">
        <v>1137276.6682528791</v>
      </c>
      <c r="F14" s="2">
        <v>2015</v>
      </c>
      <c r="G14" s="5">
        <f t="shared" si="2"/>
        <v>-0.82126296672872157</v>
      </c>
      <c r="H14" s="5">
        <f t="shared" si="0"/>
        <v>-0.48723259709409428</v>
      </c>
      <c r="I14" s="5">
        <f t="shared" si="1"/>
        <v>-0.7657933049138157</v>
      </c>
      <c r="J14">
        <v>-1</v>
      </c>
    </row>
    <row r="15" spans="1:10" x14ac:dyDescent="0.25">
      <c r="A15" s="2">
        <v>2016</v>
      </c>
      <c r="B15" s="7">
        <v>48058.271619650288</v>
      </c>
      <c r="C15" s="7">
        <v>862336.94876000355</v>
      </c>
      <c r="D15" s="7">
        <v>841388.38385513937</v>
      </c>
      <c r="F15" s="2">
        <v>2016</v>
      </c>
      <c r="G15" s="5">
        <f t="shared" si="2"/>
        <v>-0.82572525377216965</v>
      </c>
      <c r="H15" s="5">
        <f t="shared" si="0"/>
        <v>-0.5172664466664344</v>
      </c>
      <c r="I15" s="5">
        <f t="shared" si="1"/>
        <v>-0.82672748138819541</v>
      </c>
      <c r="J15">
        <v>-1</v>
      </c>
    </row>
    <row r="16" spans="1:10" x14ac:dyDescent="0.25">
      <c r="A16" s="2">
        <v>2017</v>
      </c>
      <c r="B16" s="7">
        <v>47294.50909543976</v>
      </c>
      <c r="C16" s="7">
        <v>842277.85312882555</v>
      </c>
      <c r="D16" s="7">
        <v>811537.52635948313</v>
      </c>
      <c r="F16" s="2">
        <v>2017</v>
      </c>
      <c r="G16" s="5">
        <f t="shared" si="2"/>
        <v>-0.82849490227593936</v>
      </c>
      <c r="H16" s="5">
        <f t="shared" si="0"/>
        <v>-0.52849546627949895</v>
      </c>
      <c r="I16" s="5">
        <f t="shared" si="1"/>
        <v>-0.83287486036352121</v>
      </c>
      <c r="J16">
        <v>-1</v>
      </c>
    </row>
    <row r="17" spans="1:12" x14ac:dyDescent="0.25">
      <c r="A17" s="2">
        <v>2018</v>
      </c>
      <c r="B17" s="7">
        <v>43939.197571173754</v>
      </c>
      <c r="C17" s="7">
        <v>734659.76579992659</v>
      </c>
      <c r="D17" s="7">
        <v>684189.74365223642</v>
      </c>
      <c r="F17" s="2">
        <v>2018</v>
      </c>
      <c r="G17" s="5">
        <f t="shared" si="2"/>
        <v>-0.84066234077715418</v>
      </c>
      <c r="H17" s="5">
        <f t="shared" si="0"/>
        <v>-0.58873973828239068</v>
      </c>
      <c r="I17" s="5">
        <f t="shared" si="1"/>
        <v>-0.85910040789034858</v>
      </c>
    </row>
    <row r="18" spans="1:12" x14ac:dyDescent="0.25">
      <c r="A18" s="2">
        <v>2019</v>
      </c>
      <c r="B18" s="7">
        <v>30745.845872177768</v>
      </c>
      <c r="C18" s="7">
        <v>670389.35644392692</v>
      </c>
      <c r="D18" s="7">
        <v>540578.38874504366</v>
      </c>
      <c r="F18" s="2">
        <v>2019</v>
      </c>
      <c r="G18" s="5">
        <f t="shared" si="2"/>
        <v>-0.88850567641423728</v>
      </c>
      <c r="H18" s="5">
        <f t="shared" si="0"/>
        <v>-0.62471811440002967</v>
      </c>
      <c r="I18" s="5">
        <f t="shared" si="1"/>
        <v>-0.88867521738796496</v>
      </c>
    </row>
    <row r="19" spans="1:12" x14ac:dyDescent="0.25">
      <c r="A19" s="6">
        <v>2020</v>
      </c>
      <c r="B19" s="7">
        <v>25281.046123723761</v>
      </c>
      <c r="C19" s="7">
        <v>574760.71186392684</v>
      </c>
      <c r="D19" s="7">
        <v>444764.34869704361</v>
      </c>
      <c r="F19" s="6">
        <v>2020</v>
      </c>
      <c r="G19" s="5">
        <f t="shared" ref="G19" si="3">(B19-B$3)/$B$3</f>
        <v>-0.908322797530976</v>
      </c>
      <c r="H19" s="5">
        <f t="shared" ref="H19" si="4">(C19-C$3)/$C$3</f>
        <v>-0.67825073348234577</v>
      </c>
      <c r="I19" s="5">
        <f t="shared" ref="I19" si="5">(D19-D$3)/$D$3</f>
        <v>-0.9084068185795825</v>
      </c>
    </row>
    <row r="20" spans="1:12" x14ac:dyDescent="0.25">
      <c r="B20">
        <f>(B19-B9)/B9</f>
        <v>-0.76946872187980464</v>
      </c>
      <c r="C20">
        <f t="shared" ref="C20:D20" si="6">(C19-C9)/C9</f>
        <v>-0.52588797924488828</v>
      </c>
      <c r="D20">
        <f t="shared" si="6"/>
        <v>-0.78622673581384261</v>
      </c>
    </row>
    <row r="21" spans="1:12" x14ac:dyDescent="0.25">
      <c r="A21" s="23" t="s">
        <v>6</v>
      </c>
      <c r="B21" s="23"/>
      <c r="C21" s="23"/>
      <c r="D21" s="23"/>
      <c r="E21" s="23"/>
      <c r="F21" s="23"/>
      <c r="G21" s="23"/>
      <c r="L21" s="4"/>
    </row>
    <row r="22" spans="1:12" x14ac:dyDescent="0.25">
      <c r="L22" s="3"/>
    </row>
    <row r="23" spans="1:12" x14ac:dyDescent="0.25">
      <c r="A23" s="8"/>
      <c r="B23" s="8"/>
      <c r="C23" s="8"/>
      <c r="D23" s="8"/>
      <c r="E23" s="8"/>
      <c r="F23" s="8"/>
      <c r="G23" s="8"/>
      <c r="H23" s="8"/>
      <c r="L23" s="3"/>
    </row>
    <row r="24" spans="1:12" x14ac:dyDescent="0.25">
      <c r="A24" s="18" t="s">
        <v>8</v>
      </c>
      <c r="B24" s="18"/>
      <c r="C24" s="18"/>
      <c r="D24" s="17"/>
      <c r="E24" s="17"/>
      <c r="F24" s="17"/>
      <c r="G24" s="18"/>
      <c r="H24" s="18"/>
      <c r="I24" s="4"/>
      <c r="L24" s="3"/>
    </row>
    <row r="25" spans="1:12" x14ac:dyDescent="0.25">
      <c r="A25" s="12" t="s">
        <v>9</v>
      </c>
      <c r="B25" s="19"/>
      <c r="C25" s="19"/>
      <c r="D25" s="20"/>
      <c r="E25" s="20"/>
      <c r="F25" s="20"/>
      <c r="G25" s="18"/>
      <c r="H25" s="18"/>
      <c r="I25" s="4"/>
    </row>
    <row r="26" spans="1:12" x14ac:dyDescent="0.25">
      <c r="A26" s="12" t="s">
        <v>20</v>
      </c>
      <c r="B26" s="12"/>
      <c r="C26" s="12"/>
      <c r="D26" s="21"/>
      <c r="E26" s="21"/>
      <c r="F26" s="21"/>
      <c r="G26" s="18"/>
      <c r="H26" s="18"/>
      <c r="I26" s="4"/>
    </row>
    <row r="27" spans="1:12" x14ac:dyDescent="0.25">
      <c r="A27" s="12" t="s">
        <v>10</v>
      </c>
      <c r="B27" s="12"/>
      <c r="C27" s="12"/>
      <c r="D27" s="21"/>
      <c r="E27" s="21"/>
      <c r="F27" s="21"/>
      <c r="G27" s="18"/>
      <c r="H27" s="18"/>
      <c r="I27" s="4"/>
      <c r="L27" s="13"/>
    </row>
    <row r="28" spans="1:12" x14ac:dyDescent="0.25">
      <c r="A28" s="10"/>
      <c r="B28" s="10"/>
      <c r="C28" s="10"/>
      <c r="D28" s="11"/>
      <c r="E28" s="11"/>
      <c r="F28" s="11"/>
      <c r="G28" s="8"/>
      <c r="H28" s="8"/>
    </row>
    <row r="29" spans="1:12" x14ac:dyDescent="0.25">
      <c r="A29" s="24" t="s">
        <v>19</v>
      </c>
      <c r="B29" s="24"/>
      <c r="C29" s="24"/>
      <c r="D29" s="24"/>
      <c r="E29" s="24"/>
      <c r="F29" s="24"/>
      <c r="G29" s="24"/>
      <c r="H29" s="8"/>
    </row>
    <row r="30" spans="1:12" x14ac:dyDescent="0.25">
      <c r="A30" s="8"/>
      <c r="B30" s="8"/>
      <c r="C30" s="8"/>
      <c r="D30" s="8"/>
      <c r="E30" s="8"/>
      <c r="F30" s="8"/>
      <c r="G30" s="8"/>
      <c r="H30" s="8"/>
    </row>
    <row r="31" spans="1:12" x14ac:dyDescent="0.25">
      <c r="A31" s="8"/>
      <c r="B31" s="8"/>
      <c r="C31" s="14">
        <v>2016</v>
      </c>
      <c r="D31" s="14">
        <v>2017</v>
      </c>
      <c r="E31" s="14">
        <v>2018</v>
      </c>
      <c r="F31" s="14">
        <v>2019</v>
      </c>
      <c r="G31" s="14">
        <v>2020</v>
      </c>
      <c r="H31" s="8"/>
    </row>
    <row r="32" spans="1:12" x14ac:dyDescent="0.25">
      <c r="A32" s="9" t="s">
        <v>11</v>
      </c>
      <c r="B32" s="9" t="s">
        <v>12</v>
      </c>
      <c r="C32" s="7"/>
      <c r="D32" s="7">
        <v>3107.470000000003</v>
      </c>
      <c r="E32" s="15">
        <v>3107.470000000003</v>
      </c>
      <c r="F32" s="15">
        <v>3107.470000000003</v>
      </c>
      <c r="G32" s="15">
        <v>3107.470000000003</v>
      </c>
      <c r="H32" s="8"/>
    </row>
    <row r="33" spans="1:28" x14ac:dyDescent="0.25">
      <c r="A33" s="10" t="s">
        <v>11</v>
      </c>
      <c r="B33" s="10" t="s">
        <v>13</v>
      </c>
      <c r="C33" s="7"/>
      <c r="D33" s="7">
        <v>151592.86500000014</v>
      </c>
      <c r="E33" s="15">
        <v>151592.86500000014</v>
      </c>
      <c r="F33" s="15">
        <v>151592.86500000014</v>
      </c>
      <c r="G33" s="15">
        <v>151592.86500000014</v>
      </c>
      <c r="H33" s="8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x14ac:dyDescent="0.25">
      <c r="A34" s="10" t="s">
        <v>11</v>
      </c>
      <c r="B34" s="10" t="s">
        <v>3</v>
      </c>
      <c r="C34" s="7"/>
      <c r="D34" s="7">
        <v>82640.759999999922</v>
      </c>
      <c r="E34" s="15">
        <v>82640.759999999922</v>
      </c>
      <c r="F34" s="15">
        <v>82640.759999999922</v>
      </c>
      <c r="G34" s="15">
        <v>82640.759999999922</v>
      </c>
      <c r="H34" s="8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</row>
    <row r="35" spans="1:28" x14ac:dyDescent="0.25">
      <c r="A35" s="10" t="s">
        <v>14</v>
      </c>
      <c r="B35" s="10" t="s">
        <v>12</v>
      </c>
      <c r="C35" s="7"/>
      <c r="D35" s="7"/>
      <c r="E35" s="7"/>
      <c r="F35" s="7">
        <v>509.06344300000018</v>
      </c>
      <c r="G35" s="15">
        <v>509.06344300000018</v>
      </c>
      <c r="H35" s="8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</row>
    <row r="36" spans="1:28" x14ac:dyDescent="0.25">
      <c r="A36" s="10" t="s">
        <v>14</v>
      </c>
      <c r="B36" s="10" t="s">
        <v>13</v>
      </c>
      <c r="C36" s="7"/>
      <c r="D36" s="7"/>
      <c r="E36" s="7"/>
      <c r="F36" s="7">
        <v>35948.111409999998</v>
      </c>
      <c r="G36" s="15">
        <v>35948.111409999998</v>
      </c>
      <c r="H36" s="8"/>
    </row>
    <row r="37" spans="1:28" x14ac:dyDescent="0.25">
      <c r="A37" s="10" t="s">
        <v>14</v>
      </c>
      <c r="B37" s="10" t="s">
        <v>3</v>
      </c>
      <c r="C37" s="7"/>
      <c r="D37" s="7"/>
      <c r="E37" s="7"/>
      <c r="F37" s="7">
        <v>12738.829209000001</v>
      </c>
      <c r="G37" s="15">
        <v>12738.829209000001</v>
      </c>
      <c r="H37" s="8"/>
    </row>
    <row r="38" spans="1:28" x14ac:dyDescent="0.25">
      <c r="A38" s="10" t="s">
        <v>15</v>
      </c>
      <c r="B38" s="10" t="s">
        <v>12</v>
      </c>
      <c r="C38" s="7"/>
      <c r="D38" s="7"/>
      <c r="E38" s="15">
        <v>82.503</v>
      </c>
      <c r="F38" s="15">
        <v>82.503</v>
      </c>
      <c r="G38" s="15">
        <v>82.503</v>
      </c>
      <c r="H38" s="8"/>
    </row>
    <row r="39" spans="1:28" x14ac:dyDescent="0.25">
      <c r="A39" s="12" t="s">
        <v>15</v>
      </c>
      <c r="B39" s="12" t="s">
        <v>13</v>
      </c>
      <c r="C39" s="7"/>
      <c r="D39" s="7"/>
      <c r="E39" s="15">
        <v>1349.96533</v>
      </c>
      <c r="F39" s="15">
        <v>1349.96533</v>
      </c>
      <c r="G39" s="15">
        <v>1349.96533</v>
      </c>
      <c r="H39" s="8"/>
    </row>
    <row r="40" spans="1:28" x14ac:dyDescent="0.25">
      <c r="A40" s="8" t="s">
        <v>15</v>
      </c>
      <c r="B40" s="8" t="s">
        <v>3</v>
      </c>
      <c r="C40" s="7"/>
      <c r="D40" s="7"/>
      <c r="E40" s="15">
        <v>2849.1570000000002</v>
      </c>
      <c r="F40" s="15">
        <v>2849.1570000000002</v>
      </c>
      <c r="G40" s="15">
        <v>2849.1570000000002</v>
      </c>
      <c r="H40" s="8"/>
    </row>
    <row r="41" spans="1:28" x14ac:dyDescent="0.25">
      <c r="A41" s="8" t="s">
        <v>16</v>
      </c>
      <c r="B41" s="8" t="s">
        <v>12</v>
      </c>
      <c r="C41" s="7"/>
      <c r="D41" s="7"/>
      <c r="E41" s="7"/>
      <c r="F41" s="7">
        <v>8.2410999999999994</v>
      </c>
      <c r="G41" s="15">
        <v>8.2410999999999994</v>
      </c>
      <c r="H41" s="8"/>
    </row>
    <row r="42" spans="1:28" x14ac:dyDescent="0.25">
      <c r="A42" s="8" t="s">
        <v>16</v>
      </c>
      <c r="B42" s="8" t="s">
        <v>13</v>
      </c>
      <c r="C42" s="7"/>
      <c r="D42" s="7"/>
      <c r="E42" s="7"/>
      <c r="F42" s="7">
        <v>378.66999999999996</v>
      </c>
      <c r="G42" s="15">
        <v>378.66999999999996</v>
      </c>
      <c r="H42" s="8"/>
    </row>
    <row r="43" spans="1:28" x14ac:dyDescent="0.25">
      <c r="A43" s="8" t="s">
        <v>16</v>
      </c>
      <c r="B43" s="8" t="s">
        <v>3</v>
      </c>
      <c r="C43" s="7"/>
      <c r="D43" s="7"/>
      <c r="E43" s="7"/>
      <c r="F43" s="7">
        <v>18.683</v>
      </c>
      <c r="G43" s="15">
        <v>18.683</v>
      </c>
      <c r="H43" s="8"/>
    </row>
    <row r="44" spans="1:28" x14ac:dyDescent="0.25">
      <c r="A44" t="s">
        <v>17</v>
      </c>
      <c r="B44" t="s">
        <v>12</v>
      </c>
      <c r="C44" s="15">
        <v>806.06741517376099</v>
      </c>
      <c r="D44" s="15">
        <v>806.06741517376099</v>
      </c>
      <c r="E44" s="15">
        <v>806.06741517376099</v>
      </c>
      <c r="F44" s="15">
        <v>806.06741517376099</v>
      </c>
      <c r="G44" s="15">
        <v>806.06741517376099</v>
      </c>
    </row>
    <row r="45" spans="1:28" x14ac:dyDescent="0.25">
      <c r="A45" t="s">
        <v>17</v>
      </c>
      <c r="B45" t="s">
        <v>13</v>
      </c>
      <c r="C45" s="15">
        <v>10603.978247926685</v>
      </c>
      <c r="D45" s="15">
        <v>10603.978247926685</v>
      </c>
      <c r="E45" s="15">
        <v>10603.978247926685</v>
      </c>
      <c r="F45" s="15">
        <v>10603.978247926685</v>
      </c>
      <c r="G45" s="15">
        <v>10603.978247926685</v>
      </c>
    </row>
    <row r="46" spans="1:28" x14ac:dyDescent="0.25">
      <c r="A46" t="s">
        <v>17</v>
      </c>
      <c r="B46" t="s">
        <v>3</v>
      </c>
      <c r="C46" s="15">
        <v>53914.157982043602</v>
      </c>
      <c r="D46" s="15">
        <v>53914.157982043602</v>
      </c>
      <c r="E46" s="15">
        <v>53914.157982043602</v>
      </c>
      <c r="F46" s="15">
        <v>53914.157982043602</v>
      </c>
      <c r="G46" s="15">
        <v>53914.157982043602</v>
      </c>
    </row>
    <row r="47" spans="1:28" x14ac:dyDescent="0.25">
      <c r="A47" t="s">
        <v>18</v>
      </c>
      <c r="B47" t="s">
        <v>12</v>
      </c>
      <c r="C47" s="7"/>
      <c r="D47" s="7"/>
      <c r="E47" s="7"/>
      <c r="F47" s="7"/>
      <c r="G47" s="7"/>
    </row>
    <row r="48" spans="1:28" x14ac:dyDescent="0.25">
      <c r="A48" t="s">
        <v>18</v>
      </c>
      <c r="B48" t="s">
        <v>13</v>
      </c>
      <c r="C48" s="7"/>
      <c r="D48" s="7"/>
      <c r="E48" s="16">
        <f>208733.431-140000+140</f>
        <v>68873.431000000011</v>
      </c>
      <c r="F48" s="7"/>
      <c r="G48" s="7"/>
    </row>
    <row r="49" spans="1:7" x14ac:dyDescent="0.25">
      <c r="A49" t="s">
        <v>18</v>
      </c>
      <c r="B49" t="s">
        <v>3</v>
      </c>
      <c r="C49" s="7"/>
      <c r="D49" s="7"/>
      <c r="E49" s="7"/>
      <c r="F49" s="7"/>
      <c r="G49" s="7"/>
    </row>
  </sheetData>
  <mergeCells count="4">
    <mergeCell ref="F1:J1"/>
    <mergeCell ref="B1:D1"/>
    <mergeCell ref="A21:G21"/>
    <mergeCell ref="A29:G2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15" sqref="S15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73DDC0-5217-453B-9431-58CED8B5916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17493A2-27F4-4A2D-8CEC-64A16D103B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0CF2E6-B3B9-4C15-B6EE-07293E668B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AND CHART</vt:lpstr>
      <vt:lpstr>IMAGE AND ILLUSTRATION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Antognazza</dc:creator>
  <cp:lastModifiedBy>Veronica von Prabucki Hurtado</cp:lastModifiedBy>
  <dcterms:created xsi:type="dcterms:W3CDTF">2021-03-17T14:21:22Z</dcterms:created>
  <dcterms:modified xsi:type="dcterms:W3CDTF">2022-03-22T15:38:41Z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ESRI_WORKBOOK_ID">
    <vt:lpwstr>2d3a059a4e5f491386ceaaffbed0e1bc</vt:lpwstr>
  </property>
</Properties>
</file>