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2_elec intensity-UC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31" i="1" l="1"/>
  <c r="G31" i="1"/>
  <c r="F31" i="1"/>
  <c r="H30" i="1"/>
  <c r="G30" i="1"/>
  <c r="F30" i="1"/>
  <c r="M26" i="1" l="1"/>
  <c r="E30" i="1"/>
  <c r="J30" i="1"/>
  <c r="H31" i="1"/>
  <c r="M27" i="1"/>
  <c r="E31" i="1"/>
</calcChain>
</file>

<file path=xl/sharedStrings.xml><?xml version="1.0" encoding="utf-8"?>
<sst xmlns="http://schemas.openxmlformats.org/spreadsheetml/2006/main" count="9" uniqueCount="9">
  <si>
    <t>graph 2 : Electricity intensity and unit consumption in services in EU27</t>
  </si>
  <si>
    <t>Electricity</t>
  </si>
  <si>
    <t>Intensity</t>
  </si>
  <si>
    <t>Unit consumption</t>
  </si>
  <si>
    <t>2000-2009</t>
  </si>
  <si>
    <t>2000-2007</t>
  </si>
  <si>
    <t>2005-2009</t>
  </si>
  <si>
    <t>kWh/kE00</t>
  </si>
  <si>
    <t>kWh/emp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</si>
</sst>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1" fillId="0" borderId="0" xfId="1" applyNumberFormat="1" applyFont="1"/>
    <xf numFmtId="9" fontId="1" fillId="0" borderId="0" xfId="1" applyFont="1"/>
    <xf numFmtId="1" fontId="0" fillId="0" borderId="0" xfId="0" applyNumberFormat="1"/>
    <xf numFmtId="0" fontId="3" fillId="0" borderId="0" xfId="0" applyFont="1"/>
    <xf numFmtId="0" fontId="3" fillId="0" borderId="0" xfId="0" applyFont="1" applyFill="1"/>
    <xf numFmtId="164" fontId="3" fillId="2" borderId="0" xfId="1" applyNumberFormat="1" applyFont="1" applyFill="1"/>
    <xf numFmtId="164" fontId="3" fillId="0" borderId="0" xfId="1" applyNumberFormat="1" applyFont="1"/>
    <xf numFmtId="2" fontId="3" fillId="0" borderId="0" xfId="0" applyNumberFormat="1" applyFont="1"/>
    <xf numFmtId="0" fontId="0" fillId="0" borderId="0" xfId="0" applyFill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30183727034116E-2"/>
          <c:y val="0.15841109861267347"/>
          <c:w val="0.81677296587926485"/>
          <c:h val="0.62614503187101633"/>
        </c:manualLayout>
      </c:layout>
      <c:lineChart>
        <c:grouping val="stacked"/>
        <c:varyColors val="0"/>
        <c:ser>
          <c:idx val="1"/>
          <c:order val="1"/>
          <c:tx>
            <c:strRef>
              <c:f>'graph 2_elec intensity-UC'!$A$27</c:f>
              <c:strCache>
                <c:ptCount val="1"/>
                <c:pt idx="0">
                  <c:v>Unit consumption</c:v>
                </c:pt>
              </c:strCache>
            </c:strRef>
          </c:tx>
          <c:cat>
            <c:numRef>
              <c:f>'graph 2_elec intensity-UC'!$B$25:$K$25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'graph 2_elec intensity-UC'!$B$27:$K$27</c:f>
              <c:numCache>
                <c:formatCode>0</c:formatCode>
                <c:ptCount val="10"/>
                <c:pt idx="0">
                  <c:v>4327.8630628801284</c:v>
                </c:pt>
                <c:pt idx="1">
                  <c:v>4400.434157150954</c:v>
                </c:pt>
                <c:pt idx="2">
                  <c:v>4437.9588551523921</c:v>
                </c:pt>
                <c:pt idx="3">
                  <c:v>4578.9551109470394</c:v>
                </c:pt>
                <c:pt idx="4">
                  <c:v>4605.6412728803753</c:v>
                </c:pt>
                <c:pt idx="5">
                  <c:v>4644.7314824382493</c:v>
                </c:pt>
                <c:pt idx="6">
                  <c:v>4695.016544299855</c:v>
                </c:pt>
                <c:pt idx="7">
                  <c:v>4674.9869785737928</c:v>
                </c:pt>
                <c:pt idx="8">
                  <c:v>4701.8415100239308</c:v>
                </c:pt>
                <c:pt idx="9">
                  <c:v>4850.3355198511208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2304"/>
        <c:axId val="161780480"/>
      </c:lineChart>
      <c:lineChart>
        <c:grouping val="stacked"/>
        <c:varyColors val="0"/>
        <c:ser>
          <c:idx val="0"/>
          <c:order val="0"/>
          <c:tx>
            <c:strRef>
              <c:f>'graph 2_elec intensity-UC'!$A$26</c:f>
              <c:strCache>
                <c:ptCount val="1"/>
                <c:pt idx="0">
                  <c:v>Intensity</c:v>
                </c:pt>
              </c:strCache>
            </c:strRef>
          </c:tx>
          <c:cat>
            <c:numRef>
              <c:f>'graph 2_elec intensity-UC'!$B$25:$K$25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'graph 2_elec intensity-UC'!$B$26:$K$26</c:f>
              <c:numCache>
                <c:formatCode>General</c:formatCode>
                <c:ptCount val="10"/>
                <c:pt idx="0">
                  <c:v>100.66275579407791</c:v>
                </c:pt>
                <c:pt idx="1">
                  <c:v>101.58021788439217</c:v>
                </c:pt>
                <c:pt idx="2">
                  <c:v>102.4407791807493</c:v>
                </c:pt>
                <c:pt idx="3">
                  <c:v>105.12347478447387</c:v>
                </c:pt>
                <c:pt idx="4">
                  <c:v>104.82676815827601</c:v>
                </c:pt>
                <c:pt idx="5">
                  <c:v>104.94996984175766</c:v>
                </c:pt>
                <c:pt idx="6">
                  <c:v>104.71818277786248</c:v>
                </c:pt>
                <c:pt idx="7">
                  <c:v>102.92288105606053</c:v>
                </c:pt>
                <c:pt idx="8">
                  <c:v>103.6956529189239</c:v>
                </c:pt>
                <c:pt idx="9">
                  <c:v>108.26716649619021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2400"/>
        <c:axId val="161792384"/>
      </c:lineChart>
      <c:catAx>
        <c:axId val="1617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80480"/>
        <c:crosses val="autoZero"/>
        <c:auto val="1"/>
        <c:lblAlgn val="ctr"/>
        <c:lblOffset val="100"/>
        <c:noMultiLvlLbl val="0"/>
      </c:catAx>
      <c:valAx>
        <c:axId val="161780480"/>
        <c:scaling>
          <c:orientation val="minMax"/>
          <c:max val="7000"/>
          <c:min val="4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unit consumption : kWh/employee</a:t>
                </a:r>
              </a:p>
            </c:rich>
          </c:tx>
          <c:layout>
            <c:manualLayout>
              <c:xMode val="edge"/>
              <c:yMode val="edge"/>
              <c:x val="1.7367946194225719E-4"/>
              <c:y val="1.710040482227857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62304"/>
        <c:crosses val="autoZero"/>
        <c:crossBetween val="between"/>
        <c:majorUnit val="1000"/>
      </c:valAx>
      <c:catAx>
        <c:axId val="16178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792384"/>
        <c:crosses val="autoZero"/>
        <c:auto val="1"/>
        <c:lblAlgn val="ctr"/>
        <c:lblOffset val="100"/>
        <c:noMultiLvlLbl val="0"/>
      </c:catAx>
      <c:valAx>
        <c:axId val="161792384"/>
        <c:scaling>
          <c:orientation val="minMax"/>
          <c:max val="110"/>
          <c:min val="8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intensity,</a:t>
                </a:r>
              </a:p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MWh/M€2000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2407541830708653"/>
              <c:y val="2.890579355546658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82400"/>
        <c:crosses val="max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734375"/>
          <c:y val="0.92090662396014056"/>
          <c:w val="0.451171875"/>
          <c:h val="5.649747171434083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180975</xdr:rowOff>
    </xdr:from>
    <xdr:to>
      <xdr:col>9</xdr:col>
      <xdr:colOff>266700</xdr:colOff>
      <xdr:row>20</xdr:row>
      <xdr:rowOff>123825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4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GDP ECFIN"/>
      <sheetName val="graph 1_intensity-UC"/>
      <sheetName val="graph 2_elec intensity-UC"/>
      <sheetName val="graph 3 electricity intensity"/>
      <sheetName val="graph 4 % change cons cap"/>
      <sheetName val="remarks"/>
    </sheetNames>
    <sheetDataSet>
      <sheetData sheetId="0"/>
      <sheetData sheetId="1"/>
      <sheetData sheetId="2"/>
      <sheetData sheetId="3"/>
      <sheetData sheetId="4">
        <row r="25">
          <cell r="B25">
            <v>2000</v>
          </cell>
          <cell r="C25">
            <v>2001</v>
          </cell>
          <cell r="D25">
            <v>2002</v>
          </cell>
          <cell r="E25">
            <v>2003</v>
          </cell>
          <cell r="F25">
            <v>2004</v>
          </cell>
          <cell r="G25">
            <v>2005</v>
          </cell>
          <cell r="H25">
            <v>2006</v>
          </cell>
          <cell r="I25">
            <v>2007</v>
          </cell>
          <cell r="J25">
            <v>2008</v>
          </cell>
          <cell r="K25">
            <v>2009</v>
          </cell>
        </row>
        <row r="26">
          <cell r="A26" t="str">
            <v>Intensity</v>
          </cell>
          <cell r="B26">
            <v>100.66275579407791</v>
          </cell>
          <cell r="C26">
            <v>101.58021788439217</v>
          </cell>
          <cell r="D26">
            <v>102.4407791807493</v>
          </cell>
          <cell r="E26">
            <v>105.12347478447387</v>
          </cell>
          <cell r="F26">
            <v>104.82676815827601</v>
          </cell>
          <cell r="G26">
            <v>104.94996984175766</v>
          </cell>
          <cell r="H26">
            <v>104.71818277786248</v>
          </cell>
          <cell r="I26">
            <v>102.92288105606053</v>
          </cell>
          <cell r="J26">
            <v>103.6956529189239</v>
          </cell>
          <cell r="K26">
            <v>108.26716649619021</v>
          </cell>
        </row>
        <row r="27">
          <cell r="A27" t="str">
            <v>Unit consumption</v>
          </cell>
          <cell r="B27">
            <v>4327.8630628801284</v>
          </cell>
          <cell r="C27">
            <v>4400.434157150954</v>
          </cell>
          <cell r="D27">
            <v>4437.9588551523921</v>
          </cell>
          <cell r="E27">
            <v>4578.9551109470394</v>
          </cell>
          <cell r="F27">
            <v>4605.6412728803753</v>
          </cell>
          <cell r="G27">
            <v>4644.7314824382493</v>
          </cell>
          <cell r="H27">
            <v>4695.016544299855</v>
          </cell>
          <cell r="I27">
            <v>4674.9869785737928</v>
          </cell>
          <cell r="J27">
            <v>4701.8415100239308</v>
          </cell>
          <cell r="K27">
            <v>4850.3355198511208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workbookViewId="0">
      <selection activeCell="I35" sqref="I35"/>
    </sheetView>
  </sheetViews>
  <sheetFormatPr defaultColWidth="11.42578125" defaultRowHeight="15" x14ac:dyDescent="0.25"/>
  <cols>
    <col min="1" max="1" width="11.42578125" customWidth="1"/>
    <col min="2" max="14" width="7.28515625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23" spans="1:19" x14ac:dyDescent="0.25">
      <c r="P23" s="2"/>
    </row>
    <row r="24" spans="1:19" x14ac:dyDescent="0.25">
      <c r="A24" s="1" t="s">
        <v>1</v>
      </c>
      <c r="P24" s="2"/>
    </row>
    <row r="25" spans="1:19" x14ac:dyDescent="0.25">
      <c r="B25">
        <v>2000</v>
      </c>
      <c r="C25">
        <v>2001</v>
      </c>
      <c r="D25">
        <v>2002</v>
      </c>
      <c r="E25">
        <v>2003</v>
      </c>
      <c r="F25">
        <v>2004</v>
      </c>
      <c r="G25">
        <v>2005</v>
      </c>
      <c r="H25">
        <v>2006</v>
      </c>
      <c r="I25">
        <v>2007</v>
      </c>
      <c r="J25">
        <v>2008</v>
      </c>
      <c r="K25">
        <v>2009</v>
      </c>
    </row>
    <row r="26" spans="1:19" x14ac:dyDescent="0.25">
      <c r="A26" t="s">
        <v>2</v>
      </c>
      <c r="B26">
        <v>100.66275579407791</v>
      </c>
      <c r="C26">
        <v>101.58021788439217</v>
      </c>
      <c r="D26">
        <v>102.4407791807493</v>
      </c>
      <c r="E26">
        <v>105.12347478447387</v>
      </c>
      <c r="F26">
        <v>104.82676815827601</v>
      </c>
      <c r="G26">
        <v>104.94996984175766</v>
      </c>
      <c r="H26">
        <v>104.71818277786248</v>
      </c>
      <c r="I26">
        <v>102.92288105606053</v>
      </c>
      <c r="J26">
        <v>103.6956529189239</v>
      </c>
      <c r="K26">
        <v>108.26716649619021</v>
      </c>
      <c r="M26" s="3">
        <f>K26/B26-1</f>
        <v>7.5543438505383032E-2</v>
      </c>
    </row>
    <row r="27" spans="1:19" x14ac:dyDescent="0.25">
      <c r="A27" t="s">
        <v>3</v>
      </c>
      <c r="B27" s="4">
        <v>4327.8630628801284</v>
      </c>
      <c r="C27" s="4">
        <v>4400.434157150954</v>
      </c>
      <c r="D27" s="4">
        <v>4437.9588551523921</v>
      </c>
      <c r="E27" s="4">
        <v>4578.9551109470394</v>
      </c>
      <c r="F27" s="4">
        <v>4605.6412728803753</v>
      </c>
      <c r="G27" s="4">
        <v>4644.7314824382493</v>
      </c>
      <c r="H27" s="4">
        <v>4695.016544299855</v>
      </c>
      <c r="I27" s="4">
        <v>4674.9869785737928</v>
      </c>
      <c r="J27" s="4">
        <v>4701.8415100239308</v>
      </c>
      <c r="K27" s="4">
        <v>4850.3355198511208</v>
      </c>
      <c r="M27" s="3">
        <f>K27/B27-1</f>
        <v>0.1207229640540648</v>
      </c>
    </row>
    <row r="29" spans="1:19" x14ac:dyDescent="0.25">
      <c r="A29" s="1"/>
      <c r="D29" s="5"/>
      <c r="E29" s="5" t="s">
        <v>4</v>
      </c>
      <c r="F29" s="5" t="s">
        <v>5</v>
      </c>
      <c r="G29" s="5">
        <v>2008</v>
      </c>
      <c r="H29" s="5">
        <v>2009</v>
      </c>
      <c r="I29" s="5"/>
      <c r="J29" t="s">
        <v>6</v>
      </c>
      <c r="P29" s="2"/>
    </row>
    <row r="30" spans="1:19" x14ac:dyDescent="0.25">
      <c r="D30" s="6" t="s">
        <v>7</v>
      </c>
      <c r="E30" s="7">
        <f>((K26/B26)^(1/9))-1</f>
        <v>8.1246111954249578E-3</v>
      </c>
      <c r="F30" s="8">
        <f>((I26/B26)^(1/7))-1</f>
        <v>3.1770507271025039E-3</v>
      </c>
      <c r="G30" s="8">
        <f>J26/I26-1</f>
        <v>7.508261087662893E-3</v>
      </c>
      <c r="H30" s="7">
        <f>K26/J26-1</f>
        <v>4.4085874851867102E-2</v>
      </c>
      <c r="I30" s="9"/>
      <c r="J30" s="2">
        <f>((K26/G26)^(1/4))-1</f>
        <v>7.8098836173670083E-3</v>
      </c>
    </row>
    <row r="31" spans="1:19" x14ac:dyDescent="0.25">
      <c r="D31" s="6" t="s">
        <v>8</v>
      </c>
      <c r="E31" s="8">
        <f>((K27/B27)^(1/9))-1</f>
        <v>1.2744300796118546E-2</v>
      </c>
      <c r="F31" s="8">
        <f>((I27/B27)^(1/7))-1</f>
        <v>1.1082745923597814E-2</v>
      </c>
      <c r="G31" s="8">
        <f>J27/I27-1</f>
        <v>5.7443008019522068E-3</v>
      </c>
      <c r="H31" s="8">
        <f>K27/J27-1</f>
        <v>3.1582095974654445E-2</v>
      </c>
      <c r="I31" s="9"/>
      <c r="J31" s="2">
        <f>((K27/G27)^(1/4))-1</f>
        <v>1.0887421063449532E-2</v>
      </c>
      <c r="N31" s="10"/>
      <c r="O31" s="2"/>
      <c r="P31" s="2"/>
      <c r="Q31" s="2"/>
      <c r="R31" s="11"/>
      <c r="S31" s="2"/>
    </row>
    <row r="32" spans="1:19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0"/>
      <c r="O32" s="2"/>
      <c r="P32" s="2"/>
      <c r="Q32" s="2"/>
      <c r="R32" s="11"/>
      <c r="S3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2_elec intensity-UC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2012-03-01T12:37:09Z</dcterms:created>
  <dcterms:modified xsi:type="dcterms:W3CDTF">2012-03-01T12:37:22Z</dcterms:modified>
</cp:coreProperties>
</file>