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6725" windowHeight="7620" tabRatio="939" activeTab="2"/>
  </bookViews>
  <sheets>
    <sheet name="Original Data" sheetId="11" r:id="rId1"/>
    <sheet name="DATA AND CHART" sheetId="9" r:id="rId2"/>
    <sheet name="Draft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9" l="1"/>
  <c r="C21" i="9"/>
  <c r="C22" i="9"/>
  <c r="C19" i="9"/>
  <c r="B23" i="9"/>
  <c r="C13" i="9"/>
  <c r="C14" i="9"/>
  <c r="C15" i="9"/>
  <c r="C12" i="9"/>
  <c r="C5" i="9"/>
  <c r="C6" i="9"/>
  <c r="C7" i="9"/>
  <c r="C4" i="9"/>
  <c r="B16" i="9"/>
  <c r="D9" i="11" l="1"/>
  <c r="C9" i="11"/>
</calcChain>
</file>

<file path=xl/sharedStrings.xml><?xml version="1.0" encoding="utf-8"?>
<sst xmlns="http://schemas.openxmlformats.org/spreadsheetml/2006/main" count="38" uniqueCount="13">
  <si>
    <t>Insert data below and create the chart based on the data. Please create the chart next to data like this:
Please ensure the chart is based on the data in the table (not linking to a source outside this document)</t>
  </si>
  <si>
    <t>Category</t>
  </si>
  <si>
    <t>Insured economic losses</t>
  </si>
  <si>
    <t>Fatalities</t>
  </si>
  <si>
    <t>Meteorological events</t>
  </si>
  <si>
    <t>Hydrological events</t>
  </si>
  <si>
    <t>Climatological - Heatwave events</t>
  </si>
  <si>
    <t>Other climatological events</t>
  </si>
  <si>
    <t>Total weather- and climate-related</t>
  </si>
  <si>
    <t xml:space="preserve">Total economic losses </t>
  </si>
  <si>
    <t>billion EUR</t>
  </si>
  <si>
    <t>Percentage</t>
  </si>
  <si>
    <r>
      <t xml:space="preserve">Note:
</t>
    </r>
    <r>
      <rPr>
        <sz val="10"/>
        <color rgb="FF333333"/>
        <rFont val="Open Sans"/>
      </rPr>
      <t>Meteorological events: storms (including lightning and hail), mass movements
Hydrological events: floods
Climatological events: cold waves, droughts, forest fires
Climatological events (heat waves)
For the period 1980-2022, total values for losses and insured losses in EUR billion (in 2022 prices), based on the damage records from CATDAT of RiskLayer and the EUROSTAT structural indicators.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</si>
</sst>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i/>
      <sz val="11"/>
      <color theme="1"/>
      <name val="Cambria"/>
      <family val="1"/>
    </font>
    <font>
      <b/>
      <sz val="10"/>
      <color rgb="FF333333"/>
      <name val="Open Sans"/>
      <family val="2"/>
    </font>
    <font>
      <sz val="10"/>
      <color rgb="FF333333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4" fillId="0" borderId="1" xfId="0" applyFont="1" applyBorder="1"/>
    <xf numFmtId="0" fontId="4" fillId="0" borderId="3" xfId="0" applyFont="1" applyBorder="1" applyAlignment="1">
      <alignment horizontal="right"/>
    </xf>
    <xf numFmtId="0" fontId="5" fillId="0" borderId="2" xfId="0" applyFont="1" applyBorder="1"/>
    <xf numFmtId="0" fontId="6" fillId="0" borderId="2" xfId="0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0" borderId="0" xfId="0" applyNumberFormat="1" applyFont="1"/>
    <xf numFmtId="0" fontId="5" fillId="0" borderId="2" xfId="0" applyFont="1" applyBorder="1" applyAlignment="1">
      <alignment horizontal="left"/>
    </xf>
    <xf numFmtId="1" fontId="5" fillId="0" borderId="2" xfId="0" applyNumberFormat="1" applyFont="1" applyBorder="1"/>
    <xf numFmtId="0" fontId="4" fillId="0" borderId="2" xfId="0" applyFont="1" applyBorder="1"/>
    <xf numFmtId="1" fontId="5" fillId="2" borderId="4" xfId="0" applyNumberFormat="1" applyFont="1" applyFill="1" applyBorder="1"/>
    <xf numFmtId="1" fontId="5" fillId="0" borderId="0" xfId="0" applyNumberFormat="1" applyFont="1" applyBorder="1"/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1" fontId="5" fillId="0" borderId="0" xfId="0" applyNumberFormat="1" applyFont="1" applyFill="1" applyBorder="1"/>
    <xf numFmtId="2" fontId="1" fillId="0" borderId="0" xfId="1" applyNumberForma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1" fontId="5" fillId="2" borderId="2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1" fontId="0" fillId="0" borderId="0" xfId="0" applyNumberFormat="1"/>
    <xf numFmtId="1" fontId="5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Total economic losses  </a:t>
            </a:r>
            <a:endParaRPr lang="en-150"/>
          </a:p>
          <a:p>
            <a:pPr>
              <a:defRPr/>
            </a:pPr>
            <a:r>
              <a:rPr lang="en-150"/>
              <a:t>EUR 650 </a:t>
            </a:r>
            <a:r>
              <a:rPr lang="da-DK"/>
              <a:t>bil</a:t>
            </a:r>
            <a:r>
              <a:rPr lang="en-150"/>
              <a:t>l</a:t>
            </a:r>
            <a:r>
              <a:rPr lang="da-DK"/>
              <a:t>io</a:t>
            </a:r>
            <a:r>
              <a:rPr lang="en-150"/>
              <a:t>n</a:t>
            </a:r>
            <a:endParaRPr lang="da-D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'Original Data'!$B$3:$B$4</c:f>
              <c:strCache>
                <c:ptCount val="2"/>
                <c:pt idx="0">
                  <c:v>Total economic losses </c:v>
                </c:pt>
                <c:pt idx="1">
                  <c:v>billion EUR</c:v>
                </c:pt>
              </c:strCache>
            </c:strRef>
          </c:tx>
          <c:dPt>
            <c:idx val="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F9-4E4C-8ED8-54FEF5F9DB4F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F9-4E4C-8ED8-54FEF5F9DB4F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F9-4E4C-8ED8-54FEF5F9DB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F9-4E4C-8ED8-54FEF5F9DB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'Original Data'!$A$5:$A$8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'Original Data'!$B$5:$B$8</c:f>
              <c:numCache>
                <c:formatCode>0</c:formatCode>
                <c:ptCount val="4"/>
                <c:pt idx="0">
                  <c:v>189.887</c:v>
                </c:pt>
                <c:pt idx="1">
                  <c:v>278.904</c:v>
                </c:pt>
                <c:pt idx="2">
                  <c:v>129.93700000000001</c:v>
                </c:pt>
                <c:pt idx="3">
                  <c:v>51.738999999999997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F9-4E4C-8ED8-54FEF5F9D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Insured economic losses </a:t>
            </a:r>
            <a:endParaRPr lang="en-150"/>
          </a:p>
          <a:p>
            <a:pPr>
              <a:defRPr/>
            </a:pPr>
            <a:r>
              <a:rPr lang="en-150"/>
              <a:t>EUR 127 </a:t>
            </a:r>
            <a:r>
              <a:rPr lang="en-US"/>
              <a:t>bi</a:t>
            </a:r>
            <a:r>
              <a:rPr lang="en-150"/>
              <a:t>l</a:t>
            </a:r>
            <a:r>
              <a:rPr lang="en-US"/>
              <a:t>lion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'Original Data'!$C$3:$C$4</c:f>
              <c:strCache>
                <c:ptCount val="2"/>
                <c:pt idx="0">
                  <c:v>Insured economic losses</c:v>
                </c:pt>
                <c:pt idx="1">
                  <c:v>billion EUR</c:v>
                </c:pt>
              </c:strCache>
            </c:strRef>
          </c:tx>
          <c:dPt>
            <c:idx val="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38-4956-A10F-494D4A8B4EF3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638-4956-A10F-494D4A8B4EF3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638-4956-A10F-494D4A8B4E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638-4956-A10F-494D4A8B4E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'Original Data'!$A$5:$A$8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'Original Data'!$C$5:$C$8</c:f>
              <c:numCache>
                <c:formatCode>0</c:formatCode>
                <c:ptCount val="4"/>
                <c:pt idx="0">
                  <c:v>66.308999999999997</c:v>
                </c:pt>
                <c:pt idx="1">
                  <c:v>41.067999999999998</c:v>
                </c:pt>
                <c:pt idx="2">
                  <c:v>13.109</c:v>
                </c:pt>
                <c:pt idx="3">
                  <c:v>6.2039999999999997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638-4956-A10F-494D4A8B4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Fatalities</a:t>
            </a:r>
            <a:endParaRPr lang="en-150"/>
          </a:p>
          <a:p>
            <a:pPr>
              <a:defRPr/>
            </a:pPr>
            <a:r>
              <a:rPr lang="en-150"/>
              <a:t>177679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'Original Data'!$D$3</c:f>
              <c:strCache>
                <c:ptCount val="1"/>
                <c:pt idx="0">
                  <c:v>Fatalities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3F-490F-8244-E2F4768700D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B3F-490F-8244-E2F4768700DA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B3F-490F-8244-E2F4768700DA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B3F-490F-8244-E2F4768700DA}"/>
              </c:ext>
            </c:extLst>
          </c:dPt>
          <c:dPt>
            <c:idx val="4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B3F-490F-8244-E2F4768700DA}"/>
              </c:ext>
            </c:extLst>
          </c:dPt>
          <c:dLbls>
            <c:dLbl>
              <c:idx val="1"/>
              <c:layout>
                <c:manualLayout>
                  <c:x val="6.2159938629252967E-3"/>
                  <c:y val="-2.27391463789609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3F-490F-8244-E2F4768700DA}"/>
                </c:ext>
              </c:extLst>
            </c:dLbl>
            <c:dLbl>
              <c:idx val="2"/>
              <c:layout>
                <c:manualLayout>
                  <c:x val="3.1940202479923595E-2"/>
                  <c:y val="1.21285014746506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3F-490F-8244-E2F4768700DA}"/>
                </c:ext>
              </c:extLst>
            </c:dLbl>
            <c:dLbl>
              <c:idx val="3"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3F-490F-8244-E2F4768700DA}"/>
                </c:ext>
              </c:extLst>
            </c:dLbl>
            <c:dLbl>
              <c:idx val="4"/>
              <c:layout>
                <c:manualLayout>
                  <c:x val="-5.9315984295230419E-2"/>
                  <c:y val="3.777084243635063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3F-490F-8244-E2F476870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'Original Data'!$A$4:$A$8</c:f>
              <c:strCache>
                <c:ptCount val="5"/>
                <c:pt idx="1">
                  <c:v>Meteorological events</c:v>
                </c:pt>
                <c:pt idx="2">
                  <c:v>Hydrological events</c:v>
                </c:pt>
                <c:pt idx="3">
                  <c:v>Climatological - Heatwave events</c:v>
                </c:pt>
                <c:pt idx="4">
                  <c:v>Other climatological events</c:v>
                </c:pt>
              </c:strCache>
            </c:strRef>
          </c:cat>
          <c:val>
            <c:numRef>
              <c:f>'Original Data'!$D$4:$D$8</c:f>
              <c:numCache>
                <c:formatCode>0</c:formatCode>
                <c:ptCount val="5"/>
                <c:pt idx="1">
                  <c:v>2776</c:v>
                </c:pt>
                <c:pt idx="2">
                  <c:v>4162</c:v>
                </c:pt>
                <c:pt idx="3">
                  <c:v>208250</c:v>
                </c:pt>
                <c:pt idx="4">
                  <c:v>5120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3F-490F-8244-E2F476870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 economic losses</a:t>
            </a:r>
          </a:p>
          <a:p>
            <a:pPr>
              <a:defRPr/>
            </a:pPr>
            <a:r>
              <a:rPr lang="en-GB"/>
              <a:t>EUR 650  billion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344647656094782"/>
          <c:y val="0.15690177551335491"/>
          <c:w val="0.54357206345222786"/>
          <c:h val="0.64205453141886681"/>
        </c:manualLayout>
      </c:layout>
      <c:pieChart>
        <c:varyColors val="1"/>
        <c:ser>
          <c:idx val="0"/>
          <c:order val="0"/>
          <c:tx>
            <c:strRef>
              <c:f>'DATA AND CHART'!$B$2:$B$3</c:f>
              <c:strCache>
                <c:ptCount val="2"/>
                <c:pt idx="0">
                  <c:v>Total economic losses </c:v>
                </c:pt>
                <c:pt idx="1">
                  <c:v>billion EUR</c:v>
                </c:pt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8A-42C4-8913-4B4AA928F967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48A-42C4-8913-4B4AA928F967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8A-42C4-8913-4B4AA928F967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48A-42C4-8913-4B4AA928F967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43%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8A-42C4-8913-4B4AA928F96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48A-42C4-8913-4B4AA928F96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8A-42C4-8913-4B4AA928F96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48A-42C4-8913-4B4AA928F9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AND CHART'!$A$4:$A$7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AND CHART'!$B$4:$B$7</c:f>
              <c:numCache>
                <c:formatCode>0</c:formatCode>
                <c:ptCount val="4"/>
                <c:pt idx="0">
                  <c:v>278.904</c:v>
                </c:pt>
                <c:pt idx="1">
                  <c:v>189.887</c:v>
                </c:pt>
                <c:pt idx="2">
                  <c:v>129.93700000000001</c:v>
                </c:pt>
                <c:pt idx="3">
                  <c:v>51.738999999999997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8A-42C4-8913-4B4AA928F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Insured economic losses </a:t>
            </a:r>
          </a:p>
          <a:p>
            <a:pPr>
              <a:defRPr/>
            </a:pPr>
            <a:r>
              <a:rPr lang="en-GB"/>
              <a:t>127 billion EUR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857830271216099"/>
          <c:y val="0.15031749266635788"/>
          <c:w val="0.57372946786801615"/>
          <c:h val="0.65000166743862897"/>
        </c:manualLayout>
      </c:layout>
      <c:pieChart>
        <c:varyColors val="1"/>
        <c:ser>
          <c:idx val="0"/>
          <c:order val="0"/>
          <c:tx>
            <c:strRef>
              <c:f>'DATA AND CHART'!$B$10:$B$11</c:f>
              <c:strCache>
                <c:ptCount val="2"/>
                <c:pt idx="0">
                  <c:v>Insured economic losses</c:v>
                </c:pt>
                <c:pt idx="1">
                  <c:v>billion EUR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6F-4077-B31E-F953C6A03793}"/>
              </c:ext>
            </c:extLst>
          </c:dPt>
          <c:dPt>
            <c:idx val="1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56F-4077-B31E-F953C6A03793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6F-4077-B31E-F953C6A03793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56F-4077-B31E-F953C6A03793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6F-4077-B31E-F953C6A03793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56F-4077-B31E-F953C6A03793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56F-4077-B31E-F953C6A03793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56F-4077-B31E-F953C6A037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AND CHART'!$A$12:$A$15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AND CHART'!$B$12:$B$15</c:f>
              <c:numCache>
                <c:formatCode>0</c:formatCode>
                <c:ptCount val="4"/>
                <c:pt idx="0">
                  <c:v>66.308999999999997</c:v>
                </c:pt>
                <c:pt idx="1">
                  <c:v>41.067999999999998</c:v>
                </c:pt>
                <c:pt idx="2">
                  <c:v>13.109</c:v>
                </c:pt>
                <c:pt idx="3">
                  <c:v>6.2039999999999997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6F-4077-B31E-F953C6A03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Fatalities</a:t>
            </a:r>
          </a:p>
          <a:p>
            <a:pPr>
              <a:defRPr/>
            </a:pPr>
            <a:r>
              <a:rPr lang="en-GB"/>
              <a:t>177,679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694545432400995"/>
          <c:y val="0.16997647058823528"/>
          <c:w val="0.65064118725298548"/>
          <c:h val="0.65982670989655701"/>
        </c:manualLayout>
      </c:layout>
      <c:pieChart>
        <c:varyColors val="1"/>
        <c:ser>
          <c:idx val="0"/>
          <c:order val="0"/>
          <c:tx>
            <c:strRef>
              <c:f>'DATA AND CHART'!$B$18</c:f>
              <c:strCache>
                <c:ptCount val="1"/>
                <c:pt idx="0">
                  <c:v>Fatalities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08-4EFC-9B21-EA2E95EFADC4}"/>
              </c:ext>
            </c:extLst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D08-4EFC-9B21-EA2E95EFADC4}"/>
              </c:ext>
            </c:extLst>
          </c:dPt>
          <c:dPt>
            <c:idx val="2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08-4EFC-9B21-EA2E95EFADC4}"/>
              </c:ext>
            </c:extLst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D08-4EFC-9B21-EA2E95EFADC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95%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08-4EFC-9B21-EA2E95EFADC4}"/>
                </c:ext>
              </c:extLst>
            </c:dLbl>
            <c:dLbl>
              <c:idx val="1"/>
              <c:layout>
                <c:manualLayout>
                  <c:x val="-6.0732837006537511E-2"/>
                  <c:y val="6.422245181764606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08-4EFC-9B21-EA2E95EFADC4}"/>
                </c:ext>
              </c:extLst>
            </c:dLbl>
            <c:dLbl>
              <c:idx val="2"/>
              <c:layout>
                <c:manualLayout>
                  <c:x val="-3.1784849733224547E-2"/>
                  <c:y val="7.765477707702062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08-4EFC-9B21-EA2E95EFADC4}"/>
                </c:ext>
              </c:extLst>
            </c:dLbl>
            <c:dLbl>
              <c:idx val="3"/>
              <c:layout>
                <c:manualLayout>
                  <c:x val="0.1208523676458486"/>
                  <c:y val="1.63005027874991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08-4EFC-9B21-EA2E95EFAD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AND CHART'!$A$19:$A$22</c:f>
              <c:strCache>
                <c:ptCount val="4"/>
                <c:pt idx="0">
                  <c:v>Climatological - Heatwave events</c:v>
                </c:pt>
                <c:pt idx="1">
                  <c:v>Other climatological events</c:v>
                </c:pt>
                <c:pt idx="2">
                  <c:v>Hydrological events</c:v>
                </c:pt>
                <c:pt idx="3">
                  <c:v>Meteorological events</c:v>
                </c:pt>
              </c:strCache>
            </c:strRef>
          </c:cat>
          <c:val>
            <c:numRef>
              <c:f>'DATA AND CHART'!$B$19:$B$22</c:f>
              <c:numCache>
                <c:formatCode>0</c:formatCode>
                <c:ptCount val="4"/>
                <c:pt idx="0">
                  <c:v>208250</c:v>
                </c:pt>
                <c:pt idx="1">
                  <c:v>5120</c:v>
                </c:pt>
                <c:pt idx="2">
                  <c:v>4162</c:v>
                </c:pt>
                <c:pt idx="3">
                  <c:v>2776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08-4EFC-9B21-EA2E95EFA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352426</xdr:colOff>
      <xdr:row>0</xdr:row>
      <xdr:rowOff>190500</xdr:rowOff>
    </xdr:from>
    <xdr:to>
      <xdr:col>15</xdr:col>
      <xdr:colOff>66676</xdr:colOff>
      <xdr:row>0</xdr:row>
      <xdr:rowOff>887413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7401" y="190500"/>
          <a:ext cx="2762250" cy="696913"/>
        </a:xfrm>
        <a:prstGeom prst="rect">
          <a:avLst/>
        </a:prstGeom>
      </xdr:spPr>
    </xdr:pic>
    <xdr:clientData/>
  </xdr:twoCellAnchor>
  <xdr:twoCellAnchor>
    <xdr:from>
      <xdr:col>4</xdr:col>
      <xdr:colOff>285750</xdr:colOff>
      <xdr:row>3</xdr:row>
      <xdr:rowOff>106361</xdr:rowOff>
    </xdr:from>
    <xdr:to>
      <xdr:col>5</xdr:col>
      <xdr:colOff>3543300</xdr:colOff>
      <xdr:row>23</xdr:row>
      <xdr:rowOff>50799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3541712</xdr:colOff>
      <xdr:row>3</xdr:row>
      <xdr:rowOff>106362</xdr:rowOff>
    </xdr:from>
    <xdr:to>
      <xdr:col>10</xdr:col>
      <xdr:colOff>53975</xdr:colOff>
      <xdr:row>20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39687</xdr:colOff>
      <xdr:row>3</xdr:row>
      <xdr:rowOff>96837</xdr:rowOff>
    </xdr:from>
    <xdr:to>
      <xdr:col>15</xdr:col>
      <xdr:colOff>482601</xdr:colOff>
      <xdr:row>20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0</xdr:row>
      <xdr:rowOff>171450</xdr:rowOff>
    </xdr:from>
    <xdr:to>
      <xdr:col>6</xdr:col>
      <xdr:colOff>247650</xdr:colOff>
      <xdr:row>21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238126</xdr:colOff>
      <xdr:row>0</xdr:row>
      <xdr:rowOff>180974</xdr:rowOff>
    </xdr:from>
    <xdr:to>
      <xdr:col>13</xdr:col>
      <xdr:colOff>585788</xdr:colOff>
      <xdr:row>21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552450</xdr:colOff>
      <xdr:row>0</xdr:row>
      <xdr:rowOff>171450</xdr:rowOff>
    </xdr:from>
    <xdr:to>
      <xdr:col>21</xdr:col>
      <xdr:colOff>219075</xdr:colOff>
      <xdr:row>21</xdr:row>
      <xdr:rowOff>133350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277091</xdr:colOff>
      <xdr:row>1</xdr:row>
      <xdr:rowOff>34636</xdr:rowOff>
    </xdr:from>
    <xdr:to>
      <xdr:col>17</xdr:col>
      <xdr:colOff>31173</xdr:colOff>
      <xdr:row>23</xdr:row>
      <xdr:rowOff>10935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091" y="225136"/>
          <a:ext cx="10058400" cy="4167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C25"/>
  <sheetViews>
    <sheetView topLeftCell="A2" workbookViewId="0">
      <selection activeCell="B21" sqref="B21"/>
    </sheetView>
  </sheetViews>
  <sheetFormatPr defaultColWidth="9.140625" defaultRowHeight="15"/>
  <cols>
    <col min="1" max="1" width="33" customWidth="1"/>
    <col min="2" max="2" width="22.85546875" bestFit="1" customWidth="1"/>
    <col min="3" max="3" width="24.85546875" bestFit="1" customWidth="1"/>
    <col min="4" max="4" width="9.85546875" bestFit="1" customWidth="1"/>
    <col min="6" max="6" width="60.7109375" customWidth="1"/>
  </cols>
  <sheetData>
    <row r="1" spans="1:29" ht="80.099999999999994" customHeight="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5.75" thickBot="1"/>
    <row r="3" spans="1:29">
      <c r="A3" s="4" t="s">
        <v>1</v>
      </c>
      <c r="B3" s="5" t="s">
        <v>9</v>
      </c>
      <c r="C3" s="5" t="s">
        <v>2</v>
      </c>
      <c r="D3" s="5" t="s">
        <v>3</v>
      </c>
      <c r="E3" s="2"/>
      <c r="F3" s="2"/>
      <c r="G3" s="2"/>
      <c r="H3" s="2"/>
      <c r="I3" s="2"/>
      <c r="J3" s="2"/>
      <c r="K3" s="2"/>
      <c r="L3" s="2"/>
      <c r="M3" s="2"/>
    </row>
    <row r="4" spans="1:29" ht="15.75" thickBot="1">
      <c r="A4" s="6"/>
      <c r="B4" s="7" t="s">
        <v>10</v>
      </c>
      <c r="C4" s="7" t="s">
        <v>10</v>
      </c>
      <c r="D4" s="7"/>
      <c r="E4" s="2"/>
      <c r="F4" s="2"/>
      <c r="G4" s="2"/>
      <c r="H4" s="2"/>
      <c r="I4" s="2"/>
      <c r="J4" s="2"/>
      <c r="K4" s="2"/>
      <c r="L4" s="2"/>
      <c r="M4" s="2"/>
    </row>
    <row r="5" spans="1:29">
      <c r="A5" s="8" t="s">
        <v>4</v>
      </c>
      <c r="B5" s="9">
        <v>189.887</v>
      </c>
      <c r="C5" s="9">
        <v>66.308999999999997</v>
      </c>
      <c r="D5" s="9">
        <v>2776</v>
      </c>
      <c r="E5" s="2"/>
      <c r="F5" s="2"/>
      <c r="G5" s="2"/>
      <c r="H5" s="2"/>
      <c r="I5" s="2"/>
      <c r="J5" s="2"/>
      <c r="K5" s="2"/>
      <c r="L5" s="2"/>
      <c r="M5" s="2"/>
    </row>
    <row r="6" spans="1:29">
      <c r="A6" s="8" t="s">
        <v>5</v>
      </c>
      <c r="B6" s="9">
        <v>278.904</v>
      </c>
      <c r="C6" s="9">
        <v>41.067999999999998</v>
      </c>
      <c r="D6" s="9">
        <v>4162</v>
      </c>
      <c r="E6" s="2"/>
      <c r="F6" s="2"/>
      <c r="G6" s="2"/>
      <c r="H6" s="2"/>
      <c r="I6" s="2"/>
      <c r="J6" s="2"/>
      <c r="K6" s="2"/>
      <c r="L6" s="2"/>
      <c r="M6" s="2"/>
    </row>
    <row r="7" spans="1:29">
      <c r="A7" s="8" t="s">
        <v>6</v>
      </c>
      <c r="B7" s="9">
        <v>129.93700000000001</v>
      </c>
      <c r="C7" s="9">
        <v>13.109</v>
      </c>
      <c r="D7" s="9">
        <v>208250</v>
      </c>
      <c r="E7" s="2"/>
      <c r="F7" s="2"/>
      <c r="G7" s="2"/>
      <c r="H7" s="2"/>
      <c r="I7" s="2"/>
      <c r="J7" s="2"/>
      <c r="K7" s="2"/>
      <c r="L7" s="2"/>
      <c r="M7" s="2"/>
    </row>
    <row r="8" spans="1:29" ht="15.75" thickBot="1">
      <c r="A8" s="10" t="s">
        <v>7</v>
      </c>
      <c r="B8" s="11">
        <v>51.738999999999997</v>
      </c>
      <c r="C8" s="11">
        <v>6.2039999999999997</v>
      </c>
      <c r="D8" s="11">
        <v>5120</v>
      </c>
      <c r="E8" s="2"/>
      <c r="F8" s="2"/>
      <c r="G8" s="2"/>
      <c r="H8" s="2"/>
      <c r="I8" s="2"/>
      <c r="J8" s="2"/>
      <c r="K8" s="2"/>
      <c r="L8" s="2"/>
      <c r="M8" s="2"/>
    </row>
    <row r="9" spans="1:29" ht="15.75" thickBot="1">
      <c r="A9" s="12" t="s">
        <v>8</v>
      </c>
      <c r="B9" s="13">
        <v>650.46699999999998</v>
      </c>
      <c r="C9" s="13">
        <f t="shared" ref="C9:D9" si="0">SUM(C5:C8)</f>
        <v>126.68999999999998</v>
      </c>
      <c r="D9" s="13">
        <f t="shared" si="0"/>
        <v>220308</v>
      </c>
      <c r="E9" s="2"/>
      <c r="F9" s="2"/>
      <c r="G9" s="2"/>
      <c r="H9" s="2"/>
      <c r="I9" s="2"/>
      <c r="J9" s="2"/>
      <c r="K9" s="2"/>
      <c r="L9" s="2"/>
      <c r="M9" s="2"/>
    </row>
    <row r="10" spans="1:29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29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29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29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29">
      <c r="A14" s="1"/>
      <c r="B14" s="3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</row>
    <row r="15" spans="1:29">
      <c r="A15" s="1"/>
      <c r="B15" s="3"/>
      <c r="C15" s="3"/>
      <c r="D15" s="3"/>
      <c r="E15" s="3"/>
      <c r="F15" s="2"/>
      <c r="G15" s="2"/>
      <c r="H15" s="2"/>
      <c r="I15" s="2"/>
      <c r="J15" s="2"/>
      <c r="K15" s="2"/>
      <c r="L15" s="2"/>
      <c r="M15" s="2"/>
    </row>
    <row r="25" spans="6:6" ht="115.5">
      <c r="F25" s="25" t="s">
        <v>12</v>
      </c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4"/>
  <sheetViews>
    <sheetView zoomScale="90" zoomScaleNormal="90" workbookViewId="0">
      <selection activeCell="H28" sqref="H28"/>
    </sheetView>
  </sheetViews>
  <sheetFormatPr defaultColWidth="9.140625" defaultRowHeight="15"/>
  <cols>
    <col min="1" max="1" width="36.7109375" customWidth="1"/>
    <col min="2" max="2" width="26.140625" customWidth="1"/>
    <col min="3" max="3" width="12" customWidth="1"/>
    <col min="4" max="4" width="11.28515625" customWidth="1"/>
    <col min="6" max="6" width="60.7109375" customWidth="1"/>
  </cols>
  <sheetData>
    <row r="1" spans="1:13" ht="15.75" thickBot="1"/>
    <row r="2" spans="1:13">
      <c r="A2" s="4" t="s">
        <v>1</v>
      </c>
      <c r="B2" s="5" t="s">
        <v>9</v>
      </c>
      <c r="C2" s="15"/>
      <c r="D2" s="15"/>
      <c r="E2" s="2"/>
      <c r="F2" s="2"/>
      <c r="G2" s="2"/>
      <c r="H2" s="2"/>
      <c r="I2" s="2"/>
      <c r="J2" s="2"/>
      <c r="K2" s="2"/>
      <c r="L2" s="2"/>
      <c r="M2" s="2"/>
    </row>
    <row r="3" spans="1:13" ht="15.75" thickBot="1">
      <c r="A3" s="6"/>
      <c r="B3" s="7" t="s">
        <v>10</v>
      </c>
      <c r="C3" s="16" t="s">
        <v>11</v>
      </c>
      <c r="D3" s="16"/>
      <c r="E3" s="2"/>
      <c r="F3" s="2"/>
      <c r="G3" s="2"/>
      <c r="H3" s="2"/>
      <c r="I3" s="2"/>
      <c r="J3" s="2"/>
      <c r="K3" s="2"/>
      <c r="L3" s="2"/>
      <c r="M3" s="2"/>
    </row>
    <row r="4" spans="1:13">
      <c r="A4" s="8" t="s">
        <v>5</v>
      </c>
      <c r="B4" s="9">
        <v>278.904</v>
      </c>
      <c r="C4" s="22">
        <f>B4*100/$B$8</f>
        <v>42.877501856358592</v>
      </c>
      <c r="D4" s="16"/>
      <c r="E4" s="2"/>
      <c r="F4" s="2"/>
      <c r="G4" s="2"/>
      <c r="H4" s="2"/>
      <c r="I4" s="2"/>
      <c r="J4" s="2"/>
      <c r="K4" s="2"/>
      <c r="L4" s="2"/>
      <c r="M4" s="2"/>
    </row>
    <row r="5" spans="1:13">
      <c r="A5" s="8" t="s">
        <v>4</v>
      </c>
      <c r="B5" s="9">
        <v>189.887</v>
      </c>
      <c r="C5" s="22">
        <f t="shared" ref="C5:C7" si="0">B5*100/$B$8</f>
        <v>29.192410990872713</v>
      </c>
      <c r="D5" s="17"/>
      <c r="E5" s="2"/>
      <c r="F5" s="2"/>
      <c r="G5" s="2"/>
      <c r="H5" s="2"/>
      <c r="I5" s="2"/>
      <c r="J5" s="2"/>
      <c r="K5" s="2"/>
      <c r="L5" s="2"/>
      <c r="M5" s="2"/>
    </row>
    <row r="6" spans="1:13">
      <c r="A6" s="8" t="s">
        <v>6</v>
      </c>
      <c r="B6" s="9">
        <v>129.93700000000001</v>
      </c>
      <c r="C6" s="22">
        <f t="shared" si="0"/>
        <v>19.975955736417067</v>
      </c>
      <c r="D6" s="17"/>
      <c r="E6" s="2"/>
      <c r="F6" s="2"/>
      <c r="G6" s="2"/>
      <c r="H6" s="2"/>
      <c r="I6" s="2"/>
      <c r="J6" s="2"/>
      <c r="K6" s="2"/>
      <c r="L6" s="2"/>
      <c r="M6" s="2"/>
    </row>
    <row r="7" spans="1:13" ht="15.75" thickBot="1">
      <c r="A7" s="10" t="s">
        <v>7</v>
      </c>
      <c r="B7" s="11">
        <v>51.738999999999997</v>
      </c>
      <c r="C7" s="22">
        <f t="shared" si="0"/>
        <v>7.9541314163516361</v>
      </c>
      <c r="D7" s="17"/>
      <c r="E7" s="2"/>
      <c r="F7" s="2"/>
      <c r="G7" s="2"/>
      <c r="H7" s="2"/>
      <c r="I7" s="2"/>
      <c r="J7" s="2"/>
      <c r="K7" s="2"/>
      <c r="L7" s="2"/>
      <c r="M7" s="2"/>
    </row>
    <row r="8" spans="1:13" ht="15.75" thickBot="1">
      <c r="A8" s="12" t="s">
        <v>8</v>
      </c>
      <c r="B8" s="13">
        <v>650.46699999999998</v>
      </c>
      <c r="C8" s="17"/>
      <c r="D8" s="17"/>
      <c r="E8" s="2"/>
      <c r="F8" s="2"/>
      <c r="G8" s="2"/>
      <c r="H8" s="2"/>
      <c r="I8" s="2"/>
      <c r="J8" s="2"/>
      <c r="K8" s="2"/>
      <c r="L8" s="2"/>
      <c r="M8" s="2"/>
    </row>
    <row r="9" spans="1:13" ht="15.75" thickBot="1">
      <c r="A9" s="1"/>
      <c r="B9" s="2"/>
      <c r="C9" s="2"/>
      <c r="D9" s="18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4" t="s">
        <v>1</v>
      </c>
      <c r="B10" s="5" t="s">
        <v>2</v>
      </c>
      <c r="D10" s="15"/>
      <c r="E10" s="2"/>
      <c r="F10" s="2"/>
      <c r="G10" s="2"/>
      <c r="H10" s="2"/>
      <c r="I10" s="2"/>
      <c r="J10" s="2"/>
      <c r="K10" s="2"/>
      <c r="L10" s="2"/>
      <c r="M10" s="2"/>
    </row>
    <row r="11" spans="1:13" ht="15.75" thickBot="1">
      <c r="A11" s="6"/>
      <c r="B11" s="7" t="s">
        <v>10</v>
      </c>
      <c r="D11" s="16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8" t="s">
        <v>4</v>
      </c>
      <c r="B12" s="9">
        <v>66.308999999999997</v>
      </c>
      <c r="C12" s="23">
        <f>B12*100/$B$16</f>
        <v>52.339569026758234</v>
      </c>
      <c r="D12" s="17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8" t="s">
        <v>5</v>
      </c>
      <c r="B13" s="9">
        <v>41.067999999999998</v>
      </c>
      <c r="C13" s="23">
        <f t="shared" ref="C13:C15" si="1">B13*100/$B$16</f>
        <v>32.416133870076571</v>
      </c>
      <c r="D13" s="17"/>
      <c r="E13" s="3"/>
      <c r="F13" s="2"/>
      <c r="G13" s="2"/>
      <c r="H13" s="2"/>
      <c r="I13" s="2"/>
      <c r="J13" s="2"/>
      <c r="K13" s="2"/>
      <c r="L13" s="2"/>
      <c r="M13" s="2"/>
    </row>
    <row r="14" spans="1:13">
      <c r="A14" s="8" t="s">
        <v>6</v>
      </c>
      <c r="B14" s="9">
        <v>13.109</v>
      </c>
      <c r="C14" s="23">
        <f t="shared" si="1"/>
        <v>10.347304443918228</v>
      </c>
      <c r="D14" s="17"/>
      <c r="E14" s="3"/>
      <c r="F14" s="2"/>
      <c r="G14" s="2"/>
      <c r="H14" s="2"/>
      <c r="I14" s="2"/>
      <c r="J14" s="2"/>
      <c r="K14" s="2"/>
      <c r="L14" s="2"/>
      <c r="M14" s="2"/>
    </row>
    <row r="15" spans="1:13" ht="15.75" thickBot="1">
      <c r="A15" s="10" t="s">
        <v>7</v>
      </c>
      <c r="B15" s="11">
        <v>6.2039999999999997</v>
      </c>
      <c r="C15" s="23">
        <f t="shared" si="1"/>
        <v>4.8969926592469815</v>
      </c>
      <c r="D15" s="17"/>
    </row>
    <row r="16" spans="1:13" ht="15.75" thickBot="1">
      <c r="A16" s="12" t="s">
        <v>8</v>
      </c>
      <c r="B16" s="13">
        <f>SUM(B12:B15)</f>
        <v>126.68999999999998</v>
      </c>
      <c r="D16" s="17"/>
    </row>
    <row r="17" spans="1:6" ht="15.75" thickBot="1"/>
    <row r="18" spans="1:6">
      <c r="A18" s="4" t="s">
        <v>1</v>
      </c>
      <c r="B18" s="20" t="s">
        <v>3</v>
      </c>
      <c r="C18" s="15"/>
    </row>
    <row r="19" spans="1:6">
      <c r="A19" s="19" t="s">
        <v>6</v>
      </c>
      <c r="B19" s="14">
        <v>208250</v>
      </c>
      <c r="C19" s="24">
        <f>B19*100/$B$23</f>
        <v>94.526753454254958</v>
      </c>
    </row>
    <row r="20" spans="1:6">
      <c r="A20" s="19" t="s">
        <v>7</v>
      </c>
      <c r="B20" s="14">
        <v>5120</v>
      </c>
      <c r="C20" s="24">
        <f t="shared" ref="C20:C22" si="2">B20*100/$B$23</f>
        <v>2.3240191005319826</v>
      </c>
    </row>
    <row r="21" spans="1:6">
      <c r="A21" s="19" t="s">
        <v>5</v>
      </c>
      <c r="B21" s="14">
        <v>4162</v>
      </c>
      <c r="C21" s="24">
        <f t="shared" si="2"/>
        <v>1.8891733391433811</v>
      </c>
    </row>
    <row r="22" spans="1:6" ht="15.75" thickBot="1">
      <c r="A22" s="10" t="s">
        <v>4</v>
      </c>
      <c r="B22" s="11">
        <v>2776</v>
      </c>
      <c r="C22" s="24">
        <f t="shared" si="2"/>
        <v>1.2600541060696842</v>
      </c>
    </row>
    <row r="23" spans="1:6" ht="15.75" thickBot="1">
      <c r="A23" s="12" t="s">
        <v>8</v>
      </c>
      <c r="B23" s="21">
        <f>SUM(B19:B22)</f>
        <v>220308</v>
      </c>
      <c r="C23" s="17"/>
    </row>
    <row r="24" spans="1:6" ht="115.5">
      <c r="C24" s="17"/>
      <c r="F24" s="25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I31" sqref="I31"/>
    </sheetView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14" ma:contentTypeDescription="Create a new document." ma:contentTypeScope="" ma:versionID="53b20c3bb332557f52ad7fc437222b3b">
  <xsd:schema xmlns:xsd="http://www.w3.org/2001/XMLSchema" xmlns:xs="http://www.w3.org/2001/XMLSchema" xmlns:p="http://schemas.microsoft.com/office/2006/metadata/properties" xmlns:ns2="0890baf3-c8e2-4473-a67a-1d3696f3839e" xmlns:ns3="42c80075-7000-41b2-b2d7-a89853de236a" targetNamespace="http://schemas.microsoft.com/office/2006/metadata/properties" ma:root="true" ma:fieldsID="f6f61913adf381ebe658b34c0e9c24ef" ns2:_="" ns3:_="">
    <xsd:import namespace="0890baf3-c8e2-4473-a67a-1d3696f3839e"/>
    <xsd:import namespace="42c80075-7000-41b2-b2d7-a89853de2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Tim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ime" ma:index="20" nillable="true" ma:displayName="Time" ma:format="DateOnly" ma:internalName="Time">
      <xsd:simpleType>
        <xsd:restriction base="dms:DateTim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80075-7000-41b2-b2d7-a89853de23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me xmlns="0890baf3-c8e2-4473-a67a-1d3696f3839e" xsi:nil="true"/>
  </documentManagement>
</p:properties>
</file>

<file path=customXml/itemProps1.xml><?xml version="1.0" encoding="utf-8"?>
<ds:datastoreItem xmlns:ds="http://schemas.openxmlformats.org/officeDocument/2006/customXml" ds:itemID="{FC713EEC-8A10-4517-9406-6F0EBE50E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42c80075-7000-41b2-b2d7-a89853de2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26656B-21D8-4E1F-BBE0-234BEB3954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439995-69EB-41E9-ABB1-99DCD4BE8341}">
  <ds:schemaRefs>
    <ds:schemaRef ds:uri="http://schemas.microsoft.com/office/2006/metadata/properties"/>
    <ds:schemaRef ds:uri="http://schemas.openxmlformats.org/package/2006/metadata/core-properties"/>
    <ds:schemaRef ds:uri="67eaae6b-4ede-4622-8ba9-b57102c8a90d"/>
    <ds:schemaRef ds:uri="http://www.w3.org/XML/1998/namespace"/>
    <ds:schemaRef ds:uri="34180c7a-c64f-4fad-a153-0ebcc6e6d5dc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0890baf3-c8e2-4473-a67a-1d3696f383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2023-10-03T06:36:45Z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0x0101004FB745BABEEE0C4A86415D53F50C26FF</vt:lpwstr>
  </property>
  <property fmtid="{D5CDD505-2E9C-101B-9397-08002B2CF9AE}" pid="3" name="ESRI_WORKBOOK_ID">
    <vt:lpwstr>68c3554ff6da437ebcc029365d7ca606</vt:lpwstr>
  </property>
</Properties>
</file>