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7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U29" i="1" l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U14" i="1"/>
  <c r="U30" i="1" s="1"/>
  <c r="T14" i="1"/>
  <c r="T30" i="1" s="1"/>
  <c r="S14" i="1"/>
  <c r="S30" i="1" s="1"/>
  <c r="R14" i="1"/>
  <c r="R30" i="1" s="1"/>
  <c r="Q14" i="1"/>
  <c r="Q30" i="1" s="1"/>
  <c r="P14" i="1"/>
  <c r="P30" i="1" s="1"/>
  <c r="O14" i="1"/>
  <c r="O30" i="1" s="1"/>
  <c r="N14" i="1"/>
  <c r="N30" i="1" s="1"/>
  <c r="M14" i="1"/>
  <c r="M30" i="1" s="1"/>
  <c r="L14" i="1"/>
  <c r="L30" i="1" s="1"/>
  <c r="K14" i="1"/>
  <c r="K30" i="1" s="1"/>
  <c r="J14" i="1"/>
  <c r="J30" i="1" s="1"/>
  <c r="I14" i="1"/>
  <c r="I30" i="1" s="1"/>
  <c r="H14" i="1"/>
  <c r="H30" i="1" s="1"/>
  <c r="G14" i="1"/>
  <c r="G30" i="1" s="1"/>
  <c r="F14" i="1"/>
  <c r="F30" i="1" s="1"/>
  <c r="E14" i="1"/>
  <c r="E30" i="1" s="1"/>
  <c r="D14" i="1"/>
  <c r="D30" i="1" s="1"/>
  <c r="C14" i="1"/>
  <c r="C30" i="1" s="1"/>
  <c r="A14" i="1"/>
  <c r="A30" i="1" s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</calcChain>
</file>

<file path=xl/sharedStrings.xml><?xml version="1.0" encoding="utf-8"?>
<sst xmlns="http://schemas.openxmlformats.org/spreadsheetml/2006/main" count="34" uniqueCount="19">
  <si>
    <t>(!) 2 FIGURES</t>
  </si>
  <si>
    <t>indicator</t>
  </si>
  <si>
    <t>unit</t>
  </si>
  <si>
    <t>Gross value added (manufacturing and construction)</t>
  </si>
  <si>
    <t>Final energy consumption</t>
  </si>
  <si>
    <t>Total fuel consumption</t>
  </si>
  <si>
    <t>Fossil fuel consumption</t>
  </si>
  <si>
    <t>CO2 emissions</t>
  </si>
  <si>
    <t>Index (1990 = 100)</t>
  </si>
  <si>
    <t>GVA</t>
  </si>
  <si>
    <t>FEC</t>
  </si>
  <si>
    <t>totalfuel</t>
  </si>
  <si>
    <t>fossilfuel</t>
  </si>
  <si>
    <t>CO2</t>
  </si>
  <si>
    <t>indicators</t>
  </si>
  <si>
    <t>Energy intensity</t>
  </si>
  <si>
    <t>Share of public electricity and district heat in energy use</t>
  </si>
  <si>
    <t>Share of fossil fuels in direct fuel combustion</t>
  </si>
  <si>
    <t>Carbon intensity of direct fuel combustion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</si>
</sst>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0.00_ ;\-0.00\ "/>
    <numFmt numFmtId="166" formatCode="_-* #,##0_-;\-* #,##0_-;_-* &quot;-&quot;??_-;_-@_-"/>
    <numFmt numFmtId="167" formatCode="0.0"/>
    <numFmt numFmtId="168" formatCode="#,##0.0_)"/>
    <numFmt numFmtId="169" formatCode="_ [$€]\ * #,##0.00_ ;_ [$€]\ * \-#,##0.00_ ;_ [$€]\ * &quot;-&quot;??_ ;_ @_ "/>
    <numFmt numFmtId="170" formatCode="_-* #,##0_-;\-* #,##0_-;_-* &quot;-&quot;_-;_-@_-"/>
    <numFmt numFmtId="171" formatCode="_-&quot;£&quot;* #,##0_-;\-&quot;£&quot;* #,##0_-;_-&quot;£&quot;* &quot;-&quot;_-;_-@_-"/>
    <numFmt numFmtId="172" formatCode="_-&quot;£&quot;* #,##0.00_-;\-&quot;£&quot;* #,##0.00_-;_-&quot;£&quot;* &quot;-&quot;??_-;_-@_-"/>
    <numFmt numFmtId="173" formatCode="#,##0.0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164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49" fontId="8" fillId="0" borderId="1" applyNumberFormat="0" applyFont="0" applyFill="0" applyBorder="0" applyProtection="0">
      <alignment horizontal="left" vertical="center" indent="2"/>
    </xf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49" fontId="8" fillId="0" borderId="2" applyNumberFormat="0" applyFont="0" applyFill="0" applyBorder="0" applyProtection="0">
      <alignment horizontal="left" vertical="center" indent="5"/>
    </xf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3" applyNumberFormat="0" applyAlignment="0" applyProtection="0"/>
    <xf numFmtId="168" fontId="11" fillId="0" borderId="0" applyAlignment="0" applyProtection="0"/>
    <xf numFmtId="0" fontId="12" fillId="23" borderId="4" applyNumberFormat="0" applyAlignment="0" applyProtection="0"/>
    <xf numFmtId="4" fontId="13" fillId="0" borderId="5" applyFill="0" applyBorder="0" applyProtection="0">
      <alignment horizontal="right" vertical="center"/>
    </xf>
    <xf numFmtId="0" fontId="5" fillId="24" borderId="0" applyNumberFormat="0" applyBorder="0" applyAlignment="0">
      <protection hidden="1"/>
    </xf>
    <xf numFmtId="0" fontId="5" fillId="24" borderId="0" applyNumberFormat="0" applyBorder="0" applyAlignment="0"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10" borderId="4" applyNumberForma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7" fillId="7" borderId="0" applyNumberFormat="0" applyBorder="0" applyAlignment="0" applyProtection="0"/>
    <xf numFmtId="0" fontId="5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10" borderId="4" applyNumberFormat="0" applyAlignment="0" applyProtection="0"/>
    <xf numFmtId="4" fontId="8" fillId="0" borderId="9">
      <alignment horizontal="right" vertical="center"/>
    </xf>
    <xf numFmtId="0" fontId="20" fillId="0" borderId="0">
      <alignment horizontal="center"/>
    </xf>
    <xf numFmtId="0" fontId="21" fillId="0" borderId="1">
      <alignment horizontal="center" wrapText="1"/>
    </xf>
    <xf numFmtId="0" fontId="21" fillId="0" borderId="10" applyBorder="0">
      <alignment horizontal="centerContinuous"/>
    </xf>
    <xf numFmtId="0" fontId="21" fillId="0" borderId="0">
      <alignment horizontal="right"/>
    </xf>
    <xf numFmtId="0" fontId="5" fillId="0" borderId="11" applyNumberFormat="0" applyFill="0" applyAlignment="0" applyProtection="0"/>
    <xf numFmtId="0" fontId="5" fillId="25" borderId="0" applyNumberFormat="0" applyFont="0" applyBorder="0" applyAlignment="0"/>
    <xf numFmtId="0" fontId="5" fillId="25" borderId="0" applyNumberFormat="0" applyFont="0" applyBorder="0" applyAlignment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23" fillId="0" borderId="0"/>
    <xf numFmtId="4" fontId="8" fillId="0" borderId="1" applyFill="0" applyBorder="0" applyProtection="0">
      <alignment horizontal="right" vertical="center"/>
    </xf>
    <xf numFmtId="49" fontId="13" fillId="0" borderId="1" applyNumberFormat="0" applyFill="0" applyBorder="0" applyProtection="0">
      <alignment horizontal="left" vertical="center"/>
    </xf>
    <xf numFmtId="0" fontId="8" fillId="0" borderId="1" applyNumberFormat="0" applyFill="0" applyAlignment="0" applyProtection="0"/>
    <xf numFmtId="0" fontId="24" fillId="27" borderId="0" applyNumberFormat="0" applyFont="0" applyBorder="0" applyAlignment="0" applyProtection="0"/>
    <xf numFmtId="0" fontId="24" fillId="27" borderId="0" applyNumberFormat="0" applyFont="0" applyBorder="0" applyAlignment="0" applyProtection="0"/>
    <xf numFmtId="0" fontId="25" fillId="0" borderId="0"/>
    <xf numFmtId="0" fontId="5" fillId="28" borderId="12" applyNumberFormat="0" applyFont="0" applyAlignment="0" applyProtection="0"/>
    <xf numFmtId="0" fontId="5" fillId="28" borderId="12" applyNumberFormat="0" applyFont="0" applyAlignment="0" applyProtection="0"/>
    <xf numFmtId="0" fontId="5" fillId="23" borderId="3" applyNumberFormat="0" applyAlignment="0" applyProtection="0"/>
    <xf numFmtId="173" fontId="8" fillId="29" borderId="1" applyNumberFormat="0" applyFont="0" applyBorder="0" applyAlignment="0" applyProtection="0">
      <alignment horizontal="right" vertical="center"/>
    </xf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0"/>
    <xf numFmtId="0" fontId="26" fillId="0" borderId="0"/>
    <xf numFmtId="0" fontId="27" fillId="6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27" borderId="0">
      <alignment horizontal="right"/>
    </xf>
    <xf numFmtId="0" fontId="3" fillId="27" borderId="0">
      <alignment horizontal="right"/>
    </xf>
    <xf numFmtId="0" fontId="30" fillId="0" borderId="13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0" borderId="0"/>
    <xf numFmtId="0" fontId="36" fillId="0" borderId="0"/>
    <xf numFmtId="0" fontId="3" fillId="0" borderId="0"/>
    <xf numFmtId="0" fontId="35" fillId="0" borderId="14">
      <alignment horizontal="left"/>
    </xf>
    <xf numFmtId="0" fontId="37" fillId="30" borderId="15" applyNumberFormat="0" applyAlignment="0" applyProtection="0"/>
    <xf numFmtId="4" fontId="8" fillId="0" borderId="0"/>
  </cellStyleXfs>
  <cellXfs count="18">
    <xf numFmtId="0" fontId="0" fillId="0" borderId="0" xfId="0"/>
    <xf numFmtId="0" fontId="2" fillId="2" borderId="0" xfId="0" applyFont="1" applyFill="1"/>
    <xf numFmtId="0" fontId="3" fillId="3" borderId="0" xfId="0" applyNumberFormat="1" applyFont="1" applyFill="1" applyBorder="1" applyAlignment="1">
      <alignment wrapText="1"/>
    </xf>
    <xf numFmtId="0" fontId="3" fillId="4" borderId="0" xfId="1" applyNumberFormat="1" applyFont="1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0" fillId="4" borderId="0" xfId="0" applyFill="1" applyBorder="1" applyAlignment="1">
      <alignment wrapText="1"/>
    </xf>
    <xf numFmtId="0" fontId="0" fillId="3" borderId="0" xfId="0" applyFill="1" applyBorder="1" applyAlignment="1">
      <alignment wrapText="1"/>
    </xf>
    <xf numFmtId="165" fontId="5" fillId="4" borderId="0" xfId="1" applyNumberFormat="1" applyFont="1" applyFill="1" applyAlignment="1">
      <alignment wrapText="1"/>
    </xf>
    <xf numFmtId="166" fontId="0" fillId="0" borderId="0" xfId="1" applyNumberFormat="1" applyFont="1" applyAlignment="1">
      <alignment wrapText="1"/>
    </xf>
    <xf numFmtId="0" fontId="2" fillId="0" borderId="0" xfId="0" applyFont="1"/>
    <xf numFmtId="0" fontId="2" fillId="4" borderId="0" xfId="0" applyFont="1" applyFill="1"/>
    <xf numFmtId="0" fontId="4" fillId="4" borderId="0" xfId="0" applyFont="1" applyFill="1"/>
    <xf numFmtId="0" fontId="0" fillId="4" borderId="0" xfId="0" applyFill="1"/>
    <xf numFmtId="2" fontId="0" fillId="4" borderId="0" xfId="0" applyNumberFormat="1" applyFill="1"/>
    <xf numFmtId="0" fontId="6" fillId="4" borderId="0" xfId="0" applyFont="1" applyFill="1"/>
    <xf numFmtId="2" fontId="6" fillId="4" borderId="0" xfId="0" applyNumberFormat="1" applyFont="1" applyFill="1"/>
    <xf numFmtId="167" fontId="0" fillId="4" borderId="0" xfId="0" applyNumberFormat="1" applyFill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mma" xfId="1" builtinId="3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69278701995968"/>
          <c:y val="3.8805555555555558E-2"/>
          <c:w val="0.53210602810842511"/>
          <c:h val="0.84758777777777783"/>
        </c:manualLayout>
      </c:layout>
      <c:lineChart>
        <c:grouping val="standard"/>
        <c:varyColors val="0"/>
        <c:ser>
          <c:idx val="5"/>
          <c:order val="0"/>
          <c:tx>
            <c:strRef>
              <c:f>'Fig 7.9'!$A$10</c:f>
              <c:strCache>
                <c:ptCount val="1"/>
                <c:pt idx="0">
                  <c:v>Gross value added (manufacturing and construction)</c:v>
                </c:pt>
              </c:strCache>
            </c:strRef>
          </c:tx>
          <c:marker>
            <c:symbol val="none"/>
          </c:marker>
          <c:cat>
            <c:numRef>
              <c:f>'Fig 7.9'!$C$4:$U$4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7.9'!$C$10:$U$10</c:f>
              <c:numCache>
                <c:formatCode>0.00_ ;\-0.00\ </c:formatCode>
                <c:ptCount val="19"/>
                <c:pt idx="0">
                  <c:v>99.999999999999986</c:v>
                </c:pt>
                <c:pt idx="1">
                  <c:v>100.32618592517112</c:v>
                </c:pt>
                <c:pt idx="2">
                  <c:v>100.65237185034225</c:v>
                </c:pt>
                <c:pt idx="3">
                  <c:v>100.97855777551339</c:v>
                </c:pt>
                <c:pt idx="4">
                  <c:v>101.30474370068453</c:v>
                </c:pt>
                <c:pt idx="5">
                  <c:v>101.63092962585561</c:v>
                </c:pt>
                <c:pt idx="6">
                  <c:v>104.60903066187531</c:v>
                </c:pt>
                <c:pt idx="7">
                  <c:v>107.587131697895</c:v>
                </c:pt>
                <c:pt idx="8">
                  <c:v>110.56523273391471</c:v>
                </c:pt>
                <c:pt idx="9">
                  <c:v>113.54333376993441</c:v>
                </c:pt>
                <c:pt idx="10">
                  <c:v>116.52143480595406</c:v>
                </c:pt>
                <c:pt idx="11">
                  <c:v>117.67435430297471</c:v>
                </c:pt>
                <c:pt idx="12">
                  <c:v>118.82727379999533</c:v>
                </c:pt>
                <c:pt idx="13">
                  <c:v>119.98019329701597</c:v>
                </c:pt>
                <c:pt idx="14">
                  <c:v>121.13311279403659</c:v>
                </c:pt>
                <c:pt idx="15">
                  <c:v>122.2860322910572</c:v>
                </c:pt>
                <c:pt idx="16">
                  <c:v>122.49019260702329</c:v>
                </c:pt>
                <c:pt idx="17">
                  <c:v>122.69435292298938</c:v>
                </c:pt>
                <c:pt idx="18">
                  <c:v>122.89851323895545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7.9'!$A$11</c:f>
              <c:strCache>
                <c:ptCount val="1"/>
                <c:pt idx="0">
                  <c:v>Final energy consumption</c:v>
                </c:pt>
              </c:strCache>
            </c:strRef>
          </c:tx>
          <c:marker>
            <c:symbol val="none"/>
          </c:marker>
          <c:cat>
            <c:numRef>
              <c:f>'Fig 7.9'!$C$4:$U$4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7.9'!$C$11:$U$11</c:f>
              <c:numCache>
                <c:formatCode>0.00_ ;\-0.00\ </c:formatCode>
                <c:ptCount val="19"/>
                <c:pt idx="0">
                  <c:v>100</c:v>
                </c:pt>
                <c:pt idx="1">
                  <c:v>94.572863106342695</c:v>
                </c:pt>
                <c:pt idx="2">
                  <c:v>90.120475151964257</c:v>
                </c:pt>
                <c:pt idx="3">
                  <c:v>88.535741688023307</c:v>
                </c:pt>
                <c:pt idx="4">
                  <c:v>89.078747407943638</c:v>
                </c:pt>
                <c:pt idx="5">
                  <c:v>90.806187990562847</c:v>
                </c:pt>
                <c:pt idx="6">
                  <c:v>90.969958953736651</c:v>
                </c:pt>
                <c:pt idx="7">
                  <c:v>91.161427189824195</c:v>
                </c:pt>
                <c:pt idx="8">
                  <c:v>90.767528164407722</c:v>
                </c:pt>
                <c:pt idx="9">
                  <c:v>89.32766923341751</c:v>
                </c:pt>
                <c:pt idx="10">
                  <c:v>88.690934253655456</c:v>
                </c:pt>
                <c:pt idx="11">
                  <c:v>89.02006751837682</c:v>
                </c:pt>
                <c:pt idx="12">
                  <c:v>88.251804714605157</c:v>
                </c:pt>
                <c:pt idx="13">
                  <c:v>92.530075154519523</c:v>
                </c:pt>
                <c:pt idx="14">
                  <c:v>93.078008890048906</c:v>
                </c:pt>
                <c:pt idx="15">
                  <c:v>91.902021239290974</c:v>
                </c:pt>
                <c:pt idx="16">
                  <c:v>90.501934360200977</c:v>
                </c:pt>
                <c:pt idx="17">
                  <c:v>90.727362555705398</c:v>
                </c:pt>
                <c:pt idx="18">
                  <c:v>88.946632100591756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7.9'!$A$12</c:f>
              <c:strCache>
                <c:ptCount val="1"/>
                <c:pt idx="0">
                  <c:v>Total fuel consumption</c:v>
                </c:pt>
              </c:strCache>
            </c:strRef>
          </c:tx>
          <c:marker>
            <c:symbol val="none"/>
          </c:marker>
          <c:cat>
            <c:numRef>
              <c:f>'Fig 7.9'!$C$4:$U$4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7.9'!$C$12:$U$12</c:f>
              <c:numCache>
                <c:formatCode>0.00_ ;\-0.00\ </c:formatCode>
                <c:ptCount val="19"/>
                <c:pt idx="0">
                  <c:v>100</c:v>
                </c:pt>
                <c:pt idx="1">
                  <c:v>96.168221588876804</c:v>
                </c:pt>
                <c:pt idx="2">
                  <c:v>91.920661408576251</c:v>
                </c:pt>
                <c:pt idx="3">
                  <c:v>91.387700290347524</c:v>
                </c:pt>
                <c:pt idx="4">
                  <c:v>92.415346290076315</c:v>
                </c:pt>
                <c:pt idx="5">
                  <c:v>95.178527229966548</c:v>
                </c:pt>
                <c:pt idx="6">
                  <c:v>95.147311522396606</c:v>
                </c:pt>
                <c:pt idx="7">
                  <c:v>95.160984967173093</c:v>
                </c:pt>
                <c:pt idx="8">
                  <c:v>92.626910985157892</c:v>
                </c:pt>
                <c:pt idx="9">
                  <c:v>91.088757117934506</c:v>
                </c:pt>
                <c:pt idx="10">
                  <c:v>92.522880795937937</c:v>
                </c:pt>
                <c:pt idx="11">
                  <c:v>91.888873119751366</c:v>
                </c:pt>
                <c:pt idx="12">
                  <c:v>89.583860290171771</c:v>
                </c:pt>
                <c:pt idx="13">
                  <c:v>90.289175898528228</c:v>
                </c:pt>
                <c:pt idx="14">
                  <c:v>90.677010463545528</c:v>
                </c:pt>
                <c:pt idx="15">
                  <c:v>90.206073768176481</c:v>
                </c:pt>
                <c:pt idx="16">
                  <c:v>90.380304431949071</c:v>
                </c:pt>
                <c:pt idx="17">
                  <c:v>89.408199274013825</c:v>
                </c:pt>
                <c:pt idx="18">
                  <c:v>86.334331341728827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 7.9'!$A$13</c:f>
              <c:strCache>
                <c:ptCount val="1"/>
                <c:pt idx="0">
                  <c:v>Fossil fuel consumption</c:v>
                </c:pt>
              </c:strCache>
            </c:strRef>
          </c:tx>
          <c:marker>
            <c:symbol val="none"/>
          </c:marker>
          <c:cat>
            <c:numRef>
              <c:f>'Fig 7.9'!$C$4:$U$4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7.9'!$C$13:$U$13</c:f>
              <c:numCache>
                <c:formatCode>0.00_ ;\-0.00\ </c:formatCode>
                <c:ptCount val="19"/>
                <c:pt idx="0">
                  <c:v>100</c:v>
                </c:pt>
                <c:pt idx="1">
                  <c:v>95.922621650314639</c:v>
                </c:pt>
                <c:pt idx="2">
                  <c:v>91.348759567927488</c:v>
                </c:pt>
                <c:pt idx="3">
                  <c:v>90.567989279008145</c:v>
                </c:pt>
                <c:pt idx="4">
                  <c:v>91.399665398587842</c:v>
                </c:pt>
                <c:pt idx="5">
                  <c:v>94.218423279232226</c:v>
                </c:pt>
                <c:pt idx="6">
                  <c:v>94.254353898794207</c:v>
                </c:pt>
                <c:pt idx="7">
                  <c:v>93.803715197127744</c:v>
                </c:pt>
                <c:pt idx="8">
                  <c:v>91.054709521413685</c:v>
                </c:pt>
                <c:pt idx="9">
                  <c:v>89.271761512741833</c:v>
                </c:pt>
                <c:pt idx="10">
                  <c:v>90.839872476195055</c:v>
                </c:pt>
                <c:pt idx="11">
                  <c:v>90.122359738544532</c:v>
                </c:pt>
                <c:pt idx="12">
                  <c:v>87.530293644005624</c:v>
                </c:pt>
                <c:pt idx="13">
                  <c:v>88.173625384711414</c:v>
                </c:pt>
                <c:pt idx="14">
                  <c:v>87.794418417690693</c:v>
                </c:pt>
                <c:pt idx="15">
                  <c:v>87.148534862798911</c:v>
                </c:pt>
                <c:pt idx="16">
                  <c:v>86.6506979131035</c:v>
                </c:pt>
                <c:pt idx="17">
                  <c:v>85.147430352150906</c:v>
                </c:pt>
                <c:pt idx="18">
                  <c:v>82.030069822841043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 7.9'!$A$14</c:f>
              <c:strCache>
                <c:ptCount val="1"/>
                <c:pt idx="0">
                  <c:v>CO2 emissions</c:v>
                </c:pt>
              </c:strCache>
            </c:strRef>
          </c:tx>
          <c:marker>
            <c:symbol val="none"/>
          </c:marker>
          <c:cat>
            <c:numRef>
              <c:f>'Fig 7.9'!$C$4:$U$4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7.9'!$C$14:$U$14</c:f>
              <c:numCache>
                <c:formatCode>0.00_ ;\-0.00\ </c:formatCode>
                <c:ptCount val="19"/>
                <c:pt idx="0">
                  <c:v>100</c:v>
                </c:pt>
                <c:pt idx="1">
                  <c:v>94.714658033593253</c:v>
                </c:pt>
                <c:pt idx="2">
                  <c:v>89.393864208920675</c:v>
                </c:pt>
                <c:pt idx="3">
                  <c:v>88.44442654755693</c:v>
                </c:pt>
                <c:pt idx="4">
                  <c:v>88.708188400931931</c:v>
                </c:pt>
                <c:pt idx="5">
                  <c:v>90.954184671160036</c:v>
                </c:pt>
                <c:pt idx="6">
                  <c:v>90.932062239328118</c:v>
                </c:pt>
                <c:pt idx="7">
                  <c:v>90.027834417643419</c:v>
                </c:pt>
                <c:pt idx="8">
                  <c:v>86.127853008067362</c:v>
                </c:pt>
                <c:pt idx="9">
                  <c:v>83.968067596836775</c:v>
                </c:pt>
                <c:pt idx="10">
                  <c:v>84.268245189439455</c:v>
                </c:pt>
                <c:pt idx="11">
                  <c:v>83.431649258125233</c:v>
                </c:pt>
                <c:pt idx="12">
                  <c:v>80.294644815430487</c:v>
                </c:pt>
                <c:pt idx="13">
                  <c:v>81.159062086493478</c:v>
                </c:pt>
                <c:pt idx="14">
                  <c:v>80.551553373483969</c:v>
                </c:pt>
                <c:pt idx="15">
                  <c:v>79.44137103843488</c:v>
                </c:pt>
                <c:pt idx="16">
                  <c:v>79.021694349397052</c:v>
                </c:pt>
                <c:pt idx="17">
                  <c:v>77.548135401317992</c:v>
                </c:pt>
                <c:pt idx="18">
                  <c:v>74.892731187902669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65184"/>
        <c:axId val="187566720"/>
      </c:lineChart>
      <c:catAx>
        <c:axId val="1875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7566720"/>
        <c:crosses val="autoZero"/>
        <c:auto val="1"/>
        <c:lblAlgn val="ctr"/>
        <c:lblOffset val="100"/>
        <c:noMultiLvlLbl val="0"/>
      </c:catAx>
      <c:valAx>
        <c:axId val="187566720"/>
        <c:scaling>
          <c:orientation val="minMax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8.8032699642306509E-3"/>
              <c:y val="0.3095466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75651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202684026899882"/>
          <c:y val="0.23271333333333333"/>
          <c:w val="0.2939758426488277"/>
          <c:h val="0.6152999999999999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88697916666667"/>
          <c:y val="3.8805555555555558E-2"/>
          <c:w val="0.53955815972222221"/>
          <c:h val="0.84758777777777783"/>
        </c:manualLayout>
      </c:layout>
      <c:lineChart>
        <c:grouping val="standard"/>
        <c:varyColors val="0"/>
        <c:ser>
          <c:idx val="5"/>
          <c:order val="0"/>
          <c:tx>
            <c:strRef>
              <c:f>'Fig 7.9'!$A$25</c:f>
              <c:strCache>
                <c:ptCount val="1"/>
                <c:pt idx="0">
                  <c:v>Gross value added (manufacturing and construction)</c:v>
                </c:pt>
              </c:strCache>
            </c:strRef>
          </c:tx>
          <c:marker>
            <c:symbol val="none"/>
          </c:marker>
          <c:cat>
            <c:numRef>
              <c:f>'Fig 7.9'!$C$24:$U$24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7.9'!$C$25:$U$25</c:f>
              <c:numCache>
                <c:formatCode>0.00</c:formatCode>
                <c:ptCount val="19"/>
                <c:pt idx="0" formatCode="General">
                  <c:v>99.999999999999986</c:v>
                </c:pt>
                <c:pt idx="1">
                  <c:v>100.32618592517112</c:v>
                </c:pt>
                <c:pt idx="2">
                  <c:v>100.65237185034225</c:v>
                </c:pt>
                <c:pt idx="3">
                  <c:v>100.97855777551339</c:v>
                </c:pt>
                <c:pt idx="4">
                  <c:v>101.30474370068453</c:v>
                </c:pt>
                <c:pt idx="5">
                  <c:v>101.63092962585561</c:v>
                </c:pt>
                <c:pt idx="6">
                  <c:v>104.60903066187531</c:v>
                </c:pt>
                <c:pt idx="7">
                  <c:v>107.587131697895</c:v>
                </c:pt>
                <c:pt idx="8">
                  <c:v>110.56523273391471</c:v>
                </c:pt>
                <c:pt idx="9">
                  <c:v>113.54333376993441</c:v>
                </c:pt>
                <c:pt idx="10">
                  <c:v>116.52143480595406</c:v>
                </c:pt>
                <c:pt idx="11">
                  <c:v>117.67435430297471</c:v>
                </c:pt>
                <c:pt idx="12">
                  <c:v>118.82727379999533</c:v>
                </c:pt>
                <c:pt idx="13">
                  <c:v>119.98019329701597</c:v>
                </c:pt>
                <c:pt idx="14">
                  <c:v>121.13311279403659</c:v>
                </c:pt>
                <c:pt idx="15">
                  <c:v>122.2860322910572</c:v>
                </c:pt>
                <c:pt idx="16">
                  <c:v>122.49019260702329</c:v>
                </c:pt>
                <c:pt idx="17">
                  <c:v>122.69435292298938</c:v>
                </c:pt>
                <c:pt idx="18">
                  <c:v>122.89851323895545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7.9'!$A$26</c:f>
              <c:strCache>
                <c:ptCount val="1"/>
                <c:pt idx="0">
                  <c:v>Energy intensity</c:v>
                </c:pt>
              </c:strCache>
            </c:strRef>
          </c:tx>
          <c:marker>
            <c:symbol val="none"/>
          </c:marker>
          <c:cat>
            <c:numRef>
              <c:f>'Fig 7.9'!$C$24:$U$24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7.9'!$C$26:$U$26</c:f>
              <c:numCache>
                <c:formatCode>0.00</c:formatCode>
                <c:ptCount val="19"/>
                <c:pt idx="0" formatCode="General">
                  <c:v>100</c:v>
                </c:pt>
                <c:pt idx="1">
                  <c:v>94.265382695680685</c:v>
                </c:pt>
                <c:pt idx="2">
                  <c:v>89.536365110165875</c:v>
                </c:pt>
                <c:pt idx="3">
                  <c:v>87.677764109929299</c:v>
                </c:pt>
                <c:pt idx="4">
                  <c:v>87.931467129650059</c:v>
                </c:pt>
                <c:pt idx="5">
                  <c:v>89.348969181780589</c:v>
                </c:pt>
                <c:pt idx="6">
                  <c:v>86.961860155053117</c:v>
                </c:pt>
                <c:pt idx="7">
                  <c:v>84.732649482473207</c:v>
                </c:pt>
                <c:pt idx="8">
                  <c:v>82.094095874467186</c:v>
                </c:pt>
                <c:pt idx="9">
                  <c:v>78.672755385548612</c:v>
                </c:pt>
                <c:pt idx="10">
                  <c:v>76.115552817689377</c:v>
                </c:pt>
                <c:pt idx="11">
                  <c:v>75.649505829603243</c:v>
                </c:pt>
                <c:pt idx="12">
                  <c:v>74.268980422075984</c:v>
                </c:pt>
                <c:pt idx="13">
                  <c:v>77.121125255614047</c:v>
                </c:pt>
                <c:pt idx="14">
                  <c:v>76.83944277755829</c:v>
                </c:pt>
                <c:pt idx="15">
                  <c:v>75.153326604425104</c:v>
                </c:pt>
                <c:pt idx="16">
                  <c:v>73.885045352612039</c:v>
                </c:pt>
                <c:pt idx="17">
                  <c:v>73.945834012957022</c:v>
                </c:pt>
                <c:pt idx="18">
                  <c:v>72.374050553117769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7.9'!$A$27</c:f>
              <c:strCache>
                <c:ptCount val="1"/>
                <c:pt idx="0">
                  <c:v>Share of public electricity and district heat in energy use</c:v>
                </c:pt>
              </c:strCache>
            </c:strRef>
          </c:tx>
          <c:marker>
            <c:symbol val="none"/>
          </c:marker>
          <c:cat>
            <c:numRef>
              <c:f>'Fig 7.9'!$C$24:$U$24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7.9'!$C$27:$U$27</c:f>
              <c:numCache>
                <c:formatCode>0.00</c:formatCode>
                <c:ptCount val="19"/>
                <c:pt idx="0">
                  <c:v>100</c:v>
                </c:pt>
                <c:pt idx="1">
                  <c:v>96.863786109879612</c:v>
                </c:pt>
                <c:pt idx="2">
                  <c:v>96.286290794484586</c:v>
                </c:pt>
                <c:pt idx="3">
                  <c:v>94.011217887557251</c:v>
                </c:pt>
                <c:pt idx="4">
                  <c:v>93.036239542149119</c:v>
                </c:pt>
                <c:pt idx="5">
                  <c:v>91.048159590023459</c:v>
                </c:pt>
                <c:pt idx="6">
                  <c:v>91.46276850750283</c:v>
                </c:pt>
                <c:pt idx="7">
                  <c:v>91.84329445866706</c:v>
                </c:pt>
                <c:pt idx="8">
                  <c:v>96.191515164349696</c:v>
                </c:pt>
                <c:pt idx="9">
                  <c:v>96.334704850094553</c:v>
                </c:pt>
                <c:pt idx="10">
                  <c:v>91.967437057363824</c:v>
                </c:pt>
                <c:pt idx="11">
                  <c:v>94.008616403214575</c:v>
                </c:pt>
                <c:pt idx="12">
                  <c:v>97.193838417732252</c:v>
                </c:pt>
                <c:pt idx="13">
                  <c:v>104.50249607332083</c:v>
                </c:pt>
                <c:pt idx="14">
                  <c:v>104.79577408236815</c:v>
                </c:pt>
                <c:pt idx="15">
                  <c:v>103.4308462717822</c:v>
                </c:pt>
                <c:pt idx="16">
                  <c:v>100.24985987249066</c:v>
                </c:pt>
                <c:pt idx="17">
                  <c:v>102.70317519459033</c:v>
                </c:pt>
                <c:pt idx="18">
                  <c:v>105.46018796417214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 7.9'!$A$28</c:f>
              <c:strCache>
                <c:ptCount val="1"/>
                <c:pt idx="0">
                  <c:v>Share of fossil fuels in direct fuel combustion</c:v>
                </c:pt>
              </c:strCache>
            </c:strRef>
          </c:tx>
          <c:marker>
            <c:symbol val="none"/>
          </c:marker>
          <c:cat>
            <c:numRef>
              <c:f>'Fig 7.9'!$C$24:$U$24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7.9'!$C$28:$U$28</c:f>
              <c:numCache>
                <c:formatCode>0.00</c:formatCode>
                <c:ptCount val="19"/>
                <c:pt idx="0" formatCode="General">
                  <c:v>100</c:v>
                </c:pt>
                <c:pt idx="1">
                  <c:v>99.744614245221129</c:v>
                </c:pt>
                <c:pt idx="2">
                  <c:v>99.37783102092061</c:v>
                </c:pt>
                <c:pt idx="3">
                  <c:v>99.103040115097457</c:v>
                </c:pt>
                <c:pt idx="4">
                  <c:v>98.900960790321093</c:v>
                </c:pt>
                <c:pt idx="5">
                  <c:v>98.991259921038107</c:v>
                </c:pt>
                <c:pt idx="6">
                  <c:v>99.061499889681897</c:v>
                </c:pt>
                <c:pt idx="7">
                  <c:v>98.57371193613271</c:v>
                </c:pt>
                <c:pt idx="8">
                  <c:v>98.302651522087217</c:v>
                </c:pt>
                <c:pt idx="9">
                  <c:v>98.005247120849191</c:v>
                </c:pt>
                <c:pt idx="10">
                  <c:v>98.180981498560556</c:v>
                </c:pt>
                <c:pt idx="11">
                  <c:v>98.077554636125868</c:v>
                </c:pt>
                <c:pt idx="12">
                  <c:v>97.707660018764059</c:v>
                </c:pt>
                <c:pt idx="13">
                  <c:v>97.656916797873549</c:v>
                </c:pt>
                <c:pt idx="14">
                  <c:v>96.821033213248995</c:v>
                </c:pt>
                <c:pt idx="15">
                  <c:v>96.610495526902938</c:v>
                </c:pt>
                <c:pt idx="16">
                  <c:v>95.87343001078986</c:v>
                </c:pt>
                <c:pt idx="17">
                  <c:v>95.234476304790888</c:v>
                </c:pt>
                <c:pt idx="18">
                  <c:v>95.014426529985343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 7.9'!$A$29</c:f>
              <c:strCache>
                <c:ptCount val="1"/>
                <c:pt idx="0">
                  <c:v>Carbon intensity of direct fuel combustion</c:v>
                </c:pt>
              </c:strCache>
            </c:strRef>
          </c:tx>
          <c:marker>
            <c:symbol val="none"/>
          </c:marker>
          <c:cat>
            <c:numRef>
              <c:f>'Fig 7.9'!$C$24:$U$24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7.9'!$C$29:$U$29</c:f>
              <c:numCache>
                <c:formatCode>0.00</c:formatCode>
                <c:ptCount val="19"/>
                <c:pt idx="0" formatCode="General">
                  <c:v>100</c:v>
                </c:pt>
                <c:pt idx="1">
                  <c:v>98.740689530854382</c:v>
                </c:pt>
                <c:pt idx="2">
                  <c:v>97.859965074234935</c:v>
                </c:pt>
                <c:pt idx="3">
                  <c:v>97.655283341988238</c:v>
                </c:pt>
                <c:pt idx="4">
                  <c:v>97.055266027595891</c:v>
                </c:pt>
                <c:pt idx="5">
                  <c:v>96.535456130062727</c:v>
                </c:pt>
                <c:pt idx="6">
                  <c:v>96.475184941553579</c:v>
                </c:pt>
                <c:pt idx="7">
                  <c:v>95.97470017946587</c:v>
                </c:pt>
                <c:pt idx="8">
                  <c:v>94.589125000516702</c:v>
                </c:pt>
                <c:pt idx="9">
                  <c:v>94.058934397583229</c:v>
                </c:pt>
                <c:pt idx="10">
                  <c:v>92.765701769916376</c:v>
                </c:pt>
                <c:pt idx="11">
                  <c:v>92.575970602822849</c:v>
                </c:pt>
                <c:pt idx="12">
                  <c:v>91.733549006469445</c:v>
                </c:pt>
                <c:pt idx="13">
                  <c:v>92.044601469416065</c:v>
                </c:pt>
                <c:pt idx="14">
                  <c:v>91.750198731600392</c:v>
                </c:pt>
                <c:pt idx="15">
                  <c:v>91.156289848707502</c:v>
                </c:pt>
                <c:pt idx="16">
                  <c:v>91.19568134193554</c:v>
                </c:pt>
                <c:pt idx="17">
                  <c:v>91.075132955388185</c:v>
                </c:pt>
                <c:pt idx="18">
                  <c:v>91.299119151851556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'Fig 7.9'!$A$30</c:f>
              <c:strCache>
                <c:ptCount val="1"/>
                <c:pt idx="0">
                  <c:v>CO2 emissions</c:v>
                </c:pt>
              </c:strCache>
            </c:strRef>
          </c:tx>
          <c:marker>
            <c:symbol val="none"/>
          </c:marker>
          <c:cat>
            <c:numRef>
              <c:f>'Fig 7.9'!$C$24:$U$24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7.9'!$C$30:$U$30</c:f>
              <c:numCache>
                <c:formatCode>0.0</c:formatCode>
                <c:ptCount val="19"/>
                <c:pt idx="0">
                  <c:v>100</c:v>
                </c:pt>
                <c:pt idx="1">
                  <c:v>94.714658033593253</c:v>
                </c:pt>
                <c:pt idx="2">
                  <c:v>89.393864208920675</c:v>
                </c:pt>
                <c:pt idx="3">
                  <c:v>88.44442654755693</c:v>
                </c:pt>
                <c:pt idx="4">
                  <c:v>88.708188400931931</c:v>
                </c:pt>
                <c:pt idx="5">
                  <c:v>90.954184671160036</c:v>
                </c:pt>
                <c:pt idx="6">
                  <c:v>90.932062239328118</c:v>
                </c:pt>
                <c:pt idx="7">
                  <c:v>90.027834417643419</c:v>
                </c:pt>
                <c:pt idx="8">
                  <c:v>86.127853008067362</c:v>
                </c:pt>
                <c:pt idx="9">
                  <c:v>83.968067596836775</c:v>
                </c:pt>
                <c:pt idx="10">
                  <c:v>84.268245189439455</c:v>
                </c:pt>
                <c:pt idx="11">
                  <c:v>83.431649258125233</c:v>
                </c:pt>
                <c:pt idx="12">
                  <c:v>80.294644815430487</c:v>
                </c:pt>
                <c:pt idx="13">
                  <c:v>81.159062086493478</c:v>
                </c:pt>
                <c:pt idx="14">
                  <c:v>80.551553373483969</c:v>
                </c:pt>
                <c:pt idx="15">
                  <c:v>79.44137103843488</c:v>
                </c:pt>
                <c:pt idx="16">
                  <c:v>79.021694349397052</c:v>
                </c:pt>
                <c:pt idx="17">
                  <c:v>77.548135401317992</c:v>
                </c:pt>
                <c:pt idx="18">
                  <c:v>74.892731187902669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76000"/>
        <c:axId val="187781888"/>
      </c:lineChart>
      <c:catAx>
        <c:axId val="18777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7781888"/>
        <c:crosses val="autoZero"/>
        <c:auto val="1"/>
        <c:lblAlgn val="ctr"/>
        <c:lblOffset val="100"/>
        <c:noMultiLvlLbl val="0"/>
      </c:catAx>
      <c:valAx>
        <c:axId val="187781888"/>
        <c:scaling>
          <c:orientation val="minMax"/>
          <c:min val="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8.819444444444444E-3"/>
              <c:y val="0.3095466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7776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46423611111117"/>
          <c:y val="0.16084444444444446"/>
          <c:w val="0.33030138888888888"/>
          <c:h val="0.7383600000000000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0</xdr:rowOff>
    </xdr:from>
    <xdr:to>
      <xdr:col>11</xdr:col>
      <xdr:colOff>284183</xdr:colOff>
      <xdr:row>49</xdr:row>
      <xdr:rowOff>171000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49</xdr:row>
      <xdr:rowOff>178859</xdr:rowOff>
    </xdr:from>
    <xdr:to>
      <xdr:col>11</xdr:col>
      <xdr:colOff>273600</xdr:colOff>
      <xdr:row>68</xdr:row>
      <xdr:rowOff>159359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</row>
        <row r="10">
          <cell r="A10" t="str">
            <v>Gross value added (manufacturing and construction)</v>
          </cell>
          <cell r="C10">
            <v>99.999999999999986</v>
          </cell>
          <cell r="D10">
            <v>100.32618592517112</v>
          </cell>
          <cell r="E10">
            <v>100.65237185034225</v>
          </cell>
          <cell r="F10">
            <v>100.97855777551339</v>
          </cell>
          <cell r="G10">
            <v>101.30474370068453</v>
          </cell>
          <cell r="H10">
            <v>101.63092962585561</v>
          </cell>
          <cell r="I10">
            <v>104.60903066187531</v>
          </cell>
          <cell r="J10">
            <v>107.587131697895</v>
          </cell>
          <cell r="K10">
            <v>110.56523273391471</v>
          </cell>
          <cell r="L10">
            <v>113.54333376993441</v>
          </cell>
          <cell r="M10">
            <v>116.52143480595406</v>
          </cell>
          <cell r="N10">
            <v>117.67435430297471</v>
          </cell>
          <cell r="O10">
            <v>118.82727379999533</v>
          </cell>
          <cell r="P10">
            <v>119.98019329701597</v>
          </cell>
          <cell r="Q10">
            <v>121.13311279403659</v>
          </cell>
          <cell r="R10">
            <v>122.2860322910572</v>
          </cell>
          <cell r="S10">
            <v>122.49019260702329</v>
          </cell>
          <cell r="T10">
            <v>122.69435292298938</v>
          </cell>
          <cell r="U10">
            <v>122.89851323895545</v>
          </cell>
        </row>
        <row r="11">
          <cell r="A11" t="str">
            <v>Final energy consumption</v>
          </cell>
          <cell r="C11">
            <v>100</v>
          </cell>
          <cell r="D11">
            <v>94.572863106342695</v>
          </cell>
          <cell r="E11">
            <v>90.120475151964257</v>
          </cell>
          <cell r="F11">
            <v>88.535741688023307</v>
          </cell>
          <cell r="G11">
            <v>89.078747407943638</v>
          </cell>
          <cell r="H11">
            <v>90.806187990562847</v>
          </cell>
          <cell r="I11">
            <v>90.969958953736651</v>
          </cell>
          <cell r="J11">
            <v>91.161427189824195</v>
          </cell>
          <cell r="K11">
            <v>90.767528164407722</v>
          </cell>
          <cell r="L11">
            <v>89.32766923341751</v>
          </cell>
          <cell r="M11">
            <v>88.690934253655456</v>
          </cell>
          <cell r="N11">
            <v>89.02006751837682</v>
          </cell>
          <cell r="O11">
            <v>88.251804714605157</v>
          </cell>
          <cell r="P11">
            <v>92.530075154519523</v>
          </cell>
          <cell r="Q11">
            <v>93.078008890048906</v>
          </cell>
          <cell r="R11">
            <v>91.902021239290974</v>
          </cell>
          <cell r="S11">
            <v>90.501934360200977</v>
          </cell>
          <cell r="T11">
            <v>90.727362555705398</v>
          </cell>
          <cell r="U11">
            <v>88.946632100591756</v>
          </cell>
        </row>
        <row r="12">
          <cell r="A12" t="str">
            <v>Total fuel consumption</v>
          </cell>
          <cell r="C12">
            <v>100</v>
          </cell>
          <cell r="D12">
            <v>96.168221588876804</v>
          </cell>
          <cell r="E12">
            <v>91.920661408576251</v>
          </cell>
          <cell r="F12">
            <v>91.387700290347524</v>
          </cell>
          <cell r="G12">
            <v>92.415346290076315</v>
          </cell>
          <cell r="H12">
            <v>95.178527229966548</v>
          </cell>
          <cell r="I12">
            <v>95.147311522396606</v>
          </cell>
          <cell r="J12">
            <v>95.160984967173093</v>
          </cell>
          <cell r="K12">
            <v>92.626910985157892</v>
          </cell>
          <cell r="L12">
            <v>91.088757117934506</v>
          </cell>
          <cell r="M12">
            <v>92.522880795937937</v>
          </cell>
          <cell r="N12">
            <v>91.888873119751366</v>
          </cell>
          <cell r="O12">
            <v>89.583860290171771</v>
          </cell>
          <cell r="P12">
            <v>90.289175898528228</v>
          </cell>
          <cell r="Q12">
            <v>90.677010463545528</v>
          </cell>
          <cell r="R12">
            <v>90.206073768176481</v>
          </cell>
          <cell r="S12">
            <v>90.380304431949071</v>
          </cell>
          <cell r="T12">
            <v>89.408199274013825</v>
          </cell>
          <cell r="U12">
            <v>86.334331341728827</v>
          </cell>
        </row>
        <row r="13">
          <cell r="A13" t="str">
            <v>Fossil fuel consumption</v>
          </cell>
          <cell r="C13">
            <v>100</v>
          </cell>
          <cell r="D13">
            <v>95.922621650314639</v>
          </cell>
          <cell r="E13">
            <v>91.348759567927488</v>
          </cell>
          <cell r="F13">
            <v>90.567989279008145</v>
          </cell>
          <cell r="G13">
            <v>91.399665398587842</v>
          </cell>
          <cell r="H13">
            <v>94.218423279232226</v>
          </cell>
          <cell r="I13">
            <v>94.254353898794207</v>
          </cell>
          <cell r="J13">
            <v>93.803715197127744</v>
          </cell>
          <cell r="K13">
            <v>91.054709521413685</v>
          </cell>
          <cell r="L13">
            <v>89.271761512741833</v>
          </cell>
          <cell r="M13">
            <v>90.839872476195055</v>
          </cell>
          <cell r="N13">
            <v>90.122359738544532</v>
          </cell>
          <cell r="O13">
            <v>87.530293644005624</v>
          </cell>
          <cell r="P13">
            <v>88.173625384711414</v>
          </cell>
          <cell r="Q13">
            <v>87.794418417690693</v>
          </cell>
          <cell r="R13">
            <v>87.148534862798911</v>
          </cell>
          <cell r="S13">
            <v>86.6506979131035</v>
          </cell>
          <cell r="T13">
            <v>85.147430352150906</v>
          </cell>
          <cell r="U13">
            <v>82.030069822841043</v>
          </cell>
        </row>
        <row r="14">
          <cell r="A14" t="str">
            <v>CO2 emissions</v>
          </cell>
          <cell r="C14">
            <v>100</v>
          </cell>
          <cell r="D14">
            <v>94.714658033593253</v>
          </cell>
          <cell r="E14">
            <v>89.393864208920675</v>
          </cell>
          <cell r="F14">
            <v>88.44442654755693</v>
          </cell>
          <cell r="G14">
            <v>88.708188400931931</v>
          </cell>
          <cell r="H14">
            <v>90.954184671160036</v>
          </cell>
          <cell r="I14">
            <v>90.932062239328118</v>
          </cell>
          <cell r="J14">
            <v>90.027834417643419</v>
          </cell>
          <cell r="K14">
            <v>86.127853008067362</v>
          </cell>
          <cell r="L14">
            <v>83.968067596836775</v>
          </cell>
          <cell r="M14">
            <v>84.268245189439455</v>
          </cell>
          <cell r="N14">
            <v>83.431649258125233</v>
          </cell>
          <cell r="O14">
            <v>80.294644815430487</v>
          </cell>
          <cell r="P14">
            <v>81.159062086493478</v>
          </cell>
          <cell r="Q14">
            <v>80.551553373483969</v>
          </cell>
          <cell r="R14">
            <v>79.44137103843488</v>
          </cell>
          <cell r="S14">
            <v>79.021694349397052</v>
          </cell>
          <cell r="T14">
            <v>77.548135401317992</v>
          </cell>
          <cell r="U14">
            <v>74.892731187902669</v>
          </cell>
        </row>
        <row r="24">
          <cell r="C24">
            <v>1990</v>
          </cell>
          <cell r="D24">
            <v>1991</v>
          </cell>
          <cell r="E24">
            <v>1992</v>
          </cell>
          <cell r="F24">
            <v>1993</v>
          </cell>
          <cell r="G24">
            <v>1994</v>
          </cell>
          <cell r="H24">
            <v>1995</v>
          </cell>
          <cell r="I24">
            <v>1996</v>
          </cell>
          <cell r="J24">
            <v>1997</v>
          </cell>
          <cell r="K24">
            <v>1998</v>
          </cell>
          <cell r="L24">
            <v>1999</v>
          </cell>
          <cell r="M24">
            <v>2000</v>
          </cell>
          <cell r="N24">
            <v>2001</v>
          </cell>
          <cell r="O24">
            <v>2002</v>
          </cell>
          <cell r="P24">
            <v>2003</v>
          </cell>
          <cell r="Q24">
            <v>2004</v>
          </cell>
          <cell r="R24">
            <v>2005</v>
          </cell>
          <cell r="S24">
            <v>2006</v>
          </cell>
          <cell r="T24">
            <v>2007</v>
          </cell>
          <cell r="U24">
            <v>2008</v>
          </cell>
        </row>
        <row r="25">
          <cell r="A25" t="str">
            <v>Gross value added (manufacturing and construction)</v>
          </cell>
          <cell r="C25">
            <v>99.999999999999986</v>
          </cell>
          <cell r="D25">
            <v>100.32618592517112</v>
          </cell>
          <cell r="E25">
            <v>100.65237185034225</v>
          </cell>
          <cell r="F25">
            <v>100.97855777551339</v>
          </cell>
          <cell r="G25">
            <v>101.30474370068453</v>
          </cell>
          <cell r="H25">
            <v>101.63092962585561</v>
          </cell>
          <cell r="I25">
            <v>104.60903066187531</v>
          </cell>
          <cell r="J25">
            <v>107.587131697895</v>
          </cell>
          <cell r="K25">
            <v>110.56523273391471</v>
          </cell>
          <cell r="L25">
            <v>113.54333376993441</v>
          </cell>
          <cell r="M25">
            <v>116.52143480595406</v>
          </cell>
          <cell r="N25">
            <v>117.67435430297471</v>
          </cell>
          <cell r="O25">
            <v>118.82727379999533</v>
          </cell>
          <cell r="P25">
            <v>119.98019329701597</v>
          </cell>
          <cell r="Q25">
            <v>121.13311279403659</v>
          </cell>
          <cell r="R25">
            <v>122.2860322910572</v>
          </cell>
          <cell r="S25">
            <v>122.49019260702329</v>
          </cell>
          <cell r="T25">
            <v>122.69435292298938</v>
          </cell>
          <cell r="U25">
            <v>122.89851323895545</v>
          </cell>
        </row>
        <row r="26">
          <cell r="A26" t="str">
            <v>Energy intensity</v>
          </cell>
          <cell r="C26">
            <v>100</v>
          </cell>
          <cell r="D26">
            <v>94.265382695680685</v>
          </cell>
          <cell r="E26">
            <v>89.536365110165875</v>
          </cell>
          <cell r="F26">
            <v>87.677764109929299</v>
          </cell>
          <cell r="G26">
            <v>87.931467129650059</v>
          </cell>
          <cell r="H26">
            <v>89.348969181780589</v>
          </cell>
          <cell r="I26">
            <v>86.961860155053117</v>
          </cell>
          <cell r="J26">
            <v>84.732649482473207</v>
          </cell>
          <cell r="K26">
            <v>82.094095874467186</v>
          </cell>
          <cell r="L26">
            <v>78.672755385548612</v>
          </cell>
          <cell r="M26">
            <v>76.115552817689377</v>
          </cell>
          <cell r="N26">
            <v>75.649505829603243</v>
          </cell>
          <cell r="O26">
            <v>74.268980422075984</v>
          </cell>
          <cell r="P26">
            <v>77.121125255614047</v>
          </cell>
          <cell r="Q26">
            <v>76.83944277755829</v>
          </cell>
          <cell r="R26">
            <v>75.153326604425104</v>
          </cell>
          <cell r="S26">
            <v>73.885045352612039</v>
          </cell>
          <cell r="T26">
            <v>73.945834012957022</v>
          </cell>
          <cell r="U26">
            <v>72.374050553117769</v>
          </cell>
        </row>
        <row r="27">
          <cell r="A27" t="str">
            <v>Share of public electricity and district heat in energy use</v>
          </cell>
          <cell r="C27">
            <v>100</v>
          </cell>
          <cell r="D27">
            <v>96.863786109879612</v>
          </cell>
          <cell r="E27">
            <v>96.286290794484586</v>
          </cell>
          <cell r="F27">
            <v>94.011217887557251</v>
          </cell>
          <cell r="G27">
            <v>93.036239542149119</v>
          </cell>
          <cell r="H27">
            <v>91.048159590023459</v>
          </cell>
          <cell r="I27">
            <v>91.46276850750283</v>
          </cell>
          <cell r="J27">
            <v>91.84329445866706</v>
          </cell>
          <cell r="K27">
            <v>96.191515164349696</v>
          </cell>
          <cell r="L27">
            <v>96.334704850094553</v>
          </cell>
          <cell r="M27">
            <v>91.967437057363824</v>
          </cell>
          <cell r="N27">
            <v>94.008616403214575</v>
          </cell>
          <cell r="O27">
            <v>97.193838417732252</v>
          </cell>
          <cell r="P27">
            <v>104.50249607332083</v>
          </cell>
          <cell r="Q27">
            <v>104.79577408236815</v>
          </cell>
          <cell r="R27">
            <v>103.4308462717822</v>
          </cell>
          <cell r="S27">
            <v>100.24985987249066</v>
          </cell>
          <cell r="T27">
            <v>102.70317519459033</v>
          </cell>
          <cell r="U27">
            <v>105.46018796417214</v>
          </cell>
        </row>
        <row r="28">
          <cell r="A28" t="str">
            <v>Share of fossil fuels in direct fuel combustion</v>
          </cell>
          <cell r="C28">
            <v>100</v>
          </cell>
          <cell r="D28">
            <v>99.744614245221129</v>
          </cell>
          <cell r="E28">
            <v>99.37783102092061</v>
          </cell>
          <cell r="F28">
            <v>99.103040115097457</v>
          </cell>
          <cell r="G28">
            <v>98.900960790321093</v>
          </cell>
          <cell r="H28">
            <v>98.991259921038107</v>
          </cell>
          <cell r="I28">
            <v>99.061499889681897</v>
          </cell>
          <cell r="J28">
            <v>98.57371193613271</v>
          </cell>
          <cell r="K28">
            <v>98.302651522087217</v>
          </cell>
          <cell r="L28">
            <v>98.005247120849191</v>
          </cell>
          <cell r="M28">
            <v>98.180981498560556</v>
          </cell>
          <cell r="N28">
            <v>98.077554636125868</v>
          </cell>
          <cell r="O28">
            <v>97.707660018764059</v>
          </cell>
          <cell r="P28">
            <v>97.656916797873549</v>
          </cell>
          <cell r="Q28">
            <v>96.821033213248995</v>
          </cell>
          <cell r="R28">
            <v>96.610495526902938</v>
          </cell>
          <cell r="S28">
            <v>95.87343001078986</v>
          </cell>
          <cell r="T28">
            <v>95.234476304790888</v>
          </cell>
          <cell r="U28">
            <v>95.014426529985343</v>
          </cell>
        </row>
        <row r="29">
          <cell r="A29" t="str">
            <v>Carbon intensity of direct fuel combustion</v>
          </cell>
          <cell r="C29">
            <v>100</v>
          </cell>
          <cell r="D29">
            <v>98.740689530854382</v>
          </cell>
          <cell r="E29">
            <v>97.859965074234935</v>
          </cell>
          <cell r="F29">
            <v>97.655283341988238</v>
          </cell>
          <cell r="G29">
            <v>97.055266027595891</v>
          </cell>
          <cell r="H29">
            <v>96.535456130062727</v>
          </cell>
          <cell r="I29">
            <v>96.475184941553579</v>
          </cell>
          <cell r="J29">
            <v>95.97470017946587</v>
          </cell>
          <cell r="K29">
            <v>94.589125000516702</v>
          </cell>
          <cell r="L29">
            <v>94.058934397583229</v>
          </cell>
          <cell r="M29">
            <v>92.765701769916376</v>
          </cell>
          <cell r="N29">
            <v>92.575970602822849</v>
          </cell>
          <cell r="O29">
            <v>91.733549006469445</v>
          </cell>
          <cell r="P29">
            <v>92.044601469416065</v>
          </cell>
          <cell r="Q29">
            <v>91.750198731600392</v>
          </cell>
          <cell r="R29">
            <v>91.156289848707502</v>
          </cell>
          <cell r="S29">
            <v>91.19568134193554</v>
          </cell>
          <cell r="T29">
            <v>91.075132955388185</v>
          </cell>
          <cell r="U29">
            <v>91.299119151851556</v>
          </cell>
        </row>
        <row r="30">
          <cell r="A30" t="str">
            <v>CO2 emissions</v>
          </cell>
          <cell r="C30">
            <v>100</v>
          </cell>
          <cell r="D30">
            <v>94.714658033593253</v>
          </cell>
          <cell r="E30">
            <v>89.393864208920675</v>
          </cell>
          <cell r="F30">
            <v>88.44442654755693</v>
          </cell>
          <cell r="G30">
            <v>88.708188400931931</v>
          </cell>
          <cell r="H30">
            <v>90.954184671160036</v>
          </cell>
          <cell r="I30">
            <v>90.932062239328118</v>
          </cell>
          <cell r="J30">
            <v>90.027834417643419</v>
          </cell>
          <cell r="K30">
            <v>86.127853008067362</v>
          </cell>
          <cell r="L30">
            <v>83.968067596836775</v>
          </cell>
          <cell r="M30">
            <v>84.268245189439455</v>
          </cell>
          <cell r="N30">
            <v>83.431649258125233</v>
          </cell>
          <cell r="O30">
            <v>80.294644815430487</v>
          </cell>
          <cell r="P30">
            <v>81.159062086493478</v>
          </cell>
          <cell r="Q30">
            <v>80.551553373483969</v>
          </cell>
          <cell r="R30">
            <v>79.44137103843488</v>
          </cell>
          <cell r="S30">
            <v>79.021694349397052</v>
          </cell>
          <cell r="T30">
            <v>77.548135401317992</v>
          </cell>
          <cell r="U30">
            <v>74.892731187902669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0"/>
  <sheetViews>
    <sheetView tabSelected="1" topLeftCell="A25" workbookViewId="0">
      <selection activeCell="A23" sqref="A23"/>
    </sheetView>
  </sheetViews>
  <sheetFormatPr defaultRowHeight="15"/>
  <cols>
    <col min="1" max="1" width="52.85546875" bestFit="1" customWidth="1"/>
    <col min="2" max="2" width="16.85546875" bestFit="1" customWidth="1"/>
  </cols>
  <sheetData>
    <row r="2" spans="1:25">
      <c r="A2" s="1" t="s">
        <v>0</v>
      </c>
    </row>
    <row r="4" spans="1:25" s="4" customFormat="1">
      <c r="A4" s="2" t="s">
        <v>1</v>
      </c>
      <c r="B4" s="2" t="s">
        <v>2</v>
      </c>
      <c r="C4" s="3">
        <v>1990</v>
      </c>
      <c r="D4" s="3">
        <v>1991</v>
      </c>
      <c r="E4" s="3">
        <v>1992</v>
      </c>
      <c r="F4" s="3">
        <v>1993</v>
      </c>
      <c r="G4" s="3">
        <v>1994</v>
      </c>
      <c r="H4" s="3">
        <v>1995</v>
      </c>
      <c r="I4" s="3">
        <v>1996</v>
      </c>
      <c r="J4" s="3">
        <v>1997</v>
      </c>
      <c r="K4" s="3">
        <v>1998</v>
      </c>
      <c r="L4" s="3">
        <v>1999</v>
      </c>
      <c r="M4" s="3">
        <v>2000</v>
      </c>
      <c r="N4" s="3">
        <v>2001</v>
      </c>
      <c r="O4" s="3">
        <v>2002</v>
      </c>
      <c r="P4" s="3">
        <v>2003</v>
      </c>
      <c r="Q4" s="3">
        <v>2004</v>
      </c>
      <c r="R4" s="3">
        <v>2005</v>
      </c>
      <c r="S4" s="3">
        <v>2006</v>
      </c>
      <c r="T4" s="3">
        <v>2007</v>
      </c>
      <c r="U4" s="3">
        <v>2008</v>
      </c>
    </row>
    <row r="5" spans="1:25">
      <c r="A5" s="5" t="s">
        <v>3</v>
      </c>
      <c r="C5">
        <v>1370.7589491333508</v>
      </c>
      <c r="D5">
        <v>1375.2301718934475</v>
      </c>
      <c r="E5">
        <v>1379.7013946535442</v>
      </c>
      <c r="F5">
        <v>1384.1726174136409</v>
      </c>
      <c r="G5">
        <v>1388.6438401737375</v>
      </c>
      <c r="H5">
        <v>1393.1150629338338</v>
      </c>
      <c r="I5">
        <v>1433.9376493993068</v>
      </c>
      <c r="J5">
        <v>1474.7602358647798</v>
      </c>
      <c r="K5">
        <v>1515.5828223302528</v>
      </c>
      <c r="L5">
        <v>1556.4054087957259</v>
      </c>
      <c r="M5">
        <v>1597.2279952611984</v>
      </c>
      <c r="N5">
        <v>1613.031742442912</v>
      </c>
      <c r="O5">
        <v>1628.8354896246256</v>
      </c>
      <c r="P5">
        <v>1644.6392368063391</v>
      </c>
      <c r="Q5">
        <v>1660.4429839880527</v>
      </c>
      <c r="R5">
        <v>1676.2467311697658</v>
      </c>
      <c r="S5">
        <v>1679.0452769714498</v>
      </c>
      <c r="T5">
        <v>1681.8438227731338</v>
      </c>
      <c r="U5">
        <v>1684.6423685748177</v>
      </c>
    </row>
    <row r="6" spans="1:25">
      <c r="A6" t="s">
        <v>4</v>
      </c>
      <c r="C6">
        <v>17532412</v>
      </c>
      <c r="D6">
        <v>16580904</v>
      </c>
      <c r="E6">
        <v>15800293</v>
      </c>
      <c r="F6">
        <v>15522451</v>
      </c>
      <c r="G6">
        <v>15617653</v>
      </c>
      <c r="H6">
        <v>15920515</v>
      </c>
      <c r="I6">
        <v>15949228</v>
      </c>
      <c r="J6">
        <v>15982797</v>
      </c>
      <c r="K6">
        <v>15913737</v>
      </c>
      <c r="L6">
        <v>15661295</v>
      </c>
      <c r="M6">
        <v>15549660</v>
      </c>
      <c r="N6">
        <v>15607365</v>
      </c>
      <c r="O6">
        <v>15472670</v>
      </c>
      <c r="P6">
        <v>16222754</v>
      </c>
      <c r="Q6">
        <v>16318820</v>
      </c>
      <c r="R6">
        <v>16112641</v>
      </c>
      <c r="S6">
        <v>15867172</v>
      </c>
      <c r="T6">
        <v>15906695</v>
      </c>
      <c r="U6">
        <v>15594490</v>
      </c>
    </row>
    <row r="7" spans="1:25">
      <c r="A7" t="s">
        <v>5</v>
      </c>
      <c r="C7">
        <v>11400370.912543222</v>
      </c>
      <c r="D7">
        <v>10963533.961128423</v>
      </c>
      <c r="E7">
        <v>10479296.34584067</v>
      </c>
      <c r="F7">
        <v>10418536.801542956</v>
      </c>
      <c r="G7">
        <v>10535692.257179951</v>
      </c>
      <c r="H7">
        <v>10850705.133312138</v>
      </c>
      <c r="I7">
        <v>10847146.426866189</v>
      </c>
      <c r="J7">
        <v>10848705.250287229</v>
      </c>
      <c r="K7">
        <v>10559811.417139243</v>
      </c>
      <c r="L7">
        <v>10384456.171070149</v>
      </c>
      <c r="M7">
        <v>10547951.589707147</v>
      </c>
      <c r="N7">
        <v>10475672.363007883</v>
      </c>
      <c r="O7">
        <v>10212892.350854101</v>
      </c>
      <c r="P7">
        <v>10293300.946310798</v>
      </c>
      <c r="Q7">
        <v>10337515.525249818</v>
      </c>
      <c r="R7">
        <v>10283826.995214473</v>
      </c>
      <c r="S7">
        <v>10303689.937127935</v>
      </c>
      <c r="T7">
        <v>10192866.343463352</v>
      </c>
      <c r="U7">
        <v>9842433.9978211392</v>
      </c>
    </row>
    <row r="8" spans="1:25">
      <c r="A8" t="s">
        <v>6</v>
      </c>
      <c r="C8">
        <v>10871851.617542224</v>
      </c>
      <c r="D8">
        <v>10428565.093478639</v>
      </c>
      <c r="E8">
        <v>9931301.5946904812</v>
      </c>
      <c r="F8">
        <v>9846417.407405315</v>
      </c>
      <c r="G8">
        <v>9936836.001064552</v>
      </c>
      <c r="H8">
        <v>10243287.175305989</v>
      </c>
      <c r="I8">
        <v>10247193.498950031</v>
      </c>
      <c r="J8">
        <v>10198200.727973634</v>
      </c>
      <c r="K8">
        <v>9899332.9099521879</v>
      </c>
      <c r="L8">
        <v>9705493.448031459</v>
      </c>
      <c r="M8">
        <v>9875976.1451765057</v>
      </c>
      <c r="N8">
        <v>9797969.2250021752</v>
      </c>
      <c r="O8">
        <v>9516163.6453752834</v>
      </c>
      <c r="P8">
        <v>9586105.7176333684</v>
      </c>
      <c r="Q8">
        <v>9544878.8988554925</v>
      </c>
      <c r="R8">
        <v>9474659.3971455526</v>
      </c>
      <c r="S8">
        <v>9420535.3026773687</v>
      </c>
      <c r="T8">
        <v>9257102.2840359565</v>
      </c>
      <c r="U8">
        <v>8918187.4729055595</v>
      </c>
    </row>
    <row r="9" spans="1:25">
      <c r="A9" t="s">
        <v>7</v>
      </c>
      <c r="C9">
        <v>801.50183040721504</v>
      </c>
      <c r="D9">
        <v>759.13971780318434</v>
      </c>
      <c r="E9">
        <v>716.49345790623954</v>
      </c>
      <c r="F9">
        <v>708.88369767183372</v>
      </c>
      <c r="G9">
        <v>710.99775375455022</v>
      </c>
      <c r="H9">
        <v>728.99945497130625</v>
      </c>
      <c r="I9">
        <v>728.82214327524287</v>
      </c>
      <c r="J9">
        <v>721.57474073338869</v>
      </c>
      <c r="K9">
        <v>690.31631835009557</v>
      </c>
      <c r="L9">
        <v>673.00559874621445</v>
      </c>
      <c r="M9">
        <v>675.41152764539709</v>
      </c>
      <c r="N9">
        <v>668.7061959428014</v>
      </c>
      <c r="O9">
        <v>643.56304791464743</v>
      </c>
      <c r="P9">
        <v>650.49136816457337</v>
      </c>
      <c r="Q9">
        <v>645.6221747099188</v>
      </c>
      <c r="R9">
        <v>636.72404297364278</v>
      </c>
      <c r="S9">
        <v>633.36032662921218</v>
      </c>
      <c r="T9">
        <v>621.54972468822916</v>
      </c>
      <c r="U9">
        <v>600.26661131299511</v>
      </c>
    </row>
    <row r="10" spans="1:25" s="4" customFormat="1">
      <c r="A10" s="6" t="str">
        <f>A5</f>
        <v>Gross value added (manufacturing and construction)</v>
      </c>
      <c r="B10" s="7" t="s">
        <v>8</v>
      </c>
      <c r="C10" s="8">
        <f>100*C5/$C5</f>
        <v>99.999999999999986</v>
      </c>
      <c r="D10" s="8">
        <f t="shared" ref="D10:U10" si="0">100*D5/$C5</f>
        <v>100.32618592517112</v>
      </c>
      <c r="E10" s="8">
        <f t="shared" si="0"/>
        <v>100.65237185034225</v>
      </c>
      <c r="F10" s="8">
        <f t="shared" si="0"/>
        <v>100.97855777551339</v>
      </c>
      <c r="G10" s="8">
        <f t="shared" si="0"/>
        <v>101.30474370068453</v>
      </c>
      <c r="H10" s="8">
        <f t="shared" si="0"/>
        <v>101.63092962585561</v>
      </c>
      <c r="I10" s="8">
        <f t="shared" si="0"/>
        <v>104.60903066187531</v>
      </c>
      <c r="J10" s="8">
        <f t="shared" si="0"/>
        <v>107.587131697895</v>
      </c>
      <c r="K10" s="8">
        <f t="shared" si="0"/>
        <v>110.56523273391471</v>
      </c>
      <c r="L10" s="8">
        <f t="shared" si="0"/>
        <v>113.54333376993441</v>
      </c>
      <c r="M10" s="8">
        <f t="shared" si="0"/>
        <v>116.52143480595406</v>
      </c>
      <c r="N10" s="8">
        <f t="shared" si="0"/>
        <v>117.67435430297471</v>
      </c>
      <c r="O10" s="8">
        <f t="shared" si="0"/>
        <v>118.82727379999533</v>
      </c>
      <c r="P10" s="8">
        <f t="shared" si="0"/>
        <v>119.98019329701597</v>
      </c>
      <c r="Q10" s="8">
        <f t="shared" si="0"/>
        <v>121.13311279403659</v>
      </c>
      <c r="R10" s="8">
        <f t="shared" si="0"/>
        <v>122.2860322910572</v>
      </c>
      <c r="S10" s="8">
        <f t="shared" si="0"/>
        <v>122.49019260702329</v>
      </c>
      <c r="T10" s="8">
        <f t="shared" si="0"/>
        <v>122.69435292298938</v>
      </c>
      <c r="U10" s="8">
        <f t="shared" si="0"/>
        <v>122.89851323895545</v>
      </c>
    </row>
    <row r="11" spans="1:25" s="4" customFormat="1">
      <c r="A11" s="6" t="str">
        <f>A6</f>
        <v>Final energy consumption</v>
      </c>
      <c r="B11" s="7" t="s">
        <v>8</v>
      </c>
      <c r="C11" s="8">
        <f t="shared" ref="C11:U14" si="1">100*C6/$C6</f>
        <v>100</v>
      </c>
      <c r="D11" s="8">
        <f t="shared" si="1"/>
        <v>94.572863106342695</v>
      </c>
      <c r="E11" s="8">
        <f t="shared" si="1"/>
        <v>90.120475151964257</v>
      </c>
      <c r="F11" s="8">
        <f t="shared" si="1"/>
        <v>88.535741688023307</v>
      </c>
      <c r="G11" s="8">
        <f t="shared" si="1"/>
        <v>89.078747407943638</v>
      </c>
      <c r="H11" s="8">
        <f t="shared" si="1"/>
        <v>90.806187990562847</v>
      </c>
      <c r="I11" s="8">
        <f t="shared" si="1"/>
        <v>90.969958953736651</v>
      </c>
      <c r="J11" s="8">
        <f t="shared" si="1"/>
        <v>91.161427189824195</v>
      </c>
      <c r="K11" s="8">
        <f t="shared" si="1"/>
        <v>90.767528164407722</v>
      </c>
      <c r="L11" s="8">
        <f t="shared" si="1"/>
        <v>89.32766923341751</v>
      </c>
      <c r="M11" s="8">
        <f t="shared" si="1"/>
        <v>88.690934253655456</v>
      </c>
      <c r="N11" s="8">
        <f t="shared" si="1"/>
        <v>89.02006751837682</v>
      </c>
      <c r="O11" s="8">
        <f t="shared" si="1"/>
        <v>88.251804714605157</v>
      </c>
      <c r="P11" s="8">
        <f t="shared" si="1"/>
        <v>92.530075154519523</v>
      </c>
      <c r="Q11" s="8">
        <f t="shared" si="1"/>
        <v>93.078008890048906</v>
      </c>
      <c r="R11" s="8">
        <f t="shared" si="1"/>
        <v>91.902021239290974</v>
      </c>
      <c r="S11" s="8">
        <f t="shared" si="1"/>
        <v>90.501934360200977</v>
      </c>
      <c r="T11" s="8">
        <f t="shared" si="1"/>
        <v>90.727362555705398</v>
      </c>
      <c r="U11" s="8">
        <f t="shared" si="1"/>
        <v>88.946632100591756</v>
      </c>
    </row>
    <row r="12" spans="1:25" s="4" customFormat="1">
      <c r="A12" s="6" t="str">
        <f>A7</f>
        <v>Total fuel consumption</v>
      </c>
      <c r="B12" s="7" t="s">
        <v>8</v>
      </c>
      <c r="C12" s="8">
        <f t="shared" si="1"/>
        <v>100</v>
      </c>
      <c r="D12" s="8">
        <f t="shared" si="1"/>
        <v>96.168221588876804</v>
      </c>
      <c r="E12" s="8">
        <f t="shared" si="1"/>
        <v>91.920661408576251</v>
      </c>
      <c r="F12" s="8">
        <f t="shared" si="1"/>
        <v>91.387700290347524</v>
      </c>
      <c r="G12" s="8">
        <f t="shared" si="1"/>
        <v>92.415346290076315</v>
      </c>
      <c r="H12" s="8">
        <f t="shared" si="1"/>
        <v>95.178527229966548</v>
      </c>
      <c r="I12" s="8">
        <f t="shared" si="1"/>
        <v>95.147311522396606</v>
      </c>
      <c r="J12" s="8">
        <f t="shared" si="1"/>
        <v>95.160984967173093</v>
      </c>
      <c r="K12" s="8">
        <f t="shared" si="1"/>
        <v>92.626910985157892</v>
      </c>
      <c r="L12" s="8">
        <f t="shared" si="1"/>
        <v>91.088757117934506</v>
      </c>
      <c r="M12" s="8">
        <f t="shared" si="1"/>
        <v>92.522880795937937</v>
      </c>
      <c r="N12" s="8">
        <f t="shared" si="1"/>
        <v>91.888873119751366</v>
      </c>
      <c r="O12" s="8">
        <f t="shared" si="1"/>
        <v>89.583860290171771</v>
      </c>
      <c r="P12" s="8">
        <f t="shared" si="1"/>
        <v>90.289175898528228</v>
      </c>
      <c r="Q12" s="8">
        <f t="shared" si="1"/>
        <v>90.677010463545528</v>
      </c>
      <c r="R12" s="8">
        <f t="shared" si="1"/>
        <v>90.206073768176481</v>
      </c>
      <c r="S12" s="8">
        <f t="shared" si="1"/>
        <v>90.380304431949071</v>
      </c>
      <c r="T12" s="8">
        <f t="shared" si="1"/>
        <v>89.408199274013825</v>
      </c>
      <c r="U12" s="8">
        <f t="shared" si="1"/>
        <v>86.334331341728827</v>
      </c>
    </row>
    <row r="13" spans="1:25" s="4" customFormat="1">
      <c r="A13" s="6" t="str">
        <f>A8</f>
        <v>Fossil fuel consumption</v>
      </c>
      <c r="B13" s="7" t="s">
        <v>8</v>
      </c>
      <c r="C13" s="8">
        <f t="shared" si="1"/>
        <v>100</v>
      </c>
      <c r="D13" s="8">
        <f t="shared" si="1"/>
        <v>95.922621650314639</v>
      </c>
      <c r="E13" s="8">
        <f t="shared" si="1"/>
        <v>91.348759567927488</v>
      </c>
      <c r="F13" s="8">
        <f t="shared" si="1"/>
        <v>90.567989279008145</v>
      </c>
      <c r="G13" s="8">
        <f t="shared" si="1"/>
        <v>91.399665398587842</v>
      </c>
      <c r="H13" s="8">
        <f t="shared" si="1"/>
        <v>94.218423279232226</v>
      </c>
      <c r="I13" s="8">
        <f t="shared" si="1"/>
        <v>94.254353898794207</v>
      </c>
      <c r="J13" s="8">
        <f t="shared" si="1"/>
        <v>93.803715197127744</v>
      </c>
      <c r="K13" s="8">
        <f t="shared" si="1"/>
        <v>91.054709521413685</v>
      </c>
      <c r="L13" s="8">
        <f t="shared" si="1"/>
        <v>89.271761512741833</v>
      </c>
      <c r="M13" s="8">
        <f t="shared" si="1"/>
        <v>90.839872476195055</v>
      </c>
      <c r="N13" s="8">
        <f t="shared" si="1"/>
        <v>90.122359738544532</v>
      </c>
      <c r="O13" s="8">
        <f t="shared" si="1"/>
        <v>87.530293644005624</v>
      </c>
      <c r="P13" s="8">
        <f t="shared" si="1"/>
        <v>88.173625384711414</v>
      </c>
      <c r="Q13" s="8">
        <f t="shared" si="1"/>
        <v>87.794418417690693</v>
      </c>
      <c r="R13" s="8">
        <f t="shared" si="1"/>
        <v>87.148534862798911</v>
      </c>
      <c r="S13" s="8">
        <f t="shared" si="1"/>
        <v>86.6506979131035</v>
      </c>
      <c r="T13" s="8">
        <f t="shared" si="1"/>
        <v>85.147430352150906</v>
      </c>
      <c r="U13" s="8">
        <f t="shared" si="1"/>
        <v>82.030069822841043</v>
      </c>
    </row>
    <row r="14" spans="1:25" s="4" customFormat="1">
      <c r="A14" s="6" t="str">
        <f>A9</f>
        <v>CO2 emissions</v>
      </c>
      <c r="B14" s="7" t="s">
        <v>8</v>
      </c>
      <c r="C14" s="8">
        <f t="shared" si="1"/>
        <v>100</v>
      </c>
      <c r="D14" s="8">
        <f t="shared" si="1"/>
        <v>94.714658033593253</v>
      </c>
      <c r="E14" s="8">
        <f t="shared" si="1"/>
        <v>89.393864208920675</v>
      </c>
      <c r="F14" s="8">
        <f t="shared" si="1"/>
        <v>88.44442654755693</v>
      </c>
      <c r="G14" s="8">
        <f t="shared" si="1"/>
        <v>88.708188400931931</v>
      </c>
      <c r="H14" s="8">
        <f t="shared" si="1"/>
        <v>90.954184671160036</v>
      </c>
      <c r="I14" s="8">
        <f t="shared" si="1"/>
        <v>90.932062239328118</v>
      </c>
      <c r="J14" s="8">
        <f t="shared" si="1"/>
        <v>90.027834417643419</v>
      </c>
      <c r="K14" s="8">
        <f t="shared" si="1"/>
        <v>86.127853008067362</v>
      </c>
      <c r="L14" s="8">
        <f t="shared" si="1"/>
        <v>83.968067596836775</v>
      </c>
      <c r="M14" s="8">
        <f t="shared" si="1"/>
        <v>84.268245189439455</v>
      </c>
      <c r="N14" s="8">
        <f t="shared" si="1"/>
        <v>83.431649258125233</v>
      </c>
      <c r="O14" s="8">
        <f t="shared" si="1"/>
        <v>80.294644815430487</v>
      </c>
      <c r="P14" s="8">
        <f t="shared" si="1"/>
        <v>81.159062086493478</v>
      </c>
      <c r="Q14" s="8">
        <f t="shared" si="1"/>
        <v>80.551553373483969</v>
      </c>
      <c r="R14" s="8">
        <f t="shared" si="1"/>
        <v>79.44137103843488</v>
      </c>
      <c r="S14" s="8">
        <f t="shared" si="1"/>
        <v>79.021694349397052</v>
      </c>
      <c r="T14" s="8">
        <f t="shared" si="1"/>
        <v>77.548135401317992</v>
      </c>
      <c r="U14" s="8">
        <f t="shared" si="1"/>
        <v>74.892731187902669</v>
      </c>
    </row>
    <row r="15" spans="1:25" s="4" customFormat="1"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7" spans="1:21" s="10" customFormat="1">
      <c r="A17" s="10">
        <v>1</v>
      </c>
      <c r="B17" s="10">
        <v>2</v>
      </c>
      <c r="C17" s="10">
        <v>1990</v>
      </c>
      <c r="D17" s="10">
        <v>1991</v>
      </c>
      <c r="E17" s="10">
        <v>1992</v>
      </c>
      <c r="F17" s="10">
        <v>1993</v>
      </c>
      <c r="G17" s="10">
        <v>1994</v>
      </c>
      <c r="H17" s="10">
        <v>1995</v>
      </c>
      <c r="I17" s="10">
        <v>1996</v>
      </c>
      <c r="J17" s="10">
        <v>1997</v>
      </c>
      <c r="K17" s="10">
        <v>1998</v>
      </c>
      <c r="L17" s="10">
        <v>1999</v>
      </c>
      <c r="M17" s="10">
        <v>2000</v>
      </c>
      <c r="N17" s="10">
        <v>2001</v>
      </c>
      <c r="O17" s="10">
        <v>2002</v>
      </c>
      <c r="P17" s="10">
        <v>2003</v>
      </c>
      <c r="Q17" s="10">
        <v>2004</v>
      </c>
      <c r="R17" s="10">
        <v>2005</v>
      </c>
      <c r="S17" s="10">
        <v>2006</v>
      </c>
      <c r="T17" s="10">
        <v>2007</v>
      </c>
      <c r="U17" s="10">
        <v>2008</v>
      </c>
    </row>
    <row r="18" spans="1:21">
      <c r="A18" t="s">
        <v>9</v>
      </c>
      <c r="C18">
        <v>1370.7589491333508</v>
      </c>
      <c r="D18">
        <v>1375.2301718934475</v>
      </c>
      <c r="E18">
        <v>1379.7013946535442</v>
      </c>
      <c r="F18">
        <v>1384.1726174136409</v>
      </c>
      <c r="G18">
        <v>1388.6438401737375</v>
      </c>
      <c r="H18">
        <v>1393.1150629338338</v>
      </c>
      <c r="I18">
        <v>1433.9376493993068</v>
      </c>
      <c r="J18">
        <v>1474.7602358647798</v>
      </c>
      <c r="K18">
        <v>1515.5828223302528</v>
      </c>
      <c r="L18">
        <v>1556.4054087957259</v>
      </c>
      <c r="M18">
        <v>1597.2279952611984</v>
      </c>
      <c r="N18">
        <v>1613.031742442912</v>
      </c>
      <c r="O18">
        <v>1628.8354896246256</v>
      </c>
      <c r="P18">
        <v>1644.6392368063391</v>
      </c>
      <c r="Q18">
        <v>1660.4429839880527</v>
      </c>
      <c r="R18">
        <v>1676.2467311697658</v>
      </c>
      <c r="S18">
        <v>1679.0452769714498</v>
      </c>
      <c r="T18">
        <v>1681.8438227731338</v>
      </c>
      <c r="U18">
        <v>1684.6423685748177</v>
      </c>
    </row>
    <row r="19" spans="1:21">
      <c r="A19" t="s">
        <v>10</v>
      </c>
      <c r="B19" t="s">
        <v>9</v>
      </c>
      <c r="C19">
        <v>12790.295486368846</v>
      </c>
      <c r="D19">
        <v>12056.820988133966</v>
      </c>
      <c r="E19">
        <v>11451.965665344276</v>
      </c>
      <c r="F19">
        <v>11214.245105501412</v>
      </c>
      <c r="G19">
        <v>11246.694471381537</v>
      </c>
      <c r="H19">
        <v>11427.997172374373</v>
      </c>
      <c r="I19">
        <v>11122.678874274148</v>
      </c>
      <c r="J19">
        <v>10837.556242237506</v>
      </c>
      <c r="K19">
        <v>10500.077439207291</v>
      </c>
      <c r="L19">
        <v>10062.477881079829</v>
      </c>
      <c r="M19">
        <v>9735.4041164656192</v>
      </c>
      <c r="N19">
        <v>9675.7953295840816</v>
      </c>
      <c r="O19">
        <v>9499.2220506969461</v>
      </c>
      <c r="P19">
        <v>9864.0198026056678</v>
      </c>
      <c r="Q19">
        <v>9827.9917813290103</v>
      </c>
      <c r="R19">
        <v>9612.3325405418218</v>
      </c>
      <c r="S19">
        <v>9450.115620836712</v>
      </c>
      <c r="T19">
        <v>9457.8906701170417</v>
      </c>
      <c r="U19">
        <v>9256.8549211977297</v>
      </c>
    </row>
    <row r="20" spans="1:21">
      <c r="A20" t="s">
        <v>11</v>
      </c>
      <c r="B20" t="s">
        <v>10</v>
      </c>
      <c r="C20">
        <v>0.65024543756690312</v>
      </c>
      <c r="D20">
        <v>0.66121448873525968</v>
      </c>
      <c r="E20">
        <v>0.66323430494869118</v>
      </c>
      <c r="F20">
        <v>0.67119147623934883</v>
      </c>
      <c r="G20">
        <v>0.67460150748514847</v>
      </c>
      <c r="H20">
        <v>0.6815549078225257</v>
      </c>
      <c r="I20">
        <v>0.68010479421738712</v>
      </c>
      <c r="J20">
        <v>0.67877388734194832</v>
      </c>
      <c r="K20">
        <v>0.66356578703916269</v>
      </c>
      <c r="L20">
        <v>0.66306497458033642</v>
      </c>
      <c r="M20">
        <v>0.67833969293908336</v>
      </c>
      <c r="N20">
        <v>0.67120057504952835</v>
      </c>
      <c r="O20">
        <v>0.66006011573012935</v>
      </c>
      <c r="P20">
        <v>0.63449775212709247</v>
      </c>
      <c r="Q20">
        <v>0.63347199890983652</v>
      </c>
      <c r="R20">
        <v>0.63824589620127903</v>
      </c>
      <c r="S20">
        <v>0.64937154126317753</v>
      </c>
      <c r="T20">
        <v>0.64079095899326366</v>
      </c>
      <c r="U20">
        <v>0.6311481810447882</v>
      </c>
    </row>
    <row r="21" spans="1:21">
      <c r="A21" t="s">
        <v>12</v>
      </c>
      <c r="B21" t="s">
        <v>11</v>
      </c>
      <c r="C21">
        <v>0.95364016670549756</v>
      </c>
      <c r="D21">
        <v>0.95120470556788217</v>
      </c>
      <c r="E21">
        <v>0.94770691341621494</v>
      </c>
      <c r="F21">
        <v>0.94508639696383157</v>
      </c>
      <c r="G21">
        <v>0.94315928735415688</v>
      </c>
      <c r="H21">
        <v>0.94402041613486021</v>
      </c>
      <c r="I21">
        <v>0.94469025268892881</v>
      </c>
      <c r="J21">
        <v>0.94003851083553291</v>
      </c>
      <c r="K21">
        <v>0.93745356985115691</v>
      </c>
      <c r="L21">
        <v>0.93461740202340116</v>
      </c>
      <c r="M21">
        <v>0.93629327563596654</v>
      </c>
      <c r="N21">
        <v>0.93530695553262622</v>
      </c>
      <c r="O21">
        <v>0.93177949188698239</v>
      </c>
      <c r="P21">
        <v>0.93129558415069036</v>
      </c>
      <c r="Q21">
        <v>0.9233242625408129</v>
      </c>
      <c r="R21">
        <v>0.92131649059776455</v>
      </c>
      <c r="S21">
        <v>0.914287537781175</v>
      </c>
      <c r="T21">
        <v>0.90819421859411531</v>
      </c>
      <c r="U21">
        <v>0.9060957355548247</v>
      </c>
    </row>
    <row r="22" spans="1:21">
      <c r="A22" t="s">
        <v>13</v>
      </c>
      <c r="B22" t="s">
        <v>12</v>
      </c>
      <c r="C22">
        <v>7.3722660923182173E-5</v>
      </c>
      <c r="D22">
        <v>7.2794263736043809E-5</v>
      </c>
      <c r="E22">
        <v>7.2144970231222721E-5</v>
      </c>
      <c r="F22">
        <v>7.1994073411786797E-5</v>
      </c>
      <c r="G22">
        <v>7.155172468161694E-5</v>
      </c>
      <c r="H22">
        <v>7.1168506993413418E-5</v>
      </c>
      <c r="I22">
        <v>7.1124073469474447E-5</v>
      </c>
      <c r="J22">
        <v>7.075510278534833E-5</v>
      </c>
      <c r="K22">
        <v>6.9733619894335859E-5</v>
      </c>
      <c r="L22">
        <v>6.9342749273888649E-5</v>
      </c>
      <c r="M22">
        <v>6.8389343768845854E-5</v>
      </c>
      <c r="N22">
        <v>6.8249468903863901E-5</v>
      </c>
      <c r="O22">
        <v>6.762841328684062E-5</v>
      </c>
      <c r="P22">
        <v>6.7857729439391957E-5</v>
      </c>
      <c r="Q22">
        <v>6.7640687907243548E-5</v>
      </c>
      <c r="R22">
        <v>6.7202842475315758E-5</v>
      </c>
      <c r="S22">
        <v>6.7231882932300847E-5</v>
      </c>
      <c r="T22">
        <v>6.7143011454038175E-5</v>
      </c>
      <c r="U22">
        <v>6.7308140038171597E-5</v>
      </c>
    </row>
    <row r="24" spans="1:21" s="10" customFormat="1">
      <c r="A24" s="10" t="s">
        <v>14</v>
      </c>
      <c r="B24" s="10" t="s">
        <v>2</v>
      </c>
      <c r="C24" s="11">
        <v>1990</v>
      </c>
      <c r="D24" s="11">
        <v>1991</v>
      </c>
      <c r="E24" s="11">
        <v>1992</v>
      </c>
      <c r="F24" s="11">
        <v>1993</v>
      </c>
      <c r="G24" s="11">
        <v>1994</v>
      </c>
      <c r="H24" s="11">
        <v>1995</v>
      </c>
      <c r="I24" s="11">
        <v>1996</v>
      </c>
      <c r="J24" s="11">
        <v>1997</v>
      </c>
      <c r="K24" s="11">
        <v>1998</v>
      </c>
      <c r="L24" s="11">
        <v>1999</v>
      </c>
      <c r="M24" s="11">
        <v>2000</v>
      </c>
      <c r="N24" s="11">
        <v>2001</v>
      </c>
      <c r="O24" s="11">
        <v>2002</v>
      </c>
      <c r="P24" s="11">
        <v>2003</v>
      </c>
      <c r="Q24" s="11">
        <v>2004</v>
      </c>
      <c r="R24" s="11">
        <v>2005</v>
      </c>
      <c r="S24" s="11">
        <v>2006</v>
      </c>
      <c r="T24" s="11">
        <v>2007</v>
      </c>
      <c r="U24" s="11">
        <v>2008</v>
      </c>
    </row>
    <row r="25" spans="1:21">
      <c r="A25" s="12" t="s">
        <v>3</v>
      </c>
      <c r="B25" t="s">
        <v>8</v>
      </c>
      <c r="C25" s="13">
        <f t="shared" ref="C25:U26" si="2">100*C18/$C18</f>
        <v>99.999999999999986</v>
      </c>
      <c r="D25" s="14">
        <f t="shared" si="2"/>
        <v>100.32618592517112</v>
      </c>
      <c r="E25" s="14">
        <f t="shared" si="2"/>
        <v>100.65237185034225</v>
      </c>
      <c r="F25" s="14">
        <f t="shared" si="2"/>
        <v>100.97855777551339</v>
      </c>
      <c r="G25" s="14">
        <f t="shared" si="2"/>
        <v>101.30474370068453</v>
      </c>
      <c r="H25" s="14">
        <f t="shared" si="2"/>
        <v>101.63092962585561</v>
      </c>
      <c r="I25" s="14">
        <f t="shared" si="2"/>
        <v>104.60903066187531</v>
      </c>
      <c r="J25" s="14">
        <f t="shared" si="2"/>
        <v>107.587131697895</v>
      </c>
      <c r="K25" s="14">
        <f t="shared" si="2"/>
        <v>110.56523273391471</v>
      </c>
      <c r="L25" s="14">
        <f t="shared" si="2"/>
        <v>113.54333376993441</v>
      </c>
      <c r="M25" s="14">
        <f t="shared" si="2"/>
        <v>116.52143480595406</v>
      </c>
      <c r="N25" s="14">
        <f t="shared" si="2"/>
        <v>117.67435430297471</v>
      </c>
      <c r="O25" s="14">
        <f t="shared" si="2"/>
        <v>118.82727379999533</v>
      </c>
      <c r="P25" s="14">
        <f t="shared" si="2"/>
        <v>119.98019329701597</v>
      </c>
      <c r="Q25" s="14">
        <f t="shared" si="2"/>
        <v>121.13311279403659</v>
      </c>
      <c r="R25" s="14">
        <f t="shared" si="2"/>
        <v>122.2860322910572</v>
      </c>
      <c r="S25" s="14">
        <f t="shared" si="2"/>
        <v>122.49019260702329</v>
      </c>
      <c r="T25" s="14">
        <f t="shared" si="2"/>
        <v>122.69435292298938</v>
      </c>
      <c r="U25" s="14">
        <f t="shared" si="2"/>
        <v>122.89851323895545</v>
      </c>
    </row>
    <row r="26" spans="1:21">
      <c r="A26" s="12" t="s">
        <v>15</v>
      </c>
      <c r="B26" t="s">
        <v>8</v>
      </c>
      <c r="C26" s="13">
        <f t="shared" si="2"/>
        <v>100</v>
      </c>
      <c r="D26" s="14">
        <f t="shared" si="2"/>
        <v>94.265382695680685</v>
      </c>
      <c r="E26" s="14">
        <f t="shared" si="2"/>
        <v>89.536365110165875</v>
      </c>
      <c r="F26" s="14">
        <f t="shared" si="2"/>
        <v>87.677764109929299</v>
      </c>
      <c r="G26" s="14">
        <f t="shared" si="2"/>
        <v>87.931467129650059</v>
      </c>
      <c r="H26" s="14">
        <f t="shared" si="2"/>
        <v>89.348969181780589</v>
      </c>
      <c r="I26" s="14">
        <f t="shared" si="2"/>
        <v>86.961860155053117</v>
      </c>
      <c r="J26" s="14">
        <f t="shared" si="2"/>
        <v>84.732649482473207</v>
      </c>
      <c r="K26" s="14">
        <f t="shared" si="2"/>
        <v>82.094095874467186</v>
      </c>
      <c r="L26" s="14">
        <f t="shared" si="2"/>
        <v>78.672755385548612</v>
      </c>
      <c r="M26" s="14">
        <f t="shared" si="2"/>
        <v>76.115552817689377</v>
      </c>
      <c r="N26" s="14">
        <f t="shared" si="2"/>
        <v>75.649505829603243</v>
      </c>
      <c r="O26" s="14">
        <f t="shared" si="2"/>
        <v>74.268980422075984</v>
      </c>
      <c r="P26" s="14">
        <f t="shared" si="2"/>
        <v>77.121125255614047</v>
      </c>
      <c r="Q26" s="14">
        <f t="shared" si="2"/>
        <v>76.83944277755829</v>
      </c>
      <c r="R26" s="14">
        <f t="shared" si="2"/>
        <v>75.153326604425104</v>
      </c>
      <c r="S26" s="14">
        <f t="shared" si="2"/>
        <v>73.885045352612039</v>
      </c>
      <c r="T26" s="14">
        <f t="shared" si="2"/>
        <v>73.945834012957022</v>
      </c>
      <c r="U26" s="14">
        <f t="shared" si="2"/>
        <v>72.374050553117769</v>
      </c>
    </row>
    <row r="27" spans="1:21">
      <c r="A27" s="12" t="s">
        <v>16</v>
      </c>
      <c r="B27" t="s">
        <v>8</v>
      </c>
      <c r="C27" s="14">
        <f>(1-C20)/(1-$C20)*100</f>
        <v>100</v>
      </c>
      <c r="D27" s="14">
        <f t="shared" ref="D27:U27" si="3">(1-D20)/(1-$C20)*100</f>
        <v>96.863786109879612</v>
      </c>
      <c r="E27" s="14">
        <f t="shared" si="3"/>
        <v>96.286290794484586</v>
      </c>
      <c r="F27" s="14">
        <f t="shared" si="3"/>
        <v>94.011217887557251</v>
      </c>
      <c r="G27" s="14">
        <f t="shared" si="3"/>
        <v>93.036239542149119</v>
      </c>
      <c r="H27" s="14">
        <f t="shared" si="3"/>
        <v>91.048159590023459</v>
      </c>
      <c r="I27" s="14">
        <f t="shared" si="3"/>
        <v>91.46276850750283</v>
      </c>
      <c r="J27" s="14">
        <f t="shared" si="3"/>
        <v>91.84329445866706</v>
      </c>
      <c r="K27" s="14">
        <f t="shared" si="3"/>
        <v>96.191515164349696</v>
      </c>
      <c r="L27" s="14">
        <f t="shared" si="3"/>
        <v>96.334704850094553</v>
      </c>
      <c r="M27" s="14">
        <f t="shared" si="3"/>
        <v>91.967437057363824</v>
      </c>
      <c r="N27" s="14">
        <f t="shared" si="3"/>
        <v>94.008616403214575</v>
      </c>
      <c r="O27" s="14">
        <f t="shared" si="3"/>
        <v>97.193838417732252</v>
      </c>
      <c r="P27" s="14">
        <f t="shared" si="3"/>
        <v>104.50249607332083</v>
      </c>
      <c r="Q27" s="14">
        <f t="shared" si="3"/>
        <v>104.79577408236815</v>
      </c>
      <c r="R27" s="14">
        <f t="shared" si="3"/>
        <v>103.4308462717822</v>
      </c>
      <c r="S27" s="14">
        <f t="shared" si="3"/>
        <v>100.24985987249066</v>
      </c>
      <c r="T27" s="14">
        <f t="shared" si="3"/>
        <v>102.70317519459033</v>
      </c>
      <c r="U27" s="14">
        <f t="shared" si="3"/>
        <v>105.46018796417214</v>
      </c>
    </row>
    <row r="28" spans="1:21">
      <c r="A28" s="12" t="s">
        <v>17</v>
      </c>
      <c r="B28" t="s">
        <v>8</v>
      </c>
      <c r="C28" s="15">
        <f t="shared" ref="C28:U29" si="4">100*C21/$C21</f>
        <v>100</v>
      </c>
      <c r="D28" s="16">
        <f t="shared" si="4"/>
        <v>99.744614245221129</v>
      </c>
      <c r="E28" s="16">
        <f t="shared" si="4"/>
        <v>99.37783102092061</v>
      </c>
      <c r="F28" s="16">
        <f t="shared" si="4"/>
        <v>99.103040115097457</v>
      </c>
      <c r="G28" s="16">
        <f t="shared" si="4"/>
        <v>98.900960790321093</v>
      </c>
      <c r="H28" s="16">
        <f t="shared" si="4"/>
        <v>98.991259921038107</v>
      </c>
      <c r="I28" s="16">
        <f t="shared" si="4"/>
        <v>99.061499889681897</v>
      </c>
      <c r="J28" s="16">
        <f t="shared" si="4"/>
        <v>98.57371193613271</v>
      </c>
      <c r="K28" s="16">
        <f t="shared" si="4"/>
        <v>98.302651522087217</v>
      </c>
      <c r="L28" s="16">
        <f t="shared" si="4"/>
        <v>98.005247120849191</v>
      </c>
      <c r="M28" s="16">
        <f t="shared" si="4"/>
        <v>98.180981498560556</v>
      </c>
      <c r="N28" s="16">
        <f t="shared" si="4"/>
        <v>98.077554636125868</v>
      </c>
      <c r="O28" s="16">
        <f t="shared" si="4"/>
        <v>97.707660018764059</v>
      </c>
      <c r="P28" s="16">
        <f t="shared" si="4"/>
        <v>97.656916797873549</v>
      </c>
      <c r="Q28" s="16">
        <f t="shared" si="4"/>
        <v>96.821033213248995</v>
      </c>
      <c r="R28" s="16">
        <f t="shared" si="4"/>
        <v>96.610495526902938</v>
      </c>
      <c r="S28" s="16">
        <f t="shared" si="4"/>
        <v>95.87343001078986</v>
      </c>
      <c r="T28" s="16">
        <f t="shared" si="4"/>
        <v>95.234476304790888</v>
      </c>
      <c r="U28" s="16">
        <f t="shared" si="4"/>
        <v>95.014426529985343</v>
      </c>
    </row>
    <row r="29" spans="1:21">
      <c r="A29" s="12" t="s">
        <v>18</v>
      </c>
      <c r="B29" t="s">
        <v>8</v>
      </c>
      <c r="C29" s="13">
        <f t="shared" si="4"/>
        <v>100</v>
      </c>
      <c r="D29" s="14">
        <f t="shared" si="4"/>
        <v>98.740689530854382</v>
      </c>
      <c r="E29" s="14">
        <f t="shared" si="4"/>
        <v>97.859965074234935</v>
      </c>
      <c r="F29" s="14">
        <f t="shared" si="4"/>
        <v>97.655283341988238</v>
      </c>
      <c r="G29" s="14">
        <f t="shared" si="4"/>
        <v>97.055266027595891</v>
      </c>
      <c r="H29" s="14">
        <f t="shared" si="4"/>
        <v>96.535456130062727</v>
      </c>
      <c r="I29" s="14">
        <f t="shared" si="4"/>
        <v>96.475184941553579</v>
      </c>
      <c r="J29" s="14">
        <f t="shared" si="4"/>
        <v>95.97470017946587</v>
      </c>
      <c r="K29" s="14">
        <f t="shared" si="4"/>
        <v>94.589125000516702</v>
      </c>
      <c r="L29" s="14">
        <f t="shared" si="4"/>
        <v>94.058934397583229</v>
      </c>
      <c r="M29" s="14">
        <f t="shared" si="4"/>
        <v>92.765701769916376</v>
      </c>
      <c r="N29" s="14">
        <f t="shared" si="4"/>
        <v>92.575970602822849</v>
      </c>
      <c r="O29" s="14">
        <f t="shared" si="4"/>
        <v>91.733549006469445</v>
      </c>
      <c r="P29" s="14">
        <f t="shared" si="4"/>
        <v>92.044601469416065</v>
      </c>
      <c r="Q29" s="14">
        <f t="shared" si="4"/>
        <v>91.750198731600392</v>
      </c>
      <c r="R29" s="14">
        <f t="shared" si="4"/>
        <v>91.156289848707502</v>
      </c>
      <c r="S29" s="14">
        <f t="shared" si="4"/>
        <v>91.19568134193554</v>
      </c>
      <c r="T29" s="14">
        <f t="shared" si="4"/>
        <v>91.075132955388185</v>
      </c>
      <c r="U29" s="14">
        <f t="shared" si="4"/>
        <v>91.299119151851556</v>
      </c>
    </row>
    <row r="30" spans="1:21">
      <c r="A30" s="13" t="str">
        <f>A14</f>
        <v>CO2 emissions</v>
      </c>
      <c r="C30" s="17">
        <f t="shared" ref="C30:U30" si="5">C14</f>
        <v>100</v>
      </c>
      <c r="D30" s="17">
        <f t="shared" si="5"/>
        <v>94.714658033593253</v>
      </c>
      <c r="E30" s="17">
        <f t="shared" si="5"/>
        <v>89.393864208920675</v>
      </c>
      <c r="F30" s="17">
        <f t="shared" si="5"/>
        <v>88.44442654755693</v>
      </c>
      <c r="G30" s="17">
        <f t="shared" si="5"/>
        <v>88.708188400931931</v>
      </c>
      <c r="H30" s="17">
        <f t="shared" si="5"/>
        <v>90.954184671160036</v>
      </c>
      <c r="I30" s="17">
        <f t="shared" si="5"/>
        <v>90.932062239328118</v>
      </c>
      <c r="J30" s="17">
        <f t="shared" si="5"/>
        <v>90.027834417643419</v>
      </c>
      <c r="K30" s="17">
        <f t="shared" si="5"/>
        <v>86.127853008067362</v>
      </c>
      <c r="L30" s="17">
        <f t="shared" si="5"/>
        <v>83.968067596836775</v>
      </c>
      <c r="M30" s="17">
        <f t="shared" si="5"/>
        <v>84.268245189439455</v>
      </c>
      <c r="N30" s="17">
        <f t="shared" si="5"/>
        <v>83.431649258125233</v>
      </c>
      <c r="O30" s="17">
        <f t="shared" si="5"/>
        <v>80.294644815430487</v>
      </c>
      <c r="P30" s="17">
        <f t="shared" si="5"/>
        <v>81.159062086493478</v>
      </c>
      <c r="Q30" s="17">
        <f t="shared" si="5"/>
        <v>80.551553373483969</v>
      </c>
      <c r="R30" s="17">
        <f t="shared" si="5"/>
        <v>79.44137103843488</v>
      </c>
      <c r="S30" s="17">
        <f t="shared" si="5"/>
        <v>79.021694349397052</v>
      </c>
      <c r="T30" s="17">
        <f t="shared" si="5"/>
        <v>77.548135401317992</v>
      </c>
      <c r="U30" s="17">
        <f t="shared" si="5"/>
        <v>74.892731187902669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7.9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2011-12-06T09:04:47Z</dcterms:created>
  <dcterms:modified xsi:type="dcterms:W3CDTF">2011-12-06T09:05:05Z</dcterms:modified>
</cp:coreProperties>
</file>