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8 Water heaters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5621"/>
</workbook>
</file>

<file path=xl/calcChain.xml><?xml version="1.0" encoding="utf-8"?>
<calcChain xmlns="http://schemas.openxmlformats.org/spreadsheetml/2006/main">
  <c r="Z84" i="1" l="1"/>
  <c r="AA84" i="1" s="1"/>
  <c r="AB84" i="1" s="1"/>
  <c r="AC84" i="1" s="1"/>
  <c r="T77" i="1"/>
  <c r="T76" i="1"/>
  <c r="T75" i="1"/>
  <c r="T74" i="1"/>
  <c r="T73" i="1"/>
  <c r="T72" i="1"/>
  <c r="T71" i="1"/>
  <c r="T70" i="1"/>
  <c r="T69" i="1"/>
  <c r="U68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<sst xmlns="http://schemas.openxmlformats.org/spreadsheetml/2006/main" count="141" uniqueCount="42">
  <si>
    <t>Figure 8 : Households with solar water heating</t>
  </si>
  <si>
    <t>kWh/m2/y</t>
  </si>
  <si>
    <t>% solar heaters</t>
  </si>
  <si>
    <t>checks</t>
  </si>
  <si>
    <t>Austria</t>
  </si>
  <si>
    <t>Belgium</t>
  </si>
  <si>
    <t>Denmark</t>
  </si>
  <si>
    <t>Spain</t>
  </si>
  <si>
    <t>Finland</t>
  </si>
  <si>
    <t>France</t>
  </si>
  <si>
    <t>UK</t>
  </si>
  <si>
    <t>Greece</t>
  </si>
  <si>
    <t>Ireland</t>
  </si>
  <si>
    <t>Italy</t>
  </si>
  <si>
    <t>Luxembourg</t>
  </si>
  <si>
    <t>Netherlands</t>
  </si>
  <si>
    <t>Portugal</t>
  </si>
  <si>
    <t>Germany</t>
  </si>
  <si>
    <t>Sweden</t>
  </si>
  <si>
    <t>Cyprus</t>
  </si>
  <si>
    <t>Czech Republic</t>
  </si>
  <si>
    <t>Estonia</t>
  </si>
  <si>
    <t>Hungary</t>
  </si>
  <si>
    <t>Latvia</t>
  </si>
  <si>
    <t>Lithuania</t>
  </si>
  <si>
    <t>Malta</t>
  </si>
  <si>
    <t>Poland</t>
  </si>
  <si>
    <t>Slovak Republic</t>
  </si>
  <si>
    <t>Slovenia</t>
  </si>
  <si>
    <t>EU-25</t>
  </si>
  <si>
    <t>Water heating consumption per dwelling</t>
  </si>
  <si>
    <t>Water heating consumption per dwelling (toe/dw)</t>
  </si>
  <si>
    <t>Norway</t>
  </si>
  <si>
    <t>Bulgaria</t>
  </si>
  <si>
    <t>Slovakia</t>
  </si>
  <si>
    <t>Czech Rep.</t>
  </si>
  <si>
    <t>EU-27</t>
  </si>
  <si>
    <t>Romania</t>
  </si>
  <si>
    <t>Croatia</t>
  </si>
  <si>
    <t>Cyprus (85%)</t>
  </si>
  <si>
    <t>Penetration of solar heaters</t>
  </si>
  <si>
    <t>solar irradiation (kWh/m2/y)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</si>
</sst>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9" fontId="9" fillId="0" borderId="1" applyNumberFormat="0" applyFont="0" applyFill="0" applyBorder="0" applyProtection="0">
      <alignment horizontal="left" vertical="center" indent="2"/>
    </xf>
    <xf numFmtId="49" fontId="9" fillId="0" borderId="2" applyNumberFormat="0" applyFont="0" applyFill="0" applyBorder="0" applyProtection="0">
      <alignment horizontal="left" vertical="center" indent="5"/>
    </xf>
    <xf numFmtId="165" fontId="10" fillId="0" borderId="0" applyAlignment="0" applyProtection="0"/>
    <xf numFmtId="0" fontId="1" fillId="0" borderId="0" applyNumberFormat="0" applyFont="0" applyFill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49" fontId="11" fillId="0" borderId="1" applyNumberFormat="0" applyFill="0" applyBorder="0" applyProtection="0">
      <alignment horizontal="left" vertical="center"/>
    </xf>
    <xf numFmtId="9" fontId="14" fillId="0" borderId="0" applyFont="0" applyFill="0" applyBorder="0" applyAlignment="0" applyProtection="0"/>
    <xf numFmtId="0" fontId="15" fillId="0" borderId="0"/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6" fillId="0" borderId="0" xfId="0" applyFont="1" applyFill="1"/>
    <xf numFmtId="164" fontId="0" fillId="0" borderId="0" xfId="0" applyNumberFormat="1" applyFill="1"/>
    <xf numFmtId="1" fontId="1" fillId="0" borderId="0" xfId="1" applyNumberFormat="1" applyFont="1"/>
    <xf numFmtId="9" fontId="1" fillId="3" borderId="0" xfId="1" applyFont="1" applyFill="1"/>
    <xf numFmtId="1" fontId="0" fillId="2" borderId="0" xfId="0" applyNumberFormat="1" applyFill="1"/>
    <xf numFmtId="9" fontId="1" fillId="0" borderId="0" xfId="1" applyFont="1"/>
    <xf numFmtId="0" fontId="0" fillId="0" borderId="0" xfId="0" applyFill="1"/>
    <xf numFmtId="1" fontId="0" fillId="0" borderId="0" xfId="0" applyNumberFormat="1"/>
    <xf numFmtId="164" fontId="1" fillId="0" borderId="0" xfId="1" applyNumberFormat="1" applyFont="1"/>
    <xf numFmtId="0" fontId="3" fillId="0" borderId="0" xfId="0" applyFont="1"/>
    <xf numFmtId="2" fontId="0" fillId="0" borderId="0" xfId="0" applyNumberFormat="1"/>
    <xf numFmtId="2" fontId="0" fillId="4" borderId="0" xfId="0" applyNumberFormat="1" applyFill="1"/>
    <xf numFmtId="9" fontId="2" fillId="0" borderId="0" xfId="1" applyFont="1"/>
    <xf numFmtId="0" fontId="7" fillId="0" borderId="0" xfId="0" applyFont="1" applyFill="1"/>
    <xf numFmtId="0" fontId="7" fillId="0" borderId="0" xfId="0" applyFont="1"/>
    <xf numFmtId="0" fontId="8" fillId="0" borderId="0" xfId="0" applyFont="1"/>
  </cellXfs>
  <cellStyles count="12">
    <cellStyle name="2x indented GHG Textfiels" xfId="2"/>
    <cellStyle name="5x indented GHG Textfiels" xfId="3"/>
    <cellStyle name="AZ1" xfId="4"/>
    <cellStyle name="Normal" xfId="0" builtinId="0"/>
    <cellStyle name="Normal 2" xfId="5"/>
    <cellStyle name="Normal 2 4" xfId="6"/>
    <cellStyle name="Normal 3" xfId="7"/>
    <cellStyle name="Normal 4" xfId="8"/>
    <cellStyle name="Normal GHG Textfiels Bold" xfId="9"/>
    <cellStyle name="Percent" xfId="1" builtinId="5"/>
    <cellStyle name="Pourcentage 2" xfId="10"/>
    <cellStyle name="Standard_ENR_REF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001411113933339E-2"/>
          <c:y val="3.2463507850992307E-2"/>
          <c:w val="0.91801921937177211"/>
          <c:h val="0.7956402818068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8 Water heaters'!$R$51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cat>
            <c:strRef>
              <c:f>'Fig 8 Water heaters'!$Q$52:$Q$77</c:f>
              <c:strCache>
                <c:ptCount val="26"/>
                <c:pt idx="0">
                  <c:v>Norway</c:v>
                </c:pt>
                <c:pt idx="1">
                  <c:v>Ireland</c:v>
                </c:pt>
                <c:pt idx="2">
                  <c:v>Estonia</c:v>
                </c:pt>
                <c:pt idx="3">
                  <c:v>Hungary</c:v>
                </c:pt>
                <c:pt idx="4">
                  <c:v>UK</c:v>
                </c:pt>
                <c:pt idx="5">
                  <c:v>Slovenia</c:v>
                </c:pt>
                <c:pt idx="6">
                  <c:v>Spain</c:v>
                </c:pt>
                <c:pt idx="7">
                  <c:v>Slovakia</c:v>
                </c:pt>
                <c:pt idx="8">
                  <c:v>Czech Rep.</c:v>
                </c:pt>
                <c:pt idx="9">
                  <c:v>Belgium</c:v>
                </c:pt>
                <c:pt idx="10">
                  <c:v>Netherlands</c:v>
                </c:pt>
                <c:pt idx="11">
                  <c:v>Finland</c:v>
                </c:pt>
                <c:pt idx="12">
                  <c:v>Cyprus</c:v>
                </c:pt>
                <c:pt idx="13">
                  <c:v>Latvia</c:v>
                </c:pt>
                <c:pt idx="14">
                  <c:v>Austria</c:v>
                </c:pt>
                <c:pt idx="15">
                  <c:v>Germany</c:v>
                </c:pt>
                <c:pt idx="16">
                  <c:v>EU-27</c:v>
                </c:pt>
                <c:pt idx="17">
                  <c:v>Sweden</c:v>
                </c:pt>
                <c:pt idx="18">
                  <c:v>France</c:v>
                </c:pt>
                <c:pt idx="19">
                  <c:v>Portugal</c:v>
                </c:pt>
                <c:pt idx="20">
                  <c:v>Romania</c:v>
                </c:pt>
                <c:pt idx="21">
                  <c:v>Croatia</c:v>
                </c:pt>
                <c:pt idx="22">
                  <c:v>Italy</c:v>
                </c:pt>
                <c:pt idx="23">
                  <c:v>Malta</c:v>
                </c:pt>
                <c:pt idx="24">
                  <c:v>Greece</c:v>
                </c:pt>
                <c:pt idx="25">
                  <c:v>Bulgaria</c:v>
                </c:pt>
              </c:strCache>
            </c:strRef>
          </c:cat>
          <c:val>
            <c:numRef>
              <c:f>'Fig 8 Water heaters'!$R$52:$R$77</c:f>
              <c:numCache>
                <c:formatCode>0.00</c:formatCode>
                <c:ptCount val="26"/>
                <c:pt idx="0">
                  <c:v>0.39553011686093664</c:v>
                </c:pt>
                <c:pt idx="1">
                  <c:v>0.33577848613905359</c:v>
                </c:pt>
                <c:pt idx="2">
                  <c:v>0.34002580296987117</c:v>
                </c:pt>
                <c:pt idx="3">
                  <c:v>0.28456591639871381</c:v>
                </c:pt>
                <c:pt idx="4">
                  <c:v>0.31057558974358973</c:v>
                </c:pt>
                <c:pt idx="5">
                  <c:v>0.12595746457120197</c:v>
                </c:pt>
                <c:pt idx="6">
                  <c:v>0.20073427005327651</c:v>
                </c:pt>
                <c:pt idx="7">
                  <c:v>0.30782411552755923</c:v>
                </c:pt>
                <c:pt idx="8">
                  <c:v>0.24992083354619998</c:v>
                </c:pt>
                <c:pt idx="9">
                  <c:v>0.21877269400467239</c:v>
                </c:pt>
                <c:pt idx="10">
                  <c:v>0.21168946963873944</c:v>
                </c:pt>
                <c:pt idx="11">
                  <c:v>0.21307963017984774</c:v>
                </c:pt>
                <c:pt idx="12">
                  <c:v>0.178377173428444</c:v>
                </c:pt>
                <c:pt idx="13">
                  <c:v>0.19482611557681792</c:v>
                </c:pt>
                <c:pt idx="14">
                  <c:v>0.22945365254757522</c:v>
                </c:pt>
                <c:pt idx="15">
                  <c:v>0.19258115569489342</c:v>
                </c:pt>
                <c:pt idx="16">
                  <c:v>0.20482050646071043</c:v>
                </c:pt>
                <c:pt idx="17">
                  <c:v>0.19160038104310548</c:v>
                </c:pt>
                <c:pt idx="18">
                  <c:v>0.17775431942877035</c:v>
                </c:pt>
                <c:pt idx="20">
                  <c:v>0.21130603736004902</c:v>
                </c:pt>
                <c:pt idx="21">
                  <c:v>0.15586044151905373</c:v>
                </c:pt>
                <c:pt idx="22">
                  <c:v>0.13213696219808588</c:v>
                </c:pt>
                <c:pt idx="23">
                  <c:v>8.4789812227925407E-2</c:v>
                </c:pt>
                <c:pt idx="24">
                  <c:v>8.9414953666069497E-2</c:v>
                </c:pt>
                <c:pt idx="25">
                  <c:v>5.5227513227513222E-2</c:v>
                </c:pt>
              </c:numCache>
            </c:numRef>
          </c:val>
        </c:ser>
        <c:ser>
          <c:idx val="1"/>
          <c:order val="1"/>
          <c:tx>
            <c:strRef>
              <c:f>'Fig 8 Water heaters'!$S$51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'Fig 8 Water heaters'!$Q$52:$Q$77</c:f>
              <c:strCache>
                <c:ptCount val="26"/>
                <c:pt idx="0">
                  <c:v>Norway</c:v>
                </c:pt>
                <c:pt idx="1">
                  <c:v>Ireland</c:v>
                </c:pt>
                <c:pt idx="2">
                  <c:v>Estonia</c:v>
                </c:pt>
                <c:pt idx="3">
                  <c:v>Hungary</c:v>
                </c:pt>
                <c:pt idx="4">
                  <c:v>UK</c:v>
                </c:pt>
                <c:pt idx="5">
                  <c:v>Slovenia</c:v>
                </c:pt>
                <c:pt idx="6">
                  <c:v>Spain</c:v>
                </c:pt>
                <c:pt idx="7">
                  <c:v>Slovakia</c:v>
                </c:pt>
                <c:pt idx="8">
                  <c:v>Czech Rep.</c:v>
                </c:pt>
                <c:pt idx="9">
                  <c:v>Belgium</c:v>
                </c:pt>
                <c:pt idx="10">
                  <c:v>Netherlands</c:v>
                </c:pt>
                <c:pt idx="11">
                  <c:v>Finland</c:v>
                </c:pt>
                <c:pt idx="12">
                  <c:v>Cyprus</c:v>
                </c:pt>
                <c:pt idx="13">
                  <c:v>Latvia</c:v>
                </c:pt>
                <c:pt idx="14">
                  <c:v>Austria</c:v>
                </c:pt>
                <c:pt idx="15">
                  <c:v>Germany</c:v>
                </c:pt>
                <c:pt idx="16">
                  <c:v>EU-27</c:v>
                </c:pt>
                <c:pt idx="17">
                  <c:v>Sweden</c:v>
                </c:pt>
                <c:pt idx="18">
                  <c:v>France</c:v>
                </c:pt>
                <c:pt idx="19">
                  <c:v>Portugal</c:v>
                </c:pt>
                <c:pt idx="20">
                  <c:v>Romania</c:v>
                </c:pt>
                <c:pt idx="21">
                  <c:v>Croatia</c:v>
                </c:pt>
                <c:pt idx="22">
                  <c:v>Italy</c:v>
                </c:pt>
                <c:pt idx="23">
                  <c:v>Malta</c:v>
                </c:pt>
                <c:pt idx="24">
                  <c:v>Greece</c:v>
                </c:pt>
                <c:pt idx="25">
                  <c:v>Bulgaria</c:v>
                </c:pt>
              </c:strCache>
            </c:strRef>
          </c:cat>
          <c:val>
            <c:numRef>
              <c:f>'Fig 8 Water heaters'!$S$52:$S$77</c:f>
              <c:numCache>
                <c:formatCode>0.00</c:formatCode>
                <c:ptCount val="26"/>
                <c:pt idx="0">
                  <c:v>0.3965019011406844</c:v>
                </c:pt>
                <c:pt idx="1">
                  <c:v>0.31523584962512852</c:v>
                </c:pt>
                <c:pt idx="2">
                  <c:v>0.31298259076303298</c:v>
                </c:pt>
                <c:pt idx="3">
                  <c:v>0.26287262872628725</c:v>
                </c:pt>
                <c:pt idx="4">
                  <c:v>0.26019093750237626</c:v>
                </c:pt>
                <c:pt idx="5">
                  <c:v>0.25061088182535657</c:v>
                </c:pt>
                <c:pt idx="6">
                  <c:v>0.25037184810164081</c:v>
                </c:pt>
                <c:pt idx="7">
                  <c:v>0.24342394447657603</c:v>
                </c:pt>
                <c:pt idx="8">
                  <c:v>0.22625886132119033</c:v>
                </c:pt>
                <c:pt idx="9">
                  <c:v>0.22333211099695749</c:v>
                </c:pt>
                <c:pt idx="10">
                  <c:v>0.21153373356203545</c:v>
                </c:pt>
                <c:pt idx="11">
                  <c:v>0.21011022116928108</c:v>
                </c:pt>
                <c:pt idx="12">
                  <c:v>0.20857589450116443</c:v>
                </c:pt>
                <c:pt idx="13">
                  <c:v>0.20171428571428573</c:v>
                </c:pt>
                <c:pt idx="14">
                  <c:v>0.19795134201049511</c:v>
                </c:pt>
                <c:pt idx="15">
                  <c:v>0.18780738781177769</c:v>
                </c:pt>
                <c:pt idx="16">
                  <c:v>0.18436133527770396</c:v>
                </c:pt>
                <c:pt idx="17">
                  <c:v>0.16538511943484921</c:v>
                </c:pt>
                <c:pt idx="18">
                  <c:v>0.15830514120983763</c:v>
                </c:pt>
                <c:pt idx="19">
                  <c:v>0.14317324953555227</c:v>
                </c:pt>
                <c:pt idx="20">
                  <c:v>0.14284798608421992</c:v>
                </c:pt>
                <c:pt idx="21">
                  <c:v>0.12115037046380937</c:v>
                </c:pt>
                <c:pt idx="22">
                  <c:v>0.10052318353933276</c:v>
                </c:pt>
                <c:pt idx="23">
                  <c:v>9.0404151136446689E-2</c:v>
                </c:pt>
                <c:pt idx="24">
                  <c:v>8.5843733426126667E-2</c:v>
                </c:pt>
                <c:pt idx="25">
                  <c:v>4.186363636363636E-2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44672"/>
        <c:axId val="231953152"/>
      </c:barChart>
      <c:catAx>
        <c:axId val="2492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953152"/>
        <c:crosses val="autoZero"/>
        <c:auto val="1"/>
        <c:lblAlgn val="ctr"/>
        <c:lblOffset val="100"/>
        <c:noMultiLvlLbl val="0"/>
      </c:catAx>
      <c:valAx>
        <c:axId val="2319531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toe/dw</a:t>
                </a:r>
              </a:p>
            </c:rich>
          </c:tx>
          <c:layout>
            <c:manualLayout>
              <c:xMode val="edge"/>
              <c:yMode val="edge"/>
              <c:x val="6.4516099752660594E-2"/>
              <c:y val="5.425290962135709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924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605232703260801"/>
          <c:y val="0.2788846712885989"/>
          <c:w val="0.22046124637878473"/>
          <c:h val="0.103585657370517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60629921259836E-2"/>
          <c:y val="5.1400554097404488E-2"/>
          <c:w val="0.8772130358705161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fr-FR" sz="1400"/>
                      <a:t>Austria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fr-FR" sz="1400"/>
                      <a:t>Spain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9549028974751782E-2"/>
                  <c:y val="-8.567604470805382E-3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UK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-0.20837370203740313"/>
                  <c:y val="-0.10495315476736593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Ireland, </a:t>
                    </a:r>
                  </a:p>
                  <a:p>
                    <a:r>
                      <a:rPr lang="en-US" sz="1400"/>
                      <a:t>Luxembourg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400"/>
                      <a:t>Greece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2032074119042443"/>
                  <c:y val="-0.11994646259127535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France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fr-FR" sz="1400"/>
                      <a:t>Italy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551288175799222E-2"/>
                  <c:y val="-0.27844714530117493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Denmark, Netherlands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441934221058366E-2"/>
                  <c:y val="-0.15635878159219821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Poland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fr-FR" sz="1400"/>
                      <a:t>Portugal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444193422105836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fr-FR" sz="1400"/>
                      <a:t>Germany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5107094753693388E-2"/>
                  <c:y val="-7.4966539119547093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Belgium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layout>
                <c:manualLayout>
                  <c:x val="6.3142816640734319E-17"/>
                  <c:y val="-8.567604470805382E-3"/>
                </c:manualLayout>
              </c:layout>
              <c:tx>
                <c:rich>
                  <a:bodyPr/>
                  <a:lstStyle/>
                  <a:p>
                    <a:r>
                      <a:rPr lang="fr-FR" sz="1400"/>
                      <a:t>Hungary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 sz="1400"/>
                      <a:t>Malta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2"/>
              <c:delete val="1"/>
            </c:dLbl>
            <c:dLbl>
              <c:idx val="23"/>
              <c:layout>
                <c:manualLayout>
                  <c:x val="-8.6104835552646558E-3"/>
                  <c:y val="-2.7844714530117491E-2"/>
                </c:manualLayout>
              </c:layout>
              <c:tx>
                <c:rich>
                  <a:bodyPr/>
                  <a:lstStyle/>
                  <a:p>
                    <a:r>
                      <a:rPr lang="fr-FR" sz="1400"/>
                      <a:t>Slovakia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fr-FR" sz="1400"/>
                      <a:t>Slovenia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 8 Water heaters'!$S$7:$S$31</c:f>
              <c:numCache>
                <c:formatCode>0</c:formatCode>
                <c:ptCount val="25"/>
                <c:pt idx="0">
                  <c:v>1126</c:v>
                </c:pt>
                <c:pt idx="1">
                  <c:v>971.1</c:v>
                </c:pt>
                <c:pt idx="2">
                  <c:v>989.4</c:v>
                </c:pt>
                <c:pt idx="3">
                  <c:v>1643.5</c:v>
                </c:pt>
                <c:pt idx="4">
                  <c:v>948</c:v>
                </c:pt>
                <c:pt idx="5">
                  <c:v>1112.4000000000001</c:v>
                </c:pt>
                <c:pt idx="6">
                  <c:v>942.6</c:v>
                </c:pt>
                <c:pt idx="7">
                  <c:v>1584.6</c:v>
                </c:pt>
                <c:pt idx="8">
                  <c:v>948.7</c:v>
                </c:pt>
                <c:pt idx="9">
                  <c:v>1419</c:v>
                </c:pt>
                <c:pt idx="10">
                  <c:v>923</c:v>
                </c:pt>
                <c:pt idx="11">
                  <c:v>999</c:v>
                </c:pt>
                <c:pt idx="12">
                  <c:v>1686.4</c:v>
                </c:pt>
                <c:pt idx="13">
                  <c:v>1091.3</c:v>
                </c:pt>
                <c:pt idx="14">
                  <c:v>933.9</c:v>
                </c:pt>
                <c:pt idx="15">
                  <c:v>1885.5</c:v>
                </c:pt>
                <c:pt idx="16">
                  <c:v>998.4</c:v>
                </c:pt>
                <c:pt idx="17">
                  <c:v>960.2</c:v>
                </c:pt>
                <c:pt idx="18">
                  <c:v>1198.7</c:v>
                </c:pt>
                <c:pt idx="19">
                  <c:v>991.2</c:v>
                </c:pt>
                <c:pt idx="20">
                  <c:v>1001.2</c:v>
                </c:pt>
                <c:pt idx="21">
                  <c:v>1901.9</c:v>
                </c:pt>
                <c:pt idx="22">
                  <c:v>1024.2</c:v>
                </c:pt>
                <c:pt idx="23">
                  <c:v>1213.8</c:v>
                </c:pt>
                <c:pt idx="24">
                  <c:v>1114.5999999999999</c:v>
                </c:pt>
              </c:numCache>
            </c:numRef>
          </c:xVal>
          <c:yVal>
            <c:numRef>
              <c:f>'Fig 8 Water heaters'!$T$7:$T$31</c:f>
              <c:numCache>
                <c:formatCode>0%</c:formatCode>
                <c:ptCount val="25"/>
                <c:pt idx="0">
                  <c:v>0.24067201406903008</c:v>
                </c:pt>
                <c:pt idx="1">
                  <c:v>1.8402419424515964E-2</c:v>
                </c:pt>
                <c:pt idx="2">
                  <c:v>2.9826247689463951E-2</c:v>
                </c:pt>
                <c:pt idx="3">
                  <c:v>3.642322051297435E-2</c:v>
                </c:pt>
                <c:pt idx="4">
                  <c:v>1.9199756785425767E-3</c:v>
                </c:pt>
                <c:pt idx="5">
                  <c:v>1.6696859626005773E-2</c:v>
                </c:pt>
                <c:pt idx="6">
                  <c:v>3.6215011900326212E-3</c:v>
                </c:pt>
                <c:pt idx="7">
                  <c:v>0.35360196995420584</c:v>
                </c:pt>
                <c:pt idx="8">
                  <c:v>1.5436622648846396E-2</c:v>
                </c:pt>
                <c:pt idx="9">
                  <c:v>2.7305255744897745E-2</c:v>
                </c:pt>
                <c:pt idx="10">
                  <c:v>2.0784449822882713E-2</c:v>
                </c:pt>
                <c:pt idx="11">
                  <c:v>2.1755288736420811E-2</c:v>
                </c:pt>
                <c:pt idx="12">
                  <c:v>4.7746085958343426E-2</c:v>
                </c:pt>
                <c:pt idx="13">
                  <c:v>6.7462658799071665E-2</c:v>
                </c:pt>
                <c:pt idx="14">
                  <c:v>1.8578977196120634E-2</c:v>
                </c:pt>
                <c:pt idx="15">
                  <c:v>0.74491466827412556</c:v>
                </c:pt>
                <c:pt idx="16">
                  <c:v>2.5196668369828205E-2</c:v>
                </c:pt>
                <c:pt idx="17">
                  <c:v>5.7817637310227587E-4</c:v>
                </c:pt>
                <c:pt idx="18">
                  <c:v>4.1519586104951951E-3</c:v>
                </c:pt>
                <c:pt idx="19">
                  <c:v>1.5293040293040292E-3</c:v>
                </c:pt>
                <c:pt idx="20">
                  <c:v>6.1739500890236926E-4</c:v>
                </c:pt>
                <c:pt idx="21">
                  <c:v>0.1093010791980316</c:v>
                </c:pt>
                <c:pt idx="22">
                  <c:v>7.66532355063748E-3</c:v>
                </c:pt>
                <c:pt idx="23">
                  <c:v>1.2013793103448276E-2</c:v>
                </c:pt>
                <c:pt idx="24">
                  <c:v>8.3445258651587889E-2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246848"/>
        <c:axId val="249248768"/>
      </c:scatterChart>
      <c:valAx>
        <c:axId val="249246848"/>
        <c:scaling>
          <c:orientation val="minMax"/>
          <c:min val="500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Solar irradiation kWh/m2/year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248768"/>
        <c:crosses val="autoZero"/>
        <c:crossBetween val="midCat"/>
      </c:valAx>
      <c:valAx>
        <c:axId val="249248768"/>
        <c:scaling>
          <c:orientation val="minMax"/>
          <c:max val="0.4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 sz="1000" b="1" i="0" baseline="0">
                    <a:latin typeface="Arial" pitchFamily="34" charset="0"/>
                    <a:cs typeface="Arial" pitchFamily="34" charset="0"/>
                  </a:rPr>
                  <a:t>% households with solar heaters</a:t>
                </a:r>
              </a:p>
            </c:rich>
          </c:tx>
          <c:layout>
            <c:manualLayout>
              <c:xMode val="edge"/>
              <c:yMode val="edge"/>
              <c:x val="8.9614917538292785E-4"/>
              <c:y val="9.2310885110738622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9246848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34</xdr:row>
      <xdr:rowOff>142875</xdr:rowOff>
    </xdr:from>
    <xdr:to>
      <xdr:col>13</xdr:col>
      <xdr:colOff>47625</xdr:colOff>
      <xdr:row>59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</xdr:row>
      <xdr:rowOff>0</xdr:rowOff>
    </xdr:from>
    <xdr:to>
      <xdr:col>12</xdr:col>
      <xdr:colOff>295275</xdr:colOff>
      <xdr:row>30</xdr:row>
      <xdr:rowOff>180975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0.41395</cdr:x>
      <cdr:y>0.74347</cdr:y>
    </cdr:from>
    <cdr:to>
      <cdr:x>0.53503</cdr:x>
      <cdr:y>0.84588</cdr:y>
    </cdr:to>
    <cdr:sp macro="" textlink="">
      <cdr:nvSpPr>
        <cdr:cNvPr id="3" name="Connecteur droit 2"/>
        <cdr:cNvSpPr/>
      </cdr:nvSpPr>
      <cdr:spPr>
        <a:xfrm xmlns:a="http://schemas.openxmlformats.org/drawingml/2006/main" flipV="1">
          <a:off x="3052763" y="4405312"/>
          <a:ext cx="892968" cy="6072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0.36626</cdr:x>
      <cdr:y>0.71335</cdr:y>
    </cdr:from>
    <cdr:to>
      <cdr:x>0.36787</cdr:x>
      <cdr:y>0.85342</cdr:y>
    </cdr:to>
    <cdr:sp macro="" textlink="">
      <cdr:nvSpPr>
        <cdr:cNvPr id="5" name="Connecteur droit 4"/>
        <cdr:cNvSpPr/>
      </cdr:nvSpPr>
      <cdr:spPr>
        <a:xfrm xmlns:a="http://schemas.openxmlformats.org/drawingml/2006/main" rot="5400000">
          <a:off x="2695575" y="4226718"/>
          <a:ext cx="11906" cy="8334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0.31558</cdr:x>
      <cdr:y>0.78162</cdr:y>
    </cdr:from>
    <cdr:to>
      <cdr:x>0.33161</cdr:x>
      <cdr:y>0.83535</cdr:y>
    </cdr:to>
    <cdr:sp macro="" textlink="">
      <cdr:nvSpPr>
        <cdr:cNvPr id="7" name="Connecteur droit 6"/>
        <cdr:cNvSpPr/>
      </cdr:nvSpPr>
      <cdr:spPr>
        <a:xfrm xmlns:a="http://schemas.openxmlformats.org/drawingml/2006/main" rot="16200000" flipH="1">
          <a:off x="2314574" y="4631530"/>
          <a:ext cx="130970" cy="3214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0.31621</cdr:x>
      <cdr:y>0.59061</cdr:y>
    </cdr:from>
    <cdr:to>
      <cdr:x>0.34614</cdr:x>
      <cdr:y>0.81175</cdr:y>
    </cdr:to>
    <cdr:sp macro="" textlink="">
      <cdr:nvSpPr>
        <cdr:cNvPr id="9" name="Connecteur droit 8"/>
        <cdr:cNvSpPr/>
      </cdr:nvSpPr>
      <cdr:spPr>
        <a:xfrm xmlns:a="http://schemas.openxmlformats.org/drawingml/2006/main" rot="16200000" flipV="1">
          <a:off x="2326481" y="3500436"/>
          <a:ext cx="226220" cy="13096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0.28417</cdr:x>
      <cdr:y>0.87022</cdr:y>
    </cdr:from>
    <cdr:to>
      <cdr:x>0.31062</cdr:x>
      <cdr:y>0.8715</cdr:y>
    </cdr:to>
    <cdr:sp macro="" textlink="">
      <cdr:nvSpPr>
        <cdr:cNvPr id="11" name="Connecteur droit 10"/>
        <cdr:cNvSpPr/>
      </cdr:nvSpPr>
      <cdr:spPr>
        <a:xfrm xmlns:a="http://schemas.openxmlformats.org/drawingml/2006/main" flipV="1">
          <a:off x="2088356" y="5155406"/>
          <a:ext cx="202407" cy="119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0.24542</cdr:x>
      <cdr:y>0.78564</cdr:y>
    </cdr:from>
    <cdr:to>
      <cdr:x>0.30329</cdr:x>
      <cdr:y>0.83006</cdr:y>
    </cdr:to>
    <cdr:sp macro="" textlink="">
      <cdr:nvSpPr>
        <cdr:cNvPr id="13" name="Connecteur droit 12"/>
        <cdr:cNvSpPr/>
      </cdr:nvSpPr>
      <cdr:spPr>
        <a:xfrm xmlns:a="http://schemas.openxmlformats.org/drawingml/2006/main">
          <a:off x="1802606" y="4655343"/>
          <a:ext cx="428625" cy="2619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2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Data sources &amp; definitions"/>
      <sheetName val="ODYSSEE data"/>
      <sheetName val="EEA data"/>
      <sheetName val="IEA data"/>
      <sheetName val="Fig 1 ODEX EU"/>
      <sheetName val="Fig 2-3 Climatic var"/>
      <sheetName val="Fig 4 end use EU"/>
      <sheetName val="Fig 5 end use countries"/>
      <sheetName val="Fig 6 Drivers "/>
      <sheetName val="Fig 7 ODEX"/>
      <sheetName val="Fig 8 Water heaters"/>
      <sheetName val="Fig 9 Thermal regulations"/>
      <sheetName val="Fig 10 CO2 per dw"/>
      <sheetName val="Fig 11 Drivers CO2"/>
      <sheetName val="EU-27 ODEX"/>
      <sheetName val="householdsODEX"/>
      <sheetName val="remark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S7">
            <v>1126</v>
          </cell>
          <cell r="T7">
            <v>0.24067201406903008</v>
          </cell>
        </row>
        <row r="8">
          <cell r="S8">
            <v>971.1</v>
          </cell>
          <cell r="T8">
            <v>1.8402419424515964E-2</v>
          </cell>
        </row>
        <row r="9">
          <cell r="S9">
            <v>989.4</v>
          </cell>
          <cell r="T9">
            <v>2.9826247689463951E-2</v>
          </cell>
        </row>
        <row r="10">
          <cell r="S10">
            <v>1643.5</v>
          </cell>
          <cell r="T10">
            <v>3.642322051297435E-2</v>
          </cell>
        </row>
        <row r="11">
          <cell r="S11">
            <v>948</v>
          </cell>
          <cell r="T11">
            <v>1.9199756785425767E-3</v>
          </cell>
        </row>
        <row r="12">
          <cell r="S12">
            <v>1112.4000000000001</v>
          </cell>
          <cell r="T12">
            <v>1.6696859626005773E-2</v>
          </cell>
        </row>
        <row r="13">
          <cell r="S13">
            <v>942.6</v>
          </cell>
          <cell r="T13">
            <v>3.6215011900326212E-3</v>
          </cell>
        </row>
        <row r="14">
          <cell r="S14">
            <v>1584.6</v>
          </cell>
          <cell r="T14">
            <v>0.35360196995420584</v>
          </cell>
        </row>
        <row r="15">
          <cell r="S15">
            <v>948.7</v>
          </cell>
          <cell r="T15">
            <v>1.5436622648846396E-2</v>
          </cell>
        </row>
        <row r="16">
          <cell r="S16">
            <v>1419</v>
          </cell>
          <cell r="T16">
            <v>2.7305255744897745E-2</v>
          </cell>
        </row>
        <row r="17">
          <cell r="S17">
            <v>923</v>
          </cell>
          <cell r="T17">
            <v>2.0784449822882713E-2</v>
          </cell>
        </row>
        <row r="18">
          <cell r="S18">
            <v>999</v>
          </cell>
          <cell r="T18">
            <v>2.1755288736420811E-2</v>
          </cell>
        </row>
        <row r="19">
          <cell r="S19">
            <v>1686.4</v>
          </cell>
          <cell r="T19">
            <v>4.7746085958343426E-2</v>
          </cell>
        </row>
        <row r="20">
          <cell r="S20">
            <v>1091.3</v>
          </cell>
          <cell r="T20">
            <v>6.7462658799071665E-2</v>
          </cell>
        </row>
        <row r="21">
          <cell r="S21">
            <v>933.9</v>
          </cell>
          <cell r="T21">
            <v>1.8578977196120634E-2</v>
          </cell>
        </row>
        <row r="22">
          <cell r="S22">
            <v>1885.5</v>
          </cell>
          <cell r="T22">
            <v>0.74491466827412556</v>
          </cell>
        </row>
        <row r="23">
          <cell r="S23">
            <v>998.4</v>
          </cell>
          <cell r="T23">
            <v>2.5196668369828205E-2</v>
          </cell>
        </row>
        <row r="24">
          <cell r="S24">
            <v>960.2</v>
          </cell>
          <cell r="T24">
            <v>5.7817637310227587E-4</v>
          </cell>
        </row>
        <row r="25">
          <cell r="S25">
            <v>1198.7</v>
          </cell>
          <cell r="T25">
            <v>4.1519586104951951E-3</v>
          </cell>
        </row>
        <row r="26">
          <cell r="S26">
            <v>991.2</v>
          </cell>
          <cell r="T26">
            <v>1.5293040293040292E-3</v>
          </cell>
        </row>
        <row r="27">
          <cell r="S27">
            <v>1001.2</v>
          </cell>
          <cell r="T27">
            <v>6.1739500890236926E-4</v>
          </cell>
        </row>
        <row r="28">
          <cell r="S28">
            <v>1901.9</v>
          </cell>
          <cell r="T28">
            <v>0.1093010791980316</v>
          </cell>
        </row>
        <row r="29">
          <cell r="S29">
            <v>1024.2</v>
          </cell>
          <cell r="T29">
            <v>7.66532355063748E-3</v>
          </cell>
        </row>
        <row r="30">
          <cell r="S30">
            <v>1213.8</v>
          </cell>
          <cell r="T30">
            <v>1.2013793103448276E-2</v>
          </cell>
        </row>
        <row r="31">
          <cell r="S31">
            <v>1114.5999999999999</v>
          </cell>
          <cell r="T31">
            <v>8.3445258651587889E-2</v>
          </cell>
        </row>
        <row r="51">
          <cell r="R51">
            <v>2000</v>
          </cell>
          <cell r="S51">
            <v>2009</v>
          </cell>
        </row>
        <row r="52">
          <cell r="Q52" t="str">
            <v>Norway</v>
          </cell>
          <cell r="R52">
            <v>0.39553011686093664</v>
          </cell>
          <cell r="S52">
            <v>0.3965019011406844</v>
          </cell>
        </row>
        <row r="53">
          <cell r="Q53" t="str">
            <v>Ireland</v>
          </cell>
          <cell r="R53">
            <v>0.33577848613905359</v>
          </cell>
          <cell r="S53">
            <v>0.31523584962512852</v>
          </cell>
        </row>
        <row r="54">
          <cell r="Q54" t="str">
            <v>Estonia</v>
          </cell>
          <cell r="R54">
            <v>0.34002580296987117</v>
          </cell>
          <cell r="S54">
            <v>0.31298259076303298</v>
          </cell>
        </row>
        <row r="55">
          <cell r="Q55" t="str">
            <v>Hungary</v>
          </cell>
          <cell r="R55">
            <v>0.28456591639871381</v>
          </cell>
          <cell r="S55">
            <v>0.26287262872628725</v>
          </cell>
        </row>
        <row r="56">
          <cell r="Q56" t="str">
            <v>UK</v>
          </cell>
          <cell r="R56">
            <v>0.31057558974358973</v>
          </cell>
          <cell r="S56">
            <v>0.26019093750237626</v>
          </cell>
        </row>
        <row r="57">
          <cell r="Q57" t="str">
            <v>Slovenia</v>
          </cell>
          <cell r="R57">
            <v>0.12595746457120197</v>
          </cell>
          <cell r="S57">
            <v>0.25061088182535657</v>
          </cell>
        </row>
        <row r="58">
          <cell r="Q58" t="str">
            <v>Spain</v>
          </cell>
          <cell r="R58">
            <v>0.20073427005327651</v>
          </cell>
          <cell r="S58">
            <v>0.25037184810164081</v>
          </cell>
        </row>
        <row r="59">
          <cell r="Q59" t="str">
            <v>Slovakia</v>
          </cell>
          <cell r="R59">
            <v>0.30782411552755923</v>
          </cell>
          <cell r="S59">
            <v>0.24342394447657603</v>
          </cell>
        </row>
        <row r="60">
          <cell r="Q60" t="str">
            <v>Czech Rep.</v>
          </cell>
          <cell r="R60">
            <v>0.24992083354619998</v>
          </cell>
          <cell r="S60">
            <v>0.22625886132119033</v>
          </cell>
        </row>
        <row r="61">
          <cell r="Q61" t="str">
            <v>Belgium</v>
          </cell>
          <cell r="R61">
            <v>0.21877269400467239</v>
          </cell>
          <cell r="S61">
            <v>0.22333211099695749</v>
          </cell>
        </row>
        <row r="62">
          <cell r="Q62" t="str">
            <v>Netherlands</v>
          </cell>
          <cell r="R62">
            <v>0.21168946963873944</v>
          </cell>
          <cell r="S62">
            <v>0.21153373356203545</v>
          </cell>
        </row>
        <row r="63">
          <cell r="Q63" t="str">
            <v>Finland</v>
          </cell>
          <cell r="R63">
            <v>0.21307963017984774</v>
          </cell>
          <cell r="S63">
            <v>0.21011022116928108</v>
          </cell>
        </row>
        <row r="64">
          <cell r="Q64" t="str">
            <v>Cyprus</v>
          </cell>
          <cell r="R64">
            <v>0.178377173428444</v>
          </cell>
          <cell r="S64">
            <v>0.20857589450116443</v>
          </cell>
        </row>
        <row r="65">
          <cell r="Q65" t="str">
            <v>Latvia</v>
          </cell>
          <cell r="R65">
            <v>0.19482611557681792</v>
          </cell>
          <cell r="S65">
            <v>0.20171428571428573</v>
          </cell>
        </row>
        <row r="66">
          <cell r="Q66" t="str">
            <v>Austria</v>
          </cell>
          <cell r="R66">
            <v>0.22945365254757522</v>
          </cell>
          <cell r="S66">
            <v>0.19795134201049511</v>
          </cell>
        </row>
        <row r="67">
          <cell r="Q67" t="str">
            <v>Germany</v>
          </cell>
          <cell r="R67">
            <v>0.19258115569489342</v>
          </cell>
          <cell r="S67">
            <v>0.18780738781177769</v>
          </cell>
        </row>
        <row r="68">
          <cell r="Q68" t="str">
            <v>EU-27</v>
          </cell>
          <cell r="R68">
            <v>0.20482050646071043</v>
          </cell>
          <cell r="S68">
            <v>0.18436133527770396</v>
          </cell>
        </row>
        <row r="69">
          <cell r="Q69" t="str">
            <v>Sweden</v>
          </cell>
          <cell r="R69">
            <v>0.19160038104310548</v>
          </cell>
          <cell r="S69">
            <v>0.16538511943484921</v>
          </cell>
        </row>
        <row r="70">
          <cell r="Q70" t="str">
            <v>France</v>
          </cell>
          <cell r="R70">
            <v>0.17775431942877035</v>
          </cell>
          <cell r="S70">
            <v>0.15830514120983763</v>
          </cell>
        </row>
        <row r="71">
          <cell r="Q71" t="str">
            <v>Portugal</v>
          </cell>
          <cell r="S71">
            <v>0.14317324953555227</v>
          </cell>
        </row>
        <row r="72">
          <cell r="Q72" t="str">
            <v>Romania</v>
          </cell>
          <cell r="R72">
            <v>0.21130603736004902</v>
          </cell>
          <cell r="S72">
            <v>0.14284798608421992</v>
          </cell>
        </row>
        <row r="73">
          <cell r="Q73" t="str">
            <v>Croatia</v>
          </cell>
          <cell r="R73">
            <v>0.15586044151905373</v>
          </cell>
          <cell r="S73">
            <v>0.12115037046380937</v>
          </cell>
        </row>
        <row r="74">
          <cell r="Q74" t="str">
            <v>Italy</v>
          </cell>
          <cell r="R74">
            <v>0.13213696219808588</v>
          </cell>
          <cell r="S74">
            <v>0.10052318353933276</v>
          </cell>
        </row>
        <row r="75">
          <cell r="Q75" t="str">
            <v>Malta</v>
          </cell>
          <cell r="R75">
            <v>8.4789812227925407E-2</v>
          </cell>
          <cell r="S75">
            <v>9.0404151136446689E-2</v>
          </cell>
        </row>
        <row r="76">
          <cell r="Q76" t="str">
            <v>Greece</v>
          </cell>
          <cell r="R76">
            <v>8.9414953666069497E-2</v>
          </cell>
          <cell r="S76">
            <v>8.5843733426126667E-2</v>
          </cell>
        </row>
        <row r="77">
          <cell r="Q77" t="str">
            <v>Bulgaria</v>
          </cell>
          <cell r="R77">
            <v>5.5227513227513222E-2</v>
          </cell>
          <cell r="S77">
            <v>4.186363636363636E-2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84"/>
  <sheetViews>
    <sheetView tabSelected="1" zoomScale="80" zoomScaleNormal="80" workbookViewId="0">
      <selection activeCell="O30" sqref="O30"/>
    </sheetView>
  </sheetViews>
  <sheetFormatPr defaultRowHeight="15"/>
  <cols>
    <col min="1" max="1" width="11.42578125" customWidth="1"/>
    <col min="2" max="26" width="7.28515625" customWidth="1"/>
    <col min="27" max="27" width="7.7109375" customWidth="1"/>
    <col min="28" max="256" width="11.42578125" customWidth="1"/>
  </cols>
  <sheetData>
    <row r="2" spans="1:43" ht="15.75">
      <c r="A2" s="1" t="s">
        <v>0</v>
      </c>
    </row>
    <row r="6" spans="1:43">
      <c r="R6" s="2"/>
      <c r="S6" s="2" t="s">
        <v>1</v>
      </c>
      <c r="T6" s="2" t="s">
        <v>2</v>
      </c>
      <c r="U6" s="3" t="s">
        <v>3</v>
      </c>
      <c r="V6" s="3"/>
      <c r="W6" s="3"/>
      <c r="X6" s="3"/>
      <c r="Y6" s="4" t="s">
        <v>4</v>
      </c>
      <c r="Z6" s="5">
        <v>2.9998271988940728E-2</v>
      </c>
      <c r="AA6" s="5">
        <v>6.9462578322272914E-2</v>
      </c>
      <c r="AB6" s="5">
        <v>0.1361472489807975</v>
      </c>
      <c r="AC6" s="5">
        <v>0.14154664039730305</v>
      </c>
      <c r="AD6" s="5">
        <v>0.14051421690583515</v>
      </c>
      <c r="AE6" s="5">
        <v>0.13896160389611395</v>
      </c>
      <c r="AF6" s="5">
        <v>0.13791589932473911</v>
      </c>
      <c r="AG6" s="5">
        <v>0.1371406820950061</v>
      </c>
      <c r="AH6" s="5">
        <v>0.1362571687292484</v>
      </c>
      <c r="AI6" s="5">
        <v>0.13884297520661157</v>
      </c>
      <c r="AJ6" s="5">
        <v>0.13994169096209913</v>
      </c>
      <c r="AK6" s="5">
        <v>0.14941007194244604</v>
      </c>
      <c r="AL6" s="5">
        <v>0.19646807297605473</v>
      </c>
      <c r="AM6" s="5">
        <v>0.20364320045236073</v>
      </c>
      <c r="AN6" s="5">
        <v>0.22231124223290749</v>
      </c>
      <c r="AO6" s="5">
        <v>0.24067201406903008</v>
      </c>
      <c r="AP6" s="6" t="s">
        <v>4</v>
      </c>
      <c r="AQ6" s="6">
        <v>1126</v>
      </c>
    </row>
    <row r="7" spans="1:43">
      <c r="R7" s="2" t="s">
        <v>4</v>
      </c>
      <c r="S7" s="6">
        <v>1126</v>
      </c>
      <c r="T7" s="7">
        <v>0.24067201406903008</v>
      </c>
      <c r="U7" s="3">
        <v>1126</v>
      </c>
      <c r="V7" s="8">
        <f>+U7-S7</f>
        <v>0</v>
      </c>
      <c r="W7" s="8"/>
      <c r="X7" s="8"/>
      <c r="Y7" s="4" t="s">
        <v>5</v>
      </c>
      <c r="Z7" s="5">
        <v>1.7370165611501481E-3</v>
      </c>
      <c r="AA7" s="5">
        <v>1.7693716459963101E-3</v>
      </c>
      <c r="AB7" s="5">
        <v>1.7564754173946687E-3</v>
      </c>
      <c r="AC7" s="5">
        <v>1.7922037586484728E-3</v>
      </c>
      <c r="AD7" s="5">
        <v>1.8033737805225819E-3</v>
      </c>
      <c r="AE7" s="5">
        <v>1.8143844590904526E-3</v>
      </c>
      <c r="AF7" s="5">
        <v>1.8726479896815672E-3</v>
      </c>
      <c r="AG7" s="5">
        <v>1.7182526923607425E-3</v>
      </c>
      <c r="AH7" s="5">
        <v>1.9291213626177321E-3</v>
      </c>
      <c r="AI7" s="5">
        <v>2.3232598232671214E-3</v>
      </c>
      <c r="AJ7" s="5">
        <v>2.3919243482167147E-3</v>
      </c>
      <c r="AK7" s="5">
        <v>3.6218830951080349E-3</v>
      </c>
      <c r="AL7" s="5">
        <v>5.5918667393310703E-3</v>
      </c>
      <c r="AM7" s="5">
        <v>8.5844766426344758E-3</v>
      </c>
      <c r="AN7" s="5">
        <v>1.2347658030095472E-2</v>
      </c>
      <c r="AO7" s="5">
        <v>1.8402419424515964E-2</v>
      </c>
      <c r="AP7" s="6" t="s">
        <v>5</v>
      </c>
      <c r="AQ7" s="6">
        <v>971.1</v>
      </c>
    </row>
    <row r="8" spans="1:43">
      <c r="R8" s="2" t="s">
        <v>5</v>
      </c>
      <c r="S8" s="6">
        <v>971.1</v>
      </c>
      <c r="T8" s="9">
        <v>1.8402419424515964E-2</v>
      </c>
      <c r="U8" s="3">
        <v>971.1</v>
      </c>
      <c r="V8" s="8">
        <f t="shared" ref="V8:V31" si="0">+U8-S8</f>
        <v>0</v>
      </c>
      <c r="W8" s="8"/>
      <c r="X8" s="8"/>
      <c r="Y8" s="4" t="s">
        <v>6</v>
      </c>
      <c r="Z8" s="5">
        <v>4.0369821561139245E-3</v>
      </c>
      <c r="AA8" s="5">
        <v>9.8907769741063568E-3</v>
      </c>
      <c r="AB8" s="5">
        <v>1.2582461279868814E-2</v>
      </c>
      <c r="AC8" s="5">
        <v>1.2770911908497336E-2</v>
      </c>
      <c r="AD8" s="5">
        <v>1.3864883291819964E-2</v>
      </c>
      <c r="AE8" s="5">
        <v>1.4747474747474747E-2</v>
      </c>
      <c r="AF8" s="5">
        <v>1.625820275880541E-2</v>
      </c>
      <c r="AG8" s="5">
        <v>1.9138755980861243E-2</v>
      </c>
      <c r="AH8" s="5">
        <v>1.9164684113137723E-2</v>
      </c>
      <c r="AI8" s="5">
        <v>2.0595566050111504E-2</v>
      </c>
      <c r="AJ8" s="5">
        <v>2.1354166666666667E-2</v>
      </c>
      <c r="AK8" s="5">
        <v>2.2235037805972063E-2</v>
      </c>
      <c r="AL8" s="5">
        <v>2.3832699619771865E-2</v>
      </c>
      <c r="AM8" s="5">
        <v>2.5102399798969718E-2</v>
      </c>
      <c r="AN8" s="5">
        <v>2.6786025115006839E-2</v>
      </c>
      <c r="AO8" s="5">
        <v>2.9826247689463951E-2</v>
      </c>
      <c r="AP8" s="6" t="s">
        <v>6</v>
      </c>
      <c r="AQ8" s="6">
        <v>989.4</v>
      </c>
    </row>
    <row r="9" spans="1:43">
      <c r="R9" s="2" t="s">
        <v>6</v>
      </c>
      <c r="S9" s="6">
        <v>989.4</v>
      </c>
      <c r="T9" s="9">
        <v>2.9826247689463951E-2</v>
      </c>
      <c r="U9" s="3">
        <v>989.4</v>
      </c>
      <c r="V9" s="8">
        <f t="shared" si="0"/>
        <v>0</v>
      </c>
      <c r="W9" s="8"/>
      <c r="X9" s="8"/>
      <c r="Y9" s="4" t="s">
        <v>7</v>
      </c>
      <c r="Z9" s="5">
        <v>1.0951297497159432E-3</v>
      </c>
      <c r="AA9" s="5">
        <v>2.4419210109590658E-3</v>
      </c>
      <c r="AB9" s="5">
        <v>2.6944718180345723E-3</v>
      </c>
      <c r="AC9" s="5">
        <v>3.1063872546684052E-3</v>
      </c>
      <c r="AD9" s="5">
        <v>3.6031299174052595E-3</v>
      </c>
      <c r="AE9" s="5">
        <v>4.0934553311118699E-3</v>
      </c>
      <c r="AF9" s="5">
        <v>4.9979686184764907E-3</v>
      </c>
      <c r="AG9" s="5">
        <v>6.2255143064679271E-3</v>
      </c>
      <c r="AH9" s="5">
        <v>6.7432558056980891E-3</v>
      </c>
      <c r="AI9" s="5">
        <v>7.8656272830824082E-3</v>
      </c>
      <c r="AJ9" s="5">
        <v>9.6617488358382696E-3</v>
      </c>
      <c r="AK9" s="5">
        <v>1.1896140387505355E-2</v>
      </c>
      <c r="AL9" s="5">
        <v>1.5179416593706087E-2</v>
      </c>
      <c r="AM9" s="5">
        <v>2.0413783298295372E-2</v>
      </c>
      <c r="AN9" s="5">
        <v>2.9130137168907451E-2</v>
      </c>
      <c r="AO9" s="5">
        <v>3.642322051297435E-2</v>
      </c>
      <c r="AP9" s="6" t="s">
        <v>7</v>
      </c>
      <c r="AQ9" s="6">
        <v>1643.5</v>
      </c>
    </row>
    <row r="10" spans="1:43">
      <c r="R10" s="2" t="s">
        <v>7</v>
      </c>
      <c r="S10" s="6">
        <v>1643.5</v>
      </c>
      <c r="T10" s="9">
        <v>3.642322051297435E-2</v>
      </c>
      <c r="U10" s="3">
        <v>1643.5</v>
      </c>
      <c r="V10" s="8">
        <f t="shared" si="0"/>
        <v>0</v>
      </c>
      <c r="W10" s="8"/>
      <c r="X10" s="8"/>
      <c r="Y10" s="4" t="s">
        <v>8</v>
      </c>
      <c r="Z10" s="5">
        <v>4.0889761203794565E-5</v>
      </c>
      <c r="AA10" s="5">
        <v>2.2925957410907435E-4</v>
      </c>
      <c r="AB10" s="5">
        <v>2.6529730808127436E-4</v>
      </c>
      <c r="AC10" s="5">
        <v>3.0013927963271357E-4</v>
      </c>
      <c r="AD10" s="5">
        <v>3.3374777390234804E-4</v>
      </c>
      <c r="AE10" s="5">
        <v>4.0330090794033494E-4</v>
      </c>
      <c r="AF10" s="5">
        <v>4.8648317392659303E-4</v>
      </c>
      <c r="AG10" s="5">
        <v>5.5809728322535584E-4</v>
      </c>
      <c r="AH10" s="5">
        <v>6.4650677789363919E-4</v>
      </c>
      <c r="AI10" s="5">
        <v>7.4844074844074846E-4</v>
      </c>
      <c r="AJ10" s="5">
        <v>8.4541062801932361E-4</v>
      </c>
      <c r="AK10" s="5">
        <v>1.0130047912388774E-3</v>
      </c>
      <c r="AL10" s="5">
        <v>1.2361779009427553E-3</v>
      </c>
      <c r="AM10" s="5">
        <v>1.494044013729053E-3</v>
      </c>
      <c r="AN10" s="5">
        <v>1.6979870354692109E-3</v>
      </c>
      <c r="AO10" s="5">
        <v>1.9199756785425767E-3</v>
      </c>
      <c r="AP10" s="6" t="s">
        <v>8</v>
      </c>
      <c r="AQ10" s="6">
        <v>948</v>
      </c>
    </row>
    <row r="11" spans="1:43">
      <c r="R11" s="2" t="s">
        <v>8</v>
      </c>
      <c r="S11" s="6">
        <v>948</v>
      </c>
      <c r="T11" s="9">
        <v>1.9199756785425767E-3</v>
      </c>
      <c r="U11" s="3">
        <v>948</v>
      </c>
      <c r="V11" s="8">
        <f t="shared" si="0"/>
        <v>0</v>
      </c>
      <c r="W11" s="8"/>
      <c r="X11" s="8"/>
      <c r="Y11" s="4" t="s">
        <v>9</v>
      </c>
      <c r="Z11" s="5">
        <v>3.3156866919025981E-3</v>
      </c>
      <c r="AA11" s="5">
        <v>4.8253741958046914E-3</v>
      </c>
      <c r="AB11" s="5">
        <v>5.0165064264997231E-3</v>
      </c>
      <c r="AC11" s="5">
        <v>5.2617123175644192E-3</v>
      </c>
      <c r="AD11" s="5">
        <v>5.4815801912041278E-3</v>
      </c>
      <c r="AE11" s="5">
        <v>5.5921061834948672E-3</v>
      </c>
      <c r="AF11" s="5">
        <v>5.5746254503679909E-3</v>
      </c>
      <c r="AG11" s="5">
        <v>6.6984332597223827E-3</v>
      </c>
      <c r="AH11" s="5">
        <v>6.7281124868555581E-3</v>
      </c>
      <c r="AI11" s="5">
        <v>7.1114562241223469E-3</v>
      </c>
      <c r="AJ11" s="5">
        <v>7.7692830170312576E-3</v>
      </c>
      <c r="AK11" s="5">
        <v>8.6654418567507253E-3</v>
      </c>
      <c r="AL11" s="5">
        <v>1.1067593895893298E-2</v>
      </c>
      <c r="AM11" s="5">
        <v>1.3474024220070473E-2</v>
      </c>
      <c r="AN11" s="5">
        <v>1.5587306785251165E-2</v>
      </c>
      <c r="AO11" s="5">
        <v>1.6696859626005773E-2</v>
      </c>
      <c r="AP11" s="6" t="s">
        <v>9</v>
      </c>
      <c r="AQ11" s="6">
        <v>1112.4000000000001</v>
      </c>
    </row>
    <row r="12" spans="1:43">
      <c r="R12" s="2" t="s">
        <v>9</v>
      </c>
      <c r="S12" s="6">
        <v>1112.4000000000001</v>
      </c>
      <c r="T12" s="9">
        <v>1.6696859626005773E-2</v>
      </c>
      <c r="U12" s="3">
        <v>1112.4000000000001</v>
      </c>
      <c r="V12" s="8">
        <f t="shared" si="0"/>
        <v>0</v>
      </c>
      <c r="W12" s="8"/>
      <c r="X12" s="8"/>
      <c r="Y12" s="4" t="s">
        <v>10</v>
      </c>
      <c r="Z12" s="5">
        <v>9.091510912019772E-5</v>
      </c>
      <c r="AA12" s="5">
        <v>4.0574737293587817E-4</v>
      </c>
      <c r="AB12" s="5">
        <v>4.7931210624893578E-4</v>
      </c>
      <c r="AC12" s="5">
        <v>5.5119439520553721E-4</v>
      </c>
      <c r="AD12" s="5">
        <v>6.2186139939738867E-4</v>
      </c>
      <c r="AE12" s="5">
        <v>6.9071310116086237E-4</v>
      </c>
      <c r="AF12" s="5">
        <v>7.5733333333333338E-4</v>
      </c>
      <c r="AG12" s="5">
        <v>9.7227968556061234E-4</v>
      </c>
      <c r="AH12" s="5">
        <v>1.1738148984198646E-3</v>
      </c>
      <c r="AI12" s="5">
        <v>1.3254726570441147E-3</v>
      </c>
      <c r="AJ12" s="5">
        <v>1.4179254783484392E-3</v>
      </c>
      <c r="AK12" s="5">
        <v>1.6044701656356018E-3</v>
      </c>
      <c r="AL12" s="5">
        <v>1.9932766462329443E-3</v>
      </c>
      <c r="AM12" s="5">
        <v>2.4216729286138028E-3</v>
      </c>
      <c r="AN12" s="5">
        <v>3.0345303381657768E-3</v>
      </c>
      <c r="AO12" s="5">
        <v>3.6215011900326212E-3</v>
      </c>
      <c r="AP12" s="6" t="s">
        <v>10</v>
      </c>
      <c r="AQ12" s="6">
        <v>942.6</v>
      </c>
    </row>
    <row r="13" spans="1:43">
      <c r="R13" s="2" t="s">
        <v>10</v>
      </c>
      <c r="S13" s="6">
        <v>942.6</v>
      </c>
      <c r="T13" s="9">
        <v>3.6215011900326212E-3</v>
      </c>
      <c r="U13" s="3">
        <v>942.6</v>
      </c>
      <c r="V13" s="8">
        <f t="shared" si="0"/>
        <v>0</v>
      </c>
      <c r="W13" s="8"/>
      <c r="X13" s="8"/>
      <c r="Y13" s="4" t="s">
        <v>11</v>
      </c>
      <c r="Z13" s="5">
        <v>1.224360474236779E-2</v>
      </c>
      <c r="AA13" s="5">
        <v>1.2107112499722411E-2</v>
      </c>
      <c r="AB13" s="5">
        <v>1.2068851871553994E-2</v>
      </c>
      <c r="AC13" s="5">
        <v>1.1749468035896013E-2</v>
      </c>
      <c r="AD13" s="5">
        <v>1.4188948109384899E-2</v>
      </c>
      <c r="AE13" s="5">
        <v>5.5109727807956706E-3</v>
      </c>
      <c r="AF13" s="5">
        <v>1.6465831501946381E-2</v>
      </c>
      <c r="AG13" s="5">
        <v>1.5938686078747648E-2</v>
      </c>
      <c r="AH13" s="5">
        <v>8.8478404932927808E-3</v>
      </c>
      <c r="AI13" s="5">
        <v>1.4385482135688335E-2</v>
      </c>
      <c r="AJ13" s="5">
        <v>1.6940283284108949E-2</v>
      </c>
      <c r="AK13" s="5">
        <v>1.941827421223161E-2</v>
      </c>
      <c r="AL13" s="5">
        <v>0.28619887928255688</v>
      </c>
      <c r="AM13" s="5">
        <v>0.31040046092633966</v>
      </c>
      <c r="AN13" s="5">
        <v>0.33680283152965285</v>
      </c>
      <c r="AO13" s="5">
        <v>0.35360196995420584</v>
      </c>
      <c r="AP13" s="6" t="s">
        <v>11</v>
      </c>
      <c r="AQ13" s="6">
        <v>1584.6</v>
      </c>
    </row>
    <row r="14" spans="1:43">
      <c r="R14" s="2" t="s">
        <v>11</v>
      </c>
      <c r="S14" s="6">
        <v>1584.6</v>
      </c>
      <c r="T14" s="7">
        <v>0.35360196995420584</v>
      </c>
      <c r="U14" s="3">
        <v>1584.6</v>
      </c>
      <c r="V14" s="8">
        <f t="shared" si="0"/>
        <v>0</v>
      </c>
      <c r="W14" s="8"/>
      <c r="X14" s="8"/>
      <c r="Y14" s="4" t="s">
        <v>12</v>
      </c>
      <c r="Z14" s="5">
        <v>0</v>
      </c>
      <c r="AA14" s="5">
        <v>9.1247219925326921E-5</v>
      </c>
      <c r="AB14" s="5">
        <v>1.2556346605391695E-4</v>
      </c>
      <c r="AC14" s="5">
        <v>1.5756102535463264E-4</v>
      </c>
      <c r="AD14" s="5">
        <v>1.8805749430484976E-4</v>
      </c>
      <c r="AE14" s="5">
        <v>2.171560821868954E-4</v>
      </c>
      <c r="AF14" s="5">
        <v>2.4495074856948761E-4</v>
      </c>
      <c r="AG14" s="5">
        <v>5.2708224439605754E-4</v>
      </c>
      <c r="AH14" s="5">
        <v>6.5175751806986E-4</v>
      </c>
      <c r="AI14" s="5">
        <v>8.4510012644433362E-4</v>
      </c>
      <c r="AJ14" s="5">
        <v>1.1087149738157264E-3</v>
      </c>
      <c r="AK14" s="5">
        <v>1.4259230336865494E-3</v>
      </c>
      <c r="AL14" s="5">
        <v>2.174115227012862E-3</v>
      </c>
      <c r="AM14" s="5">
        <v>4.7412141171326635E-3</v>
      </c>
      <c r="AN14" s="5">
        <v>1.0199626877799229E-2</v>
      </c>
      <c r="AO14" s="5">
        <v>1.5436622648846396E-2</v>
      </c>
      <c r="AP14" s="6" t="s">
        <v>12</v>
      </c>
      <c r="AQ14" s="6">
        <v>948.7</v>
      </c>
    </row>
    <row r="15" spans="1:43">
      <c r="R15" s="2" t="s">
        <v>12</v>
      </c>
      <c r="S15" s="6">
        <v>948.7</v>
      </c>
      <c r="T15" s="9">
        <v>1.5436622648846396E-2</v>
      </c>
      <c r="U15" s="3">
        <v>948.7</v>
      </c>
      <c r="V15" s="8">
        <f t="shared" si="0"/>
        <v>0</v>
      </c>
      <c r="W15" s="8"/>
      <c r="X15" s="8"/>
      <c r="Y15" s="4" t="s">
        <v>13</v>
      </c>
      <c r="Z15" s="5">
        <v>1.440462586426749E-3</v>
      </c>
      <c r="AA15" s="5">
        <v>2.5867714472822528E-3</v>
      </c>
      <c r="AB15" s="5">
        <v>2.83465968420594E-3</v>
      </c>
      <c r="AC15" s="5">
        <v>3.0859600379053104E-3</v>
      </c>
      <c r="AD15" s="5">
        <v>3.3490882161873728E-3</v>
      </c>
      <c r="AE15" s="5">
        <v>4.0351354300066661E-3</v>
      </c>
      <c r="AF15" s="5">
        <v>4.7484799017845714E-3</v>
      </c>
      <c r="AG15" s="5">
        <v>5.5081330087571123E-3</v>
      </c>
      <c r="AH15" s="5">
        <v>6.1129450195881686E-3</v>
      </c>
      <c r="AI15" s="5">
        <v>6.2170814898188627E-3</v>
      </c>
      <c r="AJ15" s="5">
        <v>6.6986567014056366E-3</v>
      </c>
      <c r="AK15" s="5">
        <v>9.7586618441394685E-3</v>
      </c>
      <c r="AL15" s="5">
        <v>1.226603311049114E-2</v>
      </c>
      <c r="AM15" s="5">
        <v>1.6692268206517542E-2</v>
      </c>
      <c r="AN15" s="5">
        <v>2.2212239605024837E-2</v>
      </c>
      <c r="AO15" s="5">
        <v>2.7305255744897745E-2</v>
      </c>
      <c r="AP15" s="6" t="s">
        <v>13</v>
      </c>
      <c r="AQ15" s="6">
        <v>1419</v>
      </c>
    </row>
    <row r="16" spans="1:43">
      <c r="R16" s="2" t="s">
        <v>13</v>
      </c>
      <c r="S16" s="6">
        <v>1419</v>
      </c>
      <c r="T16" s="9">
        <v>2.7305255744897745E-2</v>
      </c>
      <c r="U16" s="3">
        <v>1419</v>
      </c>
      <c r="V16" s="8">
        <f t="shared" si="0"/>
        <v>0</v>
      </c>
      <c r="W16" s="8"/>
      <c r="X16" s="8"/>
      <c r="Y16" s="4" t="s">
        <v>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2.4843998069239851E-3</v>
      </c>
      <c r="AH16" s="5">
        <v>3.6064328365709767E-3</v>
      </c>
      <c r="AI16" s="5">
        <v>5.2803103309909455E-3</v>
      </c>
      <c r="AJ16" s="5">
        <v>7.1103099044731669E-3</v>
      </c>
      <c r="AK16" s="5">
        <v>9.1182565131846891E-3</v>
      </c>
      <c r="AL16" s="5">
        <v>1.1685891169478404E-2</v>
      </c>
      <c r="AM16" s="5">
        <v>1.3568230054733989E-2</v>
      </c>
      <c r="AN16" s="5">
        <v>1.757037251870467E-2</v>
      </c>
      <c r="AO16" s="5">
        <v>2.0784449822882713E-2</v>
      </c>
      <c r="AP16" s="6" t="s">
        <v>14</v>
      </c>
      <c r="AQ16" s="6">
        <v>923</v>
      </c>
    </row>
    <row r="17" spans="18:43">
      <c r="R17" s="2" t="s">
        <v>14</v>
      </c>
      <c r="S17" s="6">
        <v>923</v>
      </c>
      <c r="T17" s="9">
        <v>2.0784449822882713E-2</v>
      </c>
      <c r="U17" s="3">
        <v>923</v>
      </c>
      <c r="V17" s="8">
        <f t="shared" si="0"/>
        <v>0</v>
      </c>
      <c r="W17" s="8"/>
      <c r="X17" s="8"/>
      <c r="Y17" s="4" t="s">
        <v>15</v>
      </c>
      <c r="Z17" s="5">
        <v>0</v>
      </c>
      <c r="AA17" s="5">
        <v>3.8278298012157058E-3</v>
      </c>
      <c r="AB17" s="5">
        <v>4.5807704758821623E-3</v>
      </c>
      <c r="AC17" s="5">
        <v>5.3118519700111654E-3</v>
      </c>
      <c r="AD17" s="5">
        <v>5.9905660377358493E-3</v>
      </c>
      <c r="AE17" s="5">
        <v>6.6490765171503948E-3</v>
      </c>
      <c r="AF17" s="5">
        <v>7.4066102997694082E-3</v>
      </c>
      <c r="AG17" s="5">
        <v>1.0076149862930246E-2</v>
      </c>
      <c r="AH17" s="5">
        <v>1.2252904783461596E-2</v>
      </c>
      <c r="AI17" s="5">
        <v>1.3722080647579073E-2</v>
      </c>
      <c r="AJ17" s="5">
        <v>1.5007447125409593E-2</v>
      </c>
      <c r="AK17" s="5">
        <v>1.834862385321101E-2</v>
      </c>
      <c r="AL17" s="5">
        <v>1.8997206293192175E-2</v>
      </c>
      <c r="AM17" s="5">
        <v>1.9604806291873E-2</v>
      </c>
      <c r="AN17" s="5">
        <v>2.0303909969701339E-2</v>
      </c>
      <c r="AO17" s="5">
        <v>2.1755288736420811E-2</v>
      </c>
      <c r="AP17" s="6" t="s">
        <v>15</v>
      </c>
      <c r="AQ17" s="6">
        <v>999</v>
      </c>
    </row>
    <row r="18" spans="18:43">
      <c r="R18" s="2" t="s">
        <v>15</v>
      </c>
      <c r="S18" s="6">
        <v>999</v>
      </c>
      <c r="T18" s="9">
        <v>2.1755288736420811E-2</v>
      </c>
      <c r="U18" s="3">
        <v>999</v>
      </c>
      <c r="V18" s="8">
        <f t="shared" si="0"/>
        <v>0</v>
      </c>
      <c r="W18" s="8"/>
      <c r="X18" s="8"/>
      <c r="Y18" s="4" t="s">
        <v>16</v>
      </c>
      <c r="Z18" s="5">
        <v>1.3187524532927493E-2</v>
      </c>
      <c r="AA18" s="5">
        <v>1.5884389618751337E-2</v>
      </c>
      <c r="AB18" s="5">
        <v>1.6654077924526139E-2</v>
      </c>
      <c r="AC18" s="5">
        <v>1.7160820826246509E-2</v>
      </c>
      <c r="AD18" s="5">
        <v>1.7740557077641689E-2</v>
      </c>
      <c r="AE18" s="5">
        <v>1.8283487622034671E-2</v>
      </c>
      <c r="AF18" s="5">
        <v>1.8505322687164205E-2</v>
      </c>
      <c r="AG18" s="5">
        <v>1.7937452076450151E-2</v>
      </c>
      <c r="AH18" s="5">
        <v>1.8051245557374165E-2</v>
      </c>
      <c r="AI18" s="5">
        <v>1.8466004536375973E-2</v>
      </c>
      <c r="AJ18" s="5">
        <v>1.8799788183280128E-2</v>
      </c>
      <c r="AK18" s="5">
        <v>1.9549175974808465E-2</v>
      </c>
      <c r="AL18" s="5">
        <v>2.0915393069804999E-2</v>
      </c>
      <c r="AM18" s="5">
        <v>2.6691716162190723E-2</v>
      </c>
      <c r="AN18" s="5">
        <v>3.4267166966952929E-2</v>
      </c>
      <c r="AO18" s="5">
        <v>4.7746085958343426E-2</v>
      </c>
      <c r="AP18" s="6" t="s">
        <v>16</v>
      </c>
      <c r="AQ18" s="6">
        <v>1686.4</v>
      </c>
    </row>
    <row r="19" spans="18:43">
      <c r="R19" s="2" t="s">
        <v>16</v>
      </c>
      <c r="S19" s="6">
        <v>1686.4</v>
      </c>
      <c r="T19" s="9">
        <v>4.7746085958343426E-2</v>
      </c>
      <c r="U19" s="3">
        <v>1686.4</v>
      </c>
      <c r="V19" s="8">
        <f t="shared" si="0"/>
        <v>0</v>
      </c>
      <c r="W19" s="8"/>
      <c r="X19" s="8"/>
      <c r="Y19" s="4" t="s">
        <v>17</v>
      </c>
      <c r="Z19" s="5">
        <v>2.0496894409937887E-3</v>
      </c>
      <c r="AA19" s="5">
        <v>6.5660566272559987E-3</v>
      </c>
      <c r="AB19" s="5">
        <v>8.1280280605884898E-3</v>
      </c>
      <c r="AC19" s="5">
        <v>1.0739649122807018E-2</v>
      </c>
      <c r="AD19" s="5">
        <v>1.2926003891013671E-2</v>
      </c>
      <c r="AE19" s="5">
        <v>1.520377000642326E-2</v>
      </c>
      <c r="AF19" s="5">
        <v>1.8257301407099847E-2</v>
      </c>
      <c r="AG19" s="5">
        <v>2.2361563517915309E-2</v>
      </c>
      <c r="AH19" s="5">
        <v>2.5437379577088148E-2</v>
      </c>
      <c r="AI19" s="5">
        <v>2.9390664518326764E-2</v>
      </c>
      <c r="AJ19" s="5">
        <v>3.3071412238660489E-2</v>
      </c>
      <c r="AK19" s="5">
        <v>3.7745948266937245E-2</v>
      </c>
      <c r="AL19" s="5">
        <v>4.5292046084552291E-2</v>
      </c>
      <c r="AM19" s="5">
        <v>4.9893281222764672E-2</v>
      </c>
      <c r="AN19" s="5">
        <v>5.9275993935450882E-2</v>
      </c>
      <c r="AO19" s="5">
        <v>6.7462658799071665E-2</v>
      </c>
      <c r="AP19" s="6" t="s">
        <v>17</v>
      </c>
      <c r="AQ19" s="6">
        <v>1091.3</v>
      </c>
    </row>
    <row r="20" spans="18:43">
      <c r="R20" s="2" t="s">
        <v>17</v>
      </c>
      <c r="S20" s="6">
        <v>1091.3</v>
      </c>
      <c r="T20" s="9">
        <v>6.7462658799071665E-2</v>
      </c>
      <c r="U20" s="3">
        <v>1091.3</v>
      </c>
      <c r="V20" s="8">
        <f t="shared" si="0"/>
        <v>0</v>
      </c>
      <c r="W20" s="8"/>
      <c r="X20" s="8"/>
      <c r="Y20" s="4" t="s">
        <v>18</v>
      </c>
      <c r="Z20" s="5">
        <v>1.1778563015312133E-3</v>
      </c>
      <c r="AA20" s="5">
        <v>4.089248848658091E-3</v>
      </c>
      <c r="AB20" s="5">
        <v>4.7355325467533516E-3</v>
      </c>
      <c r="AC20" s="5">
        <v>5.3182981445937302E-3</v>
      </c>
      <c r="AD20" s="5">
        <v>5.6510858157746025E-3</v>
      </c>
      <c r="AE20" s="5">
        <v>5.9652494194891497E-3</v>
      </c>
      <c r="AF20" s="5">
        <v>6.4261332063189651E-3</v>
      </c>
      <c r="AG20" s="5">
        <v>7.5119076451118103E-3</v>
      </c>
      <c r="AH20" s="5">
        <v>7.9924606993904395E-3</v>
      </c>
      <c r="AI20" s="5">
        <v>8.1474450245214367E-3</v>
      </c>
      <c r="AJ20" s="5">
        <v>9.0601594588064754E-3</v>
      </c>
      <c r="AK20" s="5">
        <v>1.0105265279382008E-2</v>
      </c>
      <c r="AL20" s="5">
        <v>1.2105670400046046E-2</v>
      </c>
      <c r="AM20" s="5">
        <v>1.3571970718551067E-2</v>
      </c>
      <c r="AN20" s="5">
        <v>1.522571952212177E-2</v>
      </c>
      <c r="AO20" s="5">
        <v>1.8578977196120634E-2</v>
      </c>
      <c r="AP20" s="6" t="s">
        <v>18</v>
      </c>
      <c r="AQ20" s="6">
        <v>933.9</v>
      </c>
    </row>
    <row r="21" spans="18:43">
      <c r="R21" s="2" t="s">
        <v>18</v>
      </c>
      <c r="S21" s="6">
        <v>933.9</v>
      </c>
      <c r="T21" s="9">
        <v>1.8578977196120634E-2</v>
      </c>
      <c r="U21" s="3">
        <v>933.9</v>
      </c>
      <c r="V21" s="8">
        <f t="shared" si="0"/>
        <v>0</v>
      </c>
      <c r="W21" s="8"/>
      <c r="X21" s="8"/>
      <c r="Y21" s="10" t="s">
        <v>19</v>
      </c>
      <c r="Z21" s="5">
        <v>0.11422349538351699</v>
      </c>
      <c r="AA21" s="5">
        <v>0.34749670619235834</v>
      </c>
      <c r="AB21" s="5">
        <v>0.38883510809938687</v>
      </c>
      <c r="AC21" s="5">
        <v>0.42832305990200725</v>
      </c>
      <c r="AD21" s="5">
        <v>0.46601641120916548</v>
      </c>
      <c r="AE21" s="5">
        <v>0.50219996965559099</v>
      </c>
      <c r="AF21" s="5">
        <v>0.5364838757616287</v>
      </c>
      <c r="AG21" s="5">
        <v>0.5691411935953421</v>
      </c>
      <c r="AH21" s="5">
        <v>0.60228898426323318</v>
      </c>
      <c r="AI21" s="5">
        <v>0.64299971485600227</v>
      </c>
      <c r="AJ21" s="5">
        <v>0.60557125555106983</v>
      </c>
      <c r="AK21" s="5">
        <v>0.61704338789295921</v>
      </c>
      <c r="AL21" s="5">
        <v>0.69624658215262247</v>
      </c>
      <c r="AM21" s="5">
        <v>0.73535638673253356</v>
      </c>
      <c r="AN21" s="5">
        <v>0.74180892753080596</v>
      </c>
      <c r="AO21" s="5">
        <v>0.74491466827412556</v>
      </c>
      <c r="AP21" s="6" t="s">
        <v>19</v>
      </c>
      <c r="AQ21" s="6">
        <v>1885.5</v>
      </c>
    </row>
    <row r="22" spans="18:43">
      <c r="R22" s="2" t="s">
        <v>19</v>
      </c>
      <c r="S22" s="6">
        <v>1885.5</v>
      </c>
      <c r="T22" s="7">
        <v>0.74491466827412556</v>
      </c>
      <c r="U22" s="3">
        <v>1885.5</v>
      </c>
      <c r="V22" s="8">
        <f t="shared" si="0"/>
        <v>0</v>
      </c>
      <c r="W22" s="8"/>
      <c r="X22" s="8"/>
      <c r="Y22" s="10" t="s">
        <v>20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3.4205914548368274E-4</v>
      </c>
      <c r="AF22" s="5">
        <v>7.0893568239574305E-4</v>
      </c>
      <c r="AG22" s="5">
        <v>1.0711454829794983E-3</v>
      </c>
      <c r="AH22" s="5">
        <v>1.4318536238637578E-3</v>
      </c>
      <c r="AI22" s="5">
        <v>1.7856995389046878E-3</v>
      </c>
      <c r="AJ22" s="5">
        <v>2.134316277694811E-3</v>
      </c>
      <c r="AK22" s="5">
        <v>4.4820400067808828E-3</v>
      </c>
      <c r="AL22" s="5">
        <v>1.1374370724617699E-2</v>
      </c>
      <c r="AM22" s="5">
        <v>1.6211542298600987E-2</v>
      </c>
      <c r="AN22" s="5">
        <v>2.0866229035736619E-2</v>
      </c>
      <c r="AO22" s="5">
        <v>2.5196668369828205E-2</v>
      </c>
      <c r="AP22" s="6" t="s">
        <v>20</v>
      </c>
      <c r="AQ22" s="6">
        <v>998.4</v>
      </c>
    </row>
    <row r="23" spans="18:43">
      <c r="R23" s="2" t="s">
        <v>20</v>
      </c>
      <c r="S23" s="6">
        <v>998.4</v>
      </c>
      <c r="T23" s="9">
        <v>2.5196668369828205E-2</v>
      </c>
      <c r="U23" s="3">
        <v>998.4</v>
      </c>
      <c r="V23" s="8">
        <f t="shared" si="0"/>
        <v>0</v>
      </c>
      <c r="W23" s="8"/>
      <c r="X23" s="8"/>
      <c r="Y23" s="10" t="s">
        <v>21</v>
      </c>
      <c r="Z23" s="5"/>
      <c r="AA23" s="5"/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2.8073721592902964E-5</v>
      </c>
      <c r="AH23" s="5">
        <v>5.6088961580183096E-5</v>
      </c>
      <c r="AI23" s="5">
        <v>8.9571272701419213E-5</v>
      </c>
      <c r="AJ23" s="5">
        <v>1.5889901382254155E-4</v>
      </c>
      <c r="AK23" s="5">
        <v>2.9840767865068795E-2</v>
      </c>
      <c r="AL23" s="5">
        <v>3.0874407321645163E-4</v>
      </c>
      <c r="AM23" s="5">
        <v>3.9908779931584952E-4</v>
      </c>
      <c r="AN23" s="5">
        <v>4.8890823031338482E-4</v>
      </c>
      <c r="AO23" s="5">
        <v>5.7817637310227587E-4</v>
      </c>
      <c r="AP23" s="6" t="s">
        <v>21</v>
      </c>
      <c r="AQ23" s="6">
        <v>960.2</v>
      </c>
    </row>
    <row r="24" spans="18:43">
      <c r="R24" s="2" t="s">
        <v>21</v>
      </c>
      <c r="S24" s="6">
        <v>960.2</v>
      </c>
      <c r="T24" s="9">
        <v>5.7817637310227587E-4</v>
      </c>
      <c r="U24" s="3">
        <v>960.2</v>
      </c>
      <c r="V24" s="8">
        <f t="shared" si="0"/>
        <v>0</v>
      </c>
      <c r="W24" s="8"/>
      <c r="X24" s="8"/>
      <c r="Y24" s="10" t="s">
        <v>22</v>
      </c>
      <c r="Z24" s="5">
        <v>1.4913232104121475E-3</v>
      </c>
      <c r="AA24" s="5">
        <v>1.8651745270450307E-3</v>
      </c>
      <c r="AB24" s="5">
        <v>1.9378816033979293E-3</v>
      </c>
      <c r="AC24" s="5">
        <v>2.0223523150612027E-3</v>
      </c>
      <c r="AD24" s="5">
        <v>2.1072285942918111E-3</v>
      </c>
      <c r="AE24" s="5">
        <v>2.1925133689839572E-3</v>
      </c>
      <c r="AF24" s="5">
        <v>2.2775991425509111E-3</v>
      </c>
      <c r="AG24" s="5">
        <v>2.3630504833512356E-3</v>
      </c>
      <c r="AH24" s="5">
        <v>2.4377176533619074E-3</v>
      </c>
      <c r="AI24" s="5">
        <v>2.5113545284531124E-3</v>
      </c>
      <c r="AJ24" s="5">
        <v>2.5000000000000001E-3</v>
      </c>
      <c r="AK24" s="5">
        <v>2.4892049784099569E-3</v>
      </c>
      <c r="AL24" s="5">
        <v>1.9491312012087636E-3</v>
      </c>
      <c r="AM24" s="5">
        <v>2.3361680840420212E-3</v>
      </c>
      <c r="AN24" s="5">
        <v>2.8152929493545182E-3</v>
      </c>
      <c r="AO24" s="5">
        <v>4.1519586104951951E-3</v>
      </c>
      <c r="AP24" s="6" t="s">
        <v>22</v>
      </c>
      <c r="AQ24" s="6">
        <v>1198.7</v>
      </c>
    </row>
    <row r="25" spans="18:43">
      <c r="R25" s="2" t="s">
        <v>22</v>
      </c>
      <c r="S25" s="6">
        <v>1198.7</v>
      </c>
      <c r="T25" s="9">
        <v>4.1519586104951951E-3</v>
      </c>
      <c r="U25" s="3">
        <v>1198.7</v>
      </c>
      <c r="V25" s="8">
        <f t="shared" si="0"/>
        <v>0</v>
      </c>
      <c r="W25" s="8"/>
      <c r="X25" s="8"/>
      <c r="Y25" s="10" t="s">
        <v>23</v>
      </c>
      <c r="Z25" s="5"/>
      <c r="AA25" s="5"/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6.7603692475052299E-5</v>
      </c>
      <c r="AH25" s="5">
        <v>1.4400921658986175E-4</v>
      </c>
      <c r="AI25" s="5">
        <v>2.1779581581663138E-4</v>
      </c>
      <c r="AJ25" s="5">
        <v>3.0800795251892767E-4</v>
      </c>
      <c r="AK25" s="5">
        <v>4.8936556911756825E-4</v>
      </c>
      <c r="AL25" s="5">
        <v>7.0815893861829883E-4</v>
      </c>
      <c r="AM25" s="5">
        <v>9.820117474302495E-4</v>
      </c>
      <c r="AN25" s="5">
        <v>1.255958929226256E-3</v>
      </c>
      <c r="AO25" s="5">
        <v>1.5293040293040292E-3</v>
      </c>
      <c r="AP25" s="6" t="s">
        <v>23</v>
      </c>
      <c r="AQ25" s="6">
        <v>991.2</v>
      </c>
    </row>
    <row r="26" spans="18:43">
      <c r="R26" s="2" t="s">
        <v>23</v>
      </c>
      <c r="S26" s="6">
        <v>991.2</v>
      </c>
      <c r="T26" s="9">
        <v>1.5293040293040292E-3</v>
      </c>
      <c r="U26" s="3">
        <v>991.2</v>
      </c>
      <c r="V26" s="8">
        <f t="shared" si="0"/>
        <v>0</v>
      </c>
      <c r="W26" s="8"/>
      <c r="X26" s="8"/>
      <c r="Y26" s="10" t="s">
        <v>24</v>
      </c>
      <c r="Z26" s="5"/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4.5160124900002573E-5</v>
      </c>
      <c r="AH26" s="5">
        <v>9.6525096525096525E-5</v>
      </c>
      <c r="AI26" s="5">
        <v>1.4836029620455657E-4</v>
      </c>
      <c r="AJ26" s="5">
        <v>2.1153227828725005E-4</v>
      </c>
      <c r="AK26" s="5">
        <v>2.7574708221110686E-4</v>
      </c>
      <c r="AL26" s="5">
        <v>3.5281595887936418E-4</v>
      </c>
      <c r="AM26" s="5">
        <v>4.4057015141055244E-4</v>
      </c>
      <c r="AN26" s="5">
        <v>5.2927327590824582E-4</v>
      </c>
      <c r="AO26" s="5">
        <v>6.1739500890236926E-4</v>
      </c>
      <c r="AP26" s="6" t="s">
        <v>24</v>
      </c>
      <c r="AQ26" s="6">
        <v>1001.2</v>
      </c>
    </row>
    <row r="27" spans="18:43">
      <c r="R27" s="2" t="s">
        <v>24</v>
      </c>
      <c r="S27" s="6">
        <v>1001.2</v>
      </c>
      <c r="T27" s="9">
        <v>6.1739500890236926E-4</v>
      </c>
      <c r="U27" s="3">
        <v>1001.2</v>
      </c>
      <c r="V27" s="8">
        <f t="shared" si="0"/>
        <v>0</v>
      </c>
      <c r="W27" s="8"/>
      <c r="X27" s="8"/>
      <c r="Y27" s="10" t="s">
        <v>25</v>
      </c>
      <c r="Z27" s="5">
        <v>0</v>
      </c>
      <c r="AA27" s="5">
        <v>0</v>
      </c>
      <c r="AB27" s="5">
        <v>0</v>
      </c>
      <c r="AC27" s="5">
        <v>0</v>
      </c>
      <c r="AD27" s="5">
        <v>1.6466832054038872E-3</v>
      </c>
      <c r="AE27" s="5">
        <v>7.3572407142834372E-3</v>
      </c>
      <c r="AF27" s="5">
        <v>1.299460723799623E-2</v>
      </c>
      <c r="AG27" s="5">
        <v>1.8530752993119452E-2</v>
      </c>
      <c r="AH27" s="5">
        <v>2.3997312301022287E-2</v>
      </c>
      <c r="AI27" s="5">
        <v>2.9408725648382913E-2</v>
      </c>
      <c r="AJ27" s="5">
        <v>4.0523969664914138E-2</v>
      </c>
      <c r="AK27" s="5">
        <v>5.0703047409962877E-2</v>
      </c>
      <c r="AL27" s="5">
        <v>6.012498740046366E-2</v>
      </c>
      <c r="AM27" s="5">
        <v>7.1404251179532086E-2</v>
      </c>
      <c r="AN27" s="5">
        <v>8.5469543147208116E-2</v>
      </c>
      <c r="AO27" s="5">
        <v>0.1093010791980316</v>
      </c>
      <c r="AP27" s="6" t="s">
        <v>25</v>
      </c>
      <c r="AQ27" s="6">
        <v>1901.9</v>
      </c>
    </row>
    <row r="28" spans="18:43">
      <c r="R28" s="2" t="s">
        <v>25</v>
      </c>
      <c r="S28" s="6">
        <v>1901.9</v>
      </c>
      <c r="T28" s="9">
        <v>0.1093010791980316</v>
      </c>
      <c r="U28" s="3">
        <v>1901.9</v>
      </c>
      <c r="V28" s="8">
        <f t="shared" si="0"/>
        <v>0</v>
      </c>
      <c r="W28" s="8"/>
      <c r="X28" s="8"/>
      <c r="Y28" s="10" t="s">
        <v>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1.3942021593131004E-4</v>
      </c>
      <c r="AF28" s="5">
        <v>3.0730265934993665E-4</v>
      </c>
      <c r="AG28" s="5">
        <v>4.7212456052235058E-4</v>
      </c>
      <c r="AH28" s="5">
        <v>6.3032641903843065E-4</v>
      </c>
      <c r="AI28" s="5">
        <v>1.043188313750397E-3</v>
      </c>
      <c r="AJ28" s="5">
        <v>1.4917135783780373E-3</v>
      </c>
      <c r="AK28" s="5">
        <v>1.9145122533480484E-3</v>
      </c>
      <c r="AL28" s="5">
        <v>2.6054812180139318E-3</v>
      </c>
      <c r="AM28" s="5">
        <v>3.6309442268176117E-3</v>
      </c>
      <c r="AN28" s="5">
        <v>5.5592343900899609E-3</v>
      </c>
      <c r="AO28" s="5">
        <v>7.66532355063748E-3</v>
      </c>
      <c r="AP28" s="6" t="s">
        <v>26</v>
      </c>
      <c r="AQ28" s="6">
        <v>1024.2</v>
      </c>
    </row>
    <row r="29" spans="18:43">
      <c r="R29" s="2" t="s">
        <v>26</v>
      </c>
      <c r="S29" s="6">
        <v>1024.2</v>
      </c>
      <c r="T29" s="9">
        <v>7.66532355063748E-3</v>
      </c>
      <c r="U29" s="3">
        <v>1024.2</v>
      </c>
      <c r="V29" s="8">
        <f t="shared" si="0"/>
        <v>0</v>
      </c>
      <c r="W29" s="8"/>
      <c r="X29" s="8"/>
      <c r="Y29" s="10" t="s">
        <v>27</v>
      </c>
      <c r="Z29" s="5">
        <v>0</v>
      </c>
      <c r="AA29" s="5">
        <v>1.3790548851152092E-3</v>
      </c>
      <c r="AB29" s="5">
        <v>1.9855805314584144E-3</v>
      </c>
      <c r="AC29" s="5">
        <v>2.5891705631607034E-3</v>
      </c>
      <c r="AD29" s="5">
        <v>3.1892186656189048E-3</v>
      </c>
      <c r="AE29" s="5">
        <v>3.783582719081875E-3</v>
      </c>
      <c r="AF29" s="5">
        <v>4.371423974982064E-3</v>
      </c>
      <c r="AG29" s="5">
        <v>4.9579831932773108E-3</v>
      </c>
      <c r="AH29" s="5">
        <v>5.53532726860322E-3</v>
      </c>
      <c r="AI29" s="5">
        <v>6.1083451467200392E-3</v>
      </c>
      <c r="AJ29" s="5">
        <v>6.738742140815923E-3</v>
      </c>
      <c r="AK29" s="5">
        <v>7.5707547169811323E-3</v>
      </c>
      <c r="AL29" s="5">
        <v>8.51934349355217E-3</v>
      </c>
      <c r="AM29" s="5">
        <v>9.5075669383003492E-3</v>
      </c>
      <c r="AN29" s="5">
        <v>1.0632735685367264E-2</v>
      </c>
      <c r="AO29" s="5">
        <v>1.2013793103448276E-2</v>
      </c>
      <c r="AP29" s="6" t="s">
        <v>27</v>
      </c>
      <c r="AQ29" s="6">
        <v>1213.8</v>
      </c>
    </row>
    <row r="30" spans="18:43">
      <c r="R30" s="2" t="s">
        <v>27</v>
      </c>
      <c r="S30" s="6">
        <v>1213.8</v>
      </c>
      <c r="T30" s="9">
        <v>1.2013793103448276E-2</v>
      </c>
      <c r="U30" s="3">
        <v>1213.8</v>
      </c>
      <c r="V30" s="8">
        <f t="shared" si="0"/>
        <v>0</v>
      </c>
      <c r="W30" s="8"/>
      <c r="X30" s="8"/>
      <c r="Y30" s="10" t="s">
        <v>28</v>
      </c>
      <c r="Z30" s="5"/>
      <c r="AA30" s="5">
        <v>2.3304482384141765E-2</v>
      </c>
      <c r="AB30" s="5">
        <v>2.4042425634157507E-2</v>
      </c>
      <c r="AC30" s="5">
        <v>2.4755047279084123E-2</v>
      </c>
      <c r="AD30" s="5">
        <v>2.5456666843449074E-2</v>
      </c>
      <c r="AE30" s="5">
        <v>2.6126243811909061E-2</v>
      </c>
      <c r="AF30" s="5">
        <v>2.6834351547894843E-2</v>
      </c>
      <c r="AG30" s="5">
        <v>2.8116727531571573E-2</v>
      </c>
      <c r="AH30" s="5">
        <v>2.8867361989201801E-2</v>
      </c>
      <c r="AI30" s="5">
        <v>2.8635509304226543E-2</v>
      </c>
      <c r="AJ30" s="5">
        <v>2.9341100837662618E-2</v>
      </c>
      <c r="AK30" s="5">
        <v>3.0093129384524693E-2</v>
      </c>
      <c r="AL30" s="5">
        <v>3.1402848801184498E-2</v>
      </c>
      <c r="AM30" s="5">
        <v>3.4404801294871008E-2</v>
      </c>
      <c r="AN30" s="5">
        <v>3.4698693558404464E-2</v>
      </c>
      <c r="AO30" s="5">
        <v>8.3445258651587889E-2</v>
      </c>
      <c r="AP30" s="6" t="s">
        <v>28</v>
      </c>
      <c r="AQ30" s="6">
        <v>1114.5999999999999</v>
      </c>
    </row>
    <row r="31" spans="18:43">
      <c r="R31" t="s">
        <v>28</v>
      </c>
      <c r="S31" s="11">
        <v>1114.5999999999999</v>
      </c>
      <c r="T31" s="9">
        <v>8.3445258651587889E-2</v>
      </c>
      <c r="U31" s="3">
        <v>1114.5999999999999</v>
      </c>
      <c r="V31" s="8">
        <f t="shared" si="0"/>
        <v>0</v>
      </c>
      <c r="W31" s="8"/>
      <c r="X31" s="8"/>
      <c r="Y31" s="10" t="s">
        <v>29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1.1229764871571138E-2</v>
      </c>
      <c r="AG31" s="5">
        <v>1.2788314669642425E-2</v>
      </c>
      <c r="AH31" s="5">
        <v>1.6986254367752491E-2</v>
      </c>
      <c r="AI31" s="5">
        <v>1.8661243392904293E-2</v>
      </c>
      <c r="AJ31" s="5">
        <v>2.006133575175905E-2</v>
      </c>
      <c r="AK31" s="5">
        <v>2.1190958720560486E-2</v>
      </c>
      <c r="AL31" s="5">
        <v>2.2331970766037577E-2</v>
      </c>
      <c r="AM31" s="5">
        <v>2.2154696338227291E-2</v>
      </c>
      <c r="AN31" s="5">
        <v>2.1897977877056857E-2</v>
      </c>
      <c r="AO31" s="5">
        <v>2.1608741193423674E-2</v>
      </c>
      <c r="AP31" s="6"/>
      <c r="AQ31" s="6"/>
    </row>
    <row r="32" spans="18:43">
      <c r="AO32" s="12"/>
      <c r="AP32" s="6"/>
      <c r="AQ32" s="6"/>
    </row>
    <row r="33" spans="27:43">
      <c r="AA33" s="10"/>
      <c r="AP33" s="6"/>
      <c r="AQ33" s="6"/>
    </row>
    <row r="50" spans="1:42">
      <c r="A50" s="13" t="s">
        <v>30</v>
      </c>
      <c r="V50" t="s">
        <v>31</v>
      </c>
    </row>
    <row r="51" spans="1:42">
      <c r="R51">
        <v>2000</v>
      </c>
      <c r="S51">
        <v>2009</v>
      </c>
      <c r="W51">
        <v>1990</v>
      </c>
      <c r="X51">
        <v>1991</v>
      </c>
      <c r="Y51">
        <v>1992</v>
      </c>
      <c r="Z51">
        <v>1993</v>
      </c>
      <c r="AA51">
        <v>1994</v>
      </c>
      <c r="AB51">
        <v>1995</v>
      </c>
      <c r="AC51">
        <v>1996</v>
      </c>
      <c r="AD51">
        <v>1997</v>
      </c>
      <c r="AE51">
        <v>1998</v>
      </c>
      <c r="AF51">
        <v>1999</v>
      </c>
      <c r="AG51">
        <v>2000</v>
      </c>
      <c r="AH51">
        <v>2001</v>
      </c>
      <c r="AI51">
        <v>2002</v>
      </c>
      <c r="AJ51">
        <v>2003</v>
      </c>
      <c r="AK51">
        <v>2004</v>
      </c>
      <c r="AL51">
        <v>2005</v>
      </c>
      <c r="AM51">
        <v>2006</v>
      </c>
      <c r="AN51">
        <v>2007</v>
      </c>
      <c r="AO51">
        <v>2008</v>
      </c>
      <c r="AP51">
        <v>2009</v>
      </c>
    </row>
    <row r="52" spans="1:42">
      <c r="Q52" s="10" t="s">
        <v>32</v>
      </c>
      <c r="R52" s="14">
        <v>0.39553011686093664</v>
      </c>
      <c r="S52" s="14">
        <v>0.3965019011406844</v>
      </c>
      <c r="T52" s="9">
        <f>S52/R52-1</f>
        <v>2.4569160180776262E-3</v>
      </c>
      <c r="V52" s="10" t="s">
        <v>4</v>
      </c>
      <c r="W52" s="14">
        <v>0.22282011404872992</v>
      </c>
      <c r="X52" s="14">
        <v>0.22356169007912916</v>
      </c>
      <c r="Y52" s="14">
        <v>0.22365584198192165</v>
      </c>
      <c r="Z52" s="14">
        <v>0.22219568822553895</v>
      </c>
      <c r="AA52" s="14">
        <v>0.22025736190537268</v>
      </c>
      <c r="AB52" s="14">
        <v>0.21316971894669004</v>
      </c>
      <c r="AC52" s="14">
        <v>0.22149670621248813</v>
      </c>
      <c r="AD52" s="14">
        <v>0.22088585124783167</v>
      </c>
      <c r="AE52" s="14">
        <v>0.22988505747126439</v>
      </c>
      <c r="AF52" s="14">
        <v>0.22513495062517705</v>
      </c>
      <c r="AG52" s="14">
        <v>0.22945365254757522</v>
      </c>
      <c r="AH52" s="14">
        <v>0.21919305724725943</v>
      </c>
      <c r="AI52" s="14">
        <v>0.22050407485662543</v>
      </c>
      <c r="AJ52" s="14">
        <v>0.21081114172023263</v>
      </c>
      <c r="AK52" s="14">
        <v>0.20155393586005829</v>
      </c>
      <c r="AL52" s="14">
        <v>0.20655251798561153</v>
      </c>
      <c r="AM52" s="14">
        <v>0.20062998859749145</v>
      </c>
      <c r="AN52" s="14">
        <v>0.20177551597398924</v>
      </c>
      <c r="AO52" s="14">
        <v>0.20025296587203831</v>
      </c>
      <c r="AP52" s="14">
        <v>0.19795134201049511</v>
      </c>
    </row>
    <row r="53" spans="1:42">
      <c r="Q53" s="10" t="s">
        <v>12</v>
      </c>
      <c r="R53" s="14">
        <v>0.33577848613905359</v>
      </c>
      <c r="S53" s="14">
        <v>0.31523584962512852</v>
      </c>
      <c r="T53" s="9">
        <f t="shared" ref="T53:T77" si="1">S53/R53-1</f>
        <v>-6.1179132558891514E-2</v>
      </c>
      <c r="V53" s="10" t="s">
        <v>5</v>
      </c>
      <c r="W53" s="14">
        <v>0.20292951419248539</v>
      </c>
      <c r="X53" s="14">
        <v>0.20440363832096031</v>
      </c>
      <c r="Y53" s="14">
        <v>0.20599250559878873</v>
      </c>
      <c r="Z53" s="14">
        <v>0.20763501051855104</v>
      </c>
      <c r="AA53" s="14">
        <v>0.20917399777054035</v>
      </c>
      <c r="AB53" s="14">
        <v>0.2107985144748854</v>
      </c>
      <c r="AC53" s="14">
        <v>0.21244082263550351</v>
      </c>
      <c r="AD53" s="14">
        <v>0.21413928639483876</v>
      </c>
      <c r="AE53" s="14">
        <v>0.21551999826106674</v>
      </c>
      <c r="AF53" s="14">
        <v>0.21712452340178748</v>
      </c>
      <c r="AG53" s="14">
        <v>0.21877269400467239</v>
      </c>
      <c r="AH53" s="14">
        <v>0.22036943845148238</v>
      </c>
      <c r="AI53" s="14">
        <v>0.22059012326950048</v>
      </c>
      <c r="AJ53" s="14">
        <v>0.22064939902334565</v>
      </c>
      <c r="AK53" s="14">
        <v>0.22080451639475546</v>
      </c>
      <c r="AL53" s="14">
        <v>0.22201004416064107</v>
      </c>
      <c r="AM53" s="14">
        <v>0.22234358407297219</v>
      </c>
      <c r="AN53" s="14">
        <v>0.22258156272845009</v>
      </c>
      <c r="AO53" s="14">
        <v>0.22287810916461578</v>
      </c>
      <c r="AP53" s="14">
        <v>0.22333211099695749</v>
      </c>
    </row>
    <row r="54" spans="1:42">
      <c r="Q54" s="10" t="s">
        <v>21</v>
      </c>
      <c r="R54" s="14">
        <v>0.34002580296987117</v>
      </c>
      <c r="S54" s="14">
        <v>0.31298259076303298</v>
      </c>
      <c r="T54" s="9">
        <f t="shared" si="1"/>
        <v>-7.9532823599373748E-2</v>
      </c>
      <c r="V54" s="10" t="s">
        <v>33</v>
      </c>
      <c r="W54" s="14">
        <v>5.3950126490784241E-2</v>
      </c>
      <c r="X54" s="14">
        <v>5.8404599353215951E-2</v>
      </c>
      <c r="Y54" s="14">
        <v>5.7000720980533534E-2</v>
      </c>
      <c r="Z54" s="14">
        <v>5.7461984069514839E-2</v>
      </c>
      <c r="AA54" s="14">
        <v>5.4588791848617181E-2</v>
      </c>
      <c r="AB54" s="14">
        <v>5.8437614343212582E-2</v>
      </c>
      <c r="AC54" s="14">
        <v>6.4426048565121408E-2</v>
      </c>
      <c r="AD54" s="14">
        <v>5.7328893821679612E-2</v>
      </c>
      <c r="AE54" s="14">
        <v>5.843202979515829E-2</v>
      </c>
      <c r="AF54" s="14">
        <v>5.7117184575065517E-2</v>
      </c>
      <c r="AG54" s="14">
        <v>5.5227513227513222E-2</v>
      </c>
      <c r="AH54" s="14">
        <v>5.1536905965621833E-2</v>
      </c>
      <c r="AI54" s="14">
        <v>5.0626885685551459E-2</v>
      </c>
      <c r="AJ54" s="14">
        <v>5.4567612687813023E-2</v>
      </c>
      <c r="AK54" s="14">
        <v>5.2333776595744681E-2</v>
      </c>
      <c r="AL54" s="14">
        <v>4.7858099062918338E-2</v>
      </c>
      <c r="AM54" s="14">
        <v>4.9006622516556284E-2</v>
      </c>
      <c r="AN54" s="14">
        <v>4.4398682042833613E-2</v>
      </c>
      <c r="AO54" s="14">
        <v>4.1369240752757948E-2</v>
      </c>
      <c r="AP54" s="14">
        <v>4.186363636363636E-2</v>
      </c>
    </row>
    <row r="55" spans="1:42">
      <c r="Q55" s="10" t="s">
        <v>22</v>
      </c>
      <c r="R55" s="14">
        <v>0.28456591639871381</v>
      </c>
      <c r="S55" s="14">
        <v>0.26287262872628725</v>
      </c>
      <c r="T55" s="9">
        <f t="shared" si="1"/>
        <v>-7.6232909221747636E-2</v>
      </c>
      <c r="V55" s="10" t="s">
        <v>19</v>
      </c>
      <c r="W55" s="15" t="e">
        <v>#VALUE!</v>
      </c>
      <c r="X55" s="14">
        <v>0.17486465491990824</v>
      </c>
      <c r="Y55" s="14">
        <v>0.19249343832020999</v>
      </c>
      <c r="Z55" s="14">
        <v>0.19686213991769547</v>
      </c>
      <c r="AA55" s="14">
        <v>0.16234879032258068</v>
      </c>
      <c r="AB55" s="14">
        <v>0.16501976284584979</v>
      </c>
      <c r="AC55" s="14">
        <v>0.17221684414327204</v>
      </c>
      <c r="AD55" s="14">
        <v>0.17918444760550023</v>
      </c>
      <c r="AE55" s="14">
        <v>0.17631212261960055</v>
      </c>
      <c r="AF55" s="14">
        <v>0.177787892580792</v>
      </c>
      <c r="AG55" s="14">
        <v>0.178377173428444</v>
      </c>
      <c r="AH55" s="14">
        <v>0.17663755458515285</v>
      </c>
      <c r="AI55" s="14">
        <v>0.18150214592274677</v>
      </c>
      <c r="AJ55" s="14">
        <v>0.2159110350727117</v>
      </c>
      <c r="AK55" s="14">
        <v>0.20718611223253935</v>
      </c>
      <c r="AL55" s="14">
        <v>0.19017926734216678</v>
      </c>
      <c r="AM55" s="14">
        <v>0.19034302759134974</v>
      </c>
      <c r="AN55" s="14">
        <v>0.21661961891319689</v>
      </c>
      <c r="AO55" s="14">
        <v>0.21049148106178364</v>
      </c>
      <c r="AP55" s="14">
        <v>0.20857589450116443</v>
      </c>
    </row>
    <row r="56" spans="1:42">
      <c r="Q56" s="10" t="s">
        <v>10</v>
      </c>
      <c r="R56" s="14">
        <v>0.31057558974358973</v>
      </c>
      <c r="S56" s="14">
        <v>0.26019093750237626</v>
      </c>
      <c r="T56" s="9">
        <f t="shared" si="1"/>
        <v>-0.16222991730551295</v>
      </c>
      <c r="V56" s="10" t="s">
        <v>20</v>
      </c>
      <c r="W56" s="14">
        <v>0.22966489807202911</v>
      </c>
      <c r="X56" s="14">
        <v>0.2094082032425349</v>
      </c>
      <c r="Y56" s="14">
        <v>0.19879421995376587</v>
      </c>
      <c r="Z56" s="14">
        <v>0.19250969696591885</v>
      </c>
      <c r="AA56" s="14">
        <v>0.20395486583353326</v>
      </c>
      <c r="AB56" s="14">
        <v>0.20783059996676534</v>
      </c>
      <c r="AC56" s="14">
        <v>0.21959737188165596</v>
      </c>
      <c r="AD56" s="14">
        <v>0.22815498098675463</v>
      </c>
      <c r="AE56" s="14">
        <v>0.23722771030701245</v>
      </c>
      <c r="AF56" s="14">
        <v>0.24926902421074371</v>
      </c>
      <c r="AG56" s="14">
        <v>0.24992083354619998</v>
      </c>
      <c r="AH56" s="14">
        <v>0.25285564773212377</v>
      </c>
      <c r="AI56" s="14">
        <v>0.25150378734655648</v>
      </c>
      <c r="AJ56" s="14">
        <v>0.26512721009076756</v>
      </c>
      <c r="AK56" s="14">
        <v>0.2548785070030774</v>
      </c>
      <c r="AL56" s="14">
        <v>0.24476068644538398</v>
      </c>
      <c r="AM56" s="14">
        <v>0.24549774008056433</v>
      </c>
      <c r="AN56" s="14">
        <v>0.23046126321808663</v>
      </c>
      <c r="AO56" s="14">
        <v>0.22625886132119033</v>
      </c>
      <c r="AP56" s="15" t="e">
        <v>#VALUE!</v>
      </c>
    </row>
    <row r="57" spans="1:42">
      <c r="Q57" s="10" t="s">
        <v>28</v>
      </c>
      <c r="R57" s="14">
        <v>0.12595746457120197</v>
      </c>
      <c r="S57" s="14">
        <v>0.25061088182535657</v>
      </c>
      <c r="T57" s="16">
        <f t="shared" si="1"/>
        <v>0.98964692309831137</v>
      </c>
      <c r="V57" s="10" t="s">
        <v>6</v>
      </c>
      <c r="W57" s="15" t="e">
        <v>#VALUE!</v>
      </c>
      <c r="X57" s="15" t="e">
        <v>#VALUE!</v>
      </c>
      <c r="Y57" s="15" t="e">
        <v>#VALUE!</v>
      </c>
      <c r="Z57" s="15" t="e">
        <v>#VALUE!</v>
      </c>
      <c r="AA57" s="15" t="e">
        <v>#VALUE!</v>
      </c>
      <c r="AB57" s="15" t="e">
        <v>#VALUE!</v>
      </c>
      <c r="AC57" s="15" t="e">
        <v>#VALUE!</v>
      </c>
      <c r="AD57" s="15" t="e">
        <v>#VALUE!</v>
      </c>
      <c r="AE57" s="15" t="e">
        <v>#VALUE!</v>
      </c>
      <c r="AF57" s="15" t="e">
        <v>#VALUE!</v>
      </c>
      <c r="AG57" s="15" t="e">
        <v>#VALUE!</v>
      </c>
      <c r="AH57" s="15" t="e">
        <v>#VALUE!</v>
      </c>
      <c r="AI57" s="15" t="e">
        <v>#VALUE!</v>
      </c>
      <c r="AJ57" s="15" t="e">
        <v>#VALUE!</v>
      </c>
      <c r="AK57" s="15" t="e">
        <v>#VALUE!</v>
      </c>
      <c r="AL57" s="15" t="e">
        <v>#VALUE!</v>
      </c>
      <c r="AM57" s="15" t="e">
        <v>#VALUE!</v>
      </c>
      <c r="AN57" s="15" t="e">
        <v>#VALUE!</v>
      </c>
      <c r="AO57" s="15" t="e">
        <v>#VALUE!</v>
      </c>
      <c r="AP57" s="15" t="e">
        <v>#VALUE!</v>
      </c>
    </row>
    <row r="58" spans="1:42">
      <c r="Q58" s="10" t="s">
        <v>7</v>
      </c>
      <c r="R58" s="14">
        <v>0.20073427005327651</v>
      </c>
      <c r="S58" s="14">
        <v>0.25037184810164081</v>
      </c>
      <c r="T58" s="16">
        <f t="shared" si="1"/>
        <v>0.2472800386062135</v>
      </c>
      <c r="V58" s="10" t="s">
        <v>21</v>
      </c>
      <c r="W58" s="15" t="e">
        <v>#VALUE!</v>
      </c>
      <c r="X58" s="15" t="e">
        <v>#VALUE!</v>
      </c>
      <c r="Y58" s="15" t="e">
        <v>#VALUE!</v>
      </c>
      <c r="Z58" s="15" t="e">
        <v>#VALUE!</v>
      </c>
      <c r="AA58" s="15" t="e">
        <v>#VALUE!</v>
      </c>
      <c r="AB58" s="15" t="e">
        <v>#VALUE!</v>
      </c>
      <c r="AC58" s="14">
        <v>0.38556036311190289</v>
      </c>
      <c r="AD58" s="14">
        <v>0.40668490644349764</v>
      </c>
      <c r="AE58" s="14">
        <v>0.36007833745991796</v>
      </c>
      <c r="AF58" s="14">
        <v>0.34106759883141669</v>
      </c>
      <c r="AG58" s="14">
        <v>0.34002580296987117</v>
      </c>
      <c r="AH58" s="14">
        <v>0.32726660209710701</v>
      </c>
      <c r="AI58" s="14">
        <v>0.32475508754926014</v>
      </c>
      <c r="AJ58" s="14">
        <v>0.31577232549976575</v>
      </c>
      <c r="AK58" s="14">
        <v>0.31880160036396232</v>
      </c>
      <c r="AL58" s="14">
        <v>0.30992010652463381</v>
      </c>
      <c r="AM58" s="14">
        <v>0.31298379093615614</v>
      </c>
      <c r="AN58" s="14">
        <v>0.33285551392734974</v>
      </c>
      <c r="AO58" s="14">
        <v>0.33057718034266559</v>
      </c>
      <c r="AP58" s="14">
        <v>0.31298259076303298</v>
      </c>
    </row>
    <row r="59" spans="1:42">
      <c r="Q59" s="10" t="s">
        <v>34</v>
      </c>
      <c r="R59" s="14">
        <v>0.30782411552755923</v>
      </c>
      <c r="S59" s="14">
        <v>0.24342394447657603</v>
      </c>
      <c r="T59" s="9">
        <f t="shared" si="1"/>
        <v>-0.20921093508418609</v>
      </c>
      <c r="V59" s="10" t="s">
        <v>8</v>
      </c>
      <c r="W59" s="15" t="e">
        <v>#VALUE!</v>
      </c>
      <c r="X59" s="15" t="e">
        <v>#VALUE!</v>
      </c>
      <c r="Y59" s="15" t="e">
        <v>#VALUE!</v>
      </c>
      <c r="Z59" s="15" t="e">
        <v>#VALUE!</v>
      </c>
      <c r="AA59" s="15" t="e">
        <v>#VALUE!</v>
      </c>
      <c r="AB59" s="14">
        <v>0.21806253650958715</v>
      </c>
      <c r="AC59" s="14">
        <v>0.21846096332029735</v>
      </c>
      <c r="AD59" s="14">
        <v>0.21677559471472738</v>
      </c>
      <c r="AE59" s="14">
        <v>0.2152361643747836</v>
      </c>
      <c r="AF59" s="14">
        <v>0.21355003057754157</v>
      </c>
      <c r="AG59" s="14">
        <v>0.21307963017984774</v>
      </c>
      <c r="AH59" s="14">
        <v>0.21163048979905494</v>
      </c>
      <c r="AI59" s="14">
        <v>0.2075203336809176</v>
      </c>
      <c r="AJ59" s="14">
        <v>0.20919750519750518</v>
      </c>
      <c r="AK59" s="14">
        <v>0.20937060041407868</v>
      </c>
      <c r="AL59" s="14">
        <v>0.20921149897330599</v>
      </c>
      <c r="AM59" s="14">
        <v>0.20940581954519519</v>
      </c>
      <c r="AN59" s="14">
        <v>0.20982031092267311</v>
      </c>
      <c r="AO59" s="14">
        <v>0.20970003184850991</v>
      </c>
      <c r="AP59" s="14">
        <v>0.21011022116928108</v>
      </c>
    </row>
    <row r="60" spans="1:42">
      <c r="Q60" s="10" t="s">
        <v>35</v>
      </c>
      <c r="R60" s="14">
        <v>0.24992083354619998</v>
      </c>
      <c r="S60" s="14">
        <v>0.22625886132119033</v>
      </c>
      <c r="T60" s="9">
        <f t="shared" si="1"/>
        <v>-9.4677870144969423E-2</v>
      </c>
      <c r="V60" s="10" t="s">
        <v>9</v>
      </c>
      <c r="W60" s="14">
        <v>0.18125167751071289</v>
      </c>
      <c r="X60" s="14">
        <v>0.18064185663324941</v>
      </c>
      <c r="Y60" s="14">
        <v>0.18074942099952285</v>
      </c>
      <c r="Z60" s="14">
        <v>0.18104807173344287</v>
      </c>
      <c r="AA60" s="14">
        <v>0.18101432475356788</v>
      </c>
      <c r="AB60" s="14">
        <v>0.17930367146557116</v>
      </c>
      <c r="AC60" s="14">
        <v>0.17901562264184565</v>
      </c>
      <c r="AD60" s="14">
        <v>0.17898336951552926</v>
      </c>
      <c r="AE60" s="14">
        <v>0.17916863748579903</v>
      </c>
      <c r="AF60" s="14">
        <v>0.17978845397604984</v>
      </c>
      <c r="AG60" s="14">
        <v>0.17775431942877035</v>
      </c>
      <c r="AH60" s="14">
        <v>0.18004251898307871</v>
      </c>
      <c r="AI60" s="14">
        <v>0.17916863132906993</v>
      </c>
      <c r="AJ60" s="14">
        <v>0.17773555273173536</v>
      </c>
      <c r="AK60" s="14">
        <v>0.1736692096488438</v>
      </c>
      <c r="AL60" s="14">
        <v>0.16621361976471696</v>
      </c>
      <c r="AM60" s="14">
        <v>0.16177578325860997</v>
      </c>
      <c r="AN60" s="14">
        <v>0.16221561665837214</v>
      </c>
      <c r="AO60" s="14">
        <v>0.1590517053531775</v>
      </c>
      <c r="AP60" s="14">
        <v>0.15830514120983763</v>
      </c>
    </row>
    <row r="61" spans="1:42">
      <c r="Q61" s="10" t="s">
        <v>5</v>
      </c>
      <c r="R61" s="14">
        <v>0.21877269400467239</v>
      </c>
      <c r="S61" s="14">
        <v>0.22333211099695749</v>
      </c>
      <c r="T61" s="16">
        <f t="shared" si="1"/>
        <v>2.0840886990163954E-2</v>
      </c>
      <c r="V61" s="10" t="s">
        <v>17</v>
      </c>
      <c r="W61" s="14">
        <v>0.22861801242236027</v>
      </c>
      <c r="X61" s="14">
        <v>0.22298973867633382</v>
      </c>
      <c r="Y61" s="14">
        <v>0.21520471065222613</v>
      </c>
      <c r="Z61" s="14">
        <v>0.22119105719888496</v>
      </c>
      <c r="AA61" s="14">
        <v>0.21552246980626019</v>
      </c>
      <c r="AB61" s="14">
        <v>0.21735366299208783</v>
      </c>
      <c r="AC61" s="14">
        <v>0.21624459058571768</v>
      </c>
      <c r="AD61" s="14">
        <v>0.21129347368421053</v>
      </c>
      <c r="AE61" s="14">
        <v>0.2023856884117555</v>
      </c>
      <c r="AF61" s="14">
        <v>0.1965653959303173</v>
      </c>
      <c r="AG61" s="14">
        <v>0.19258115569489342</v>
      </c>
      <c r="AH61" s="14">
        <v>0.1930602605863192</v>
      </c>
      <c r="AI61" s="14">
        <v>0.18225221580663786</v>
      </c>
      <c r="AJ61" s="14">
        <v>0.18120246032182094</v>
      </c>
      <c r="AK61" s="14">
        <v>0.19573671975475432</v>
      </c>
      <c r="AL61" s="14">
        <v>0.19532506130089472</v>
      </c>
      <c r="AM61" s="14">
        <v>0.19210847965467898</v>
      </c>
      <c r="AN61" s="14">
        <v>0.1795221704359295</v>
      </c>
      <c r="AO61" s="14">
        <v>0.19467474666982379</v>
      </c>
      <c r="AP61" s="14">
        <v>0.18780738781177769</v>
      </c>
    </row>
    <row r="62" spans="1:42">
      <c r="Q62" s="10" t="s">
        <v>15</v>
      </c>
      <c r="R62" s="14">
        <v>0.21168946963873944</v>
      </c>
      <c r="S62" s="14">
        <v>0.21153373356203545</v>
      </c>
      <c r="T62" s="16">
        <f t="shared" si="1"/>
        <v>-7.3568173688454142E-4</v>
      </c>
      <c r="V62" s="10" t="s">
        <v>11</v>
      </c>
      <c r="W62" s="14">
        <v>7.7956915026154552E-2</v>
      </c>
      <c r="X62" s="14">
        <v>8.8492984030473343E-2</v>
      </c>
      <c r="Y62" s="14">
        <v>9.474390345912688E-2</v>
      </c>
      <c r="Z62" s="14">
        <v>9.1865904129379561E-2</v>
      </c>
      <c r="AA62" s="14">
        <v>9.2727537592499978E-2</v>
      </c>
      <c r="AB62" s="14">
        <v>9.1015683874836287E-2</v>
      </c>
      <c r="AC62" s="14">
        <v>8.8151822443051267E-2</v>
      </c>
      <c r="AD62" s="14">
        <v>8.9056341937274477E-2</v>
      </c>
      <c r="AE62" s="14">
        <v>9.0524382587145874E-2</v>
      </c>
      <c r="AF62" s="14">
        <v>9.2419013533943398E-2</v>
      </c>
      <c r="AG62" s="14">
        <v>8.9414953666069497E-2</v>
      </c>
      <c r="AH62" s="14">
        <v>9.129315073081995E-2</v>
      </c>
      <c r="AI62" s="14">
        <v>9.0797336898280553E-2</v>
      </c>
      <c r="AJ62" s="14">
        <v>9.3909499591622064E-2</v>
      </c>
      <c r="AK62" s="14">
        <v>8.8792805257696297E-2</v>
      </c>
      <c r="AL62" s="14">
        <v>8.2041769219207694E-2</v>
      </c>
      <c r="AM62" s="14">
        <v>7.8619368457090791E-2</v>
      </c>
      <c r="AN62" s="14">
        <v>8.9087766596269602E-2</v>
      </c>
      <c r="AO62" s="14">
        <v>8.5843733426126667E-2</v>
      </c>
      <c r="AP62" s="15" t="e">
        <v>#VALUE!</v>
      </c>
    </row>
    <row r="63" spans="1:42">
      <c r="Q63" s="10" t="s">
        <v>8</v>
      </c>
      <c r="R63" s="14">
        <v>0.21307963017984774</v>
      </c>
      <c r="S63" s="14">
        <v>0.21011022116928108</v>
      </c>
      <c r="T63" s="9">
        <f t="shared" si="1"/>
        <v>-1.3935677512019184E-2</v>
      </c>
      <c r="V63" s="10" t="s">
        <v>22</v>
      </c>
      <c r="W63" s="14">
        <v>0.25433839479392623</v>
      </c>
      <c r="X63" s="14">
        <v>0.24777087273709811</v>
      </c>
      <c r="Y63" s="14">
        <v>0.2460958535271944</v>
      </c>
      <c r="Z63" s="14">
        <v>0.24657901797692516</v>
      </c>
      <c r="AA63" s="14">
        <v>0.26176470588235295</v>
      </c>
      <c r="AB63" s="14">
        <v>0.2723154809485745</v>
      </c>
      <c r="AC63" s="14">
        <v>0.26705601274223523</v>
      </c>
      <c r="AD63" s="14">
        <v>0.2621075039914848</v>
      </c>
      <c r="AE63" s="14">
        <v>0.25660176046945854</v>
      </c>
      <c r="AF63" s="14">
        <v>0.27219251336898398</v>
      </c>
      <c r="AG63" s="14">
        <v>0.28456591639871381</v>
      </c>
      <c r="AH63" s="14">
        <v>0.28195488721804512</v>
      </c>
      <c r="AI63" s="14">
        <v>0.3002946691668899</v>
      </c>
      <c r="AJ63" s="14">
        <v>0.30617152017098581</v>
      </c>
      <c r="AK63" s="14">
        <v>0.28541666666666665</v>
      </c>
      <c r="AL63" s="14">
        <v>0.29718059436118871</v>
      </c>
      <c r="AM63" s="14">
        <v>0.29312515739108536</v>
      </c>
      <c r="AN63" s="14">
        <v>0.27513756878439222</v>
      </c>
      <c r="AO63" s="14">
        <v>0.27333664349553127</v>
      </c>
      <c r="AP63" s="14">
        <v>0.26287262872628725</v>
      </c>
    </row>
    <row r="64" spans="1:42">
      <c r="Q64" s="10" t="s">
        <v>19</v>
      </c>
      <c r="R64" s="14">
        <v>0.178377173428444</v>
      </c>
      <c r="S64" s="14">
        <v>0.20857589450116443</v>
      </c>
      <c r="T64" s="16">
        <f t="shared" si="1"/>
        <v>0.16929700416423876</v>
      </c>
      <c r="V64" s="10" t="s">
        <v>12</v>
      </c>
      <c r="W64" s="14">
        <v>0.30118445701574648</v>
      </c>
      <c r="X64" s="14">
        <v>0.32044976920202839</v>
      </c>
      <c r="Y64" s="14">
        <v>0.28686723916250434</v>
      </c>
      <c r="Z64" s="14">
        <v>0.28935831822211533</v>
      </c>
      <c r="AA64" s="14">
        <v>0.28990403330530162</v>
      </c>
      <c r="AB64" s="14">
        <v>0.29951899940488558</v>
      </c>
      <c r="AC64" s="14">
        <v>0.31196243141095664</v>
      </c>
      <c r="AD64" s="14">
        <v>0.3154109125890821</v>
      </c>
      <c r="AE64" s="14">
        <v>0.32916899957687062</v>
      </c>
      <c r="AF64" s="14">
        <v>0.339924438035556</v>
      </c>
      <c r="AG64" s="14">
        <v>0.33577848613905359</v>
      </c>
      <c r="AH64" s="14">
        <v>0.3442725526313582</v>
      </c>
      <c r="AI64" s="14">
        <v>0.33940624421213533</v>
      </c>
      <c r="AJ64" s="14">
        <v>0.34814352441084917</v>
      </c>
      <c r="AK64" s="14">
        <v>0.34858874078061552</v>
      </c>
      <c r="AL64" s="14">
        <v>0.35276065228919767</v>
      </c>
      <c r="AM64" s="14">
        <v>0.34205113055085967</v>
      </c>
      <c r="AN64" s="14">
        <v>0.33007339037400363</v>
      </c>
      <c r="AO64" s="14">
        <v>0.32804201850010084</v>
      </c>
      <c r="AP64" s="14">
        <v>0.31523584962512852</v>
      </c>
    </row>
    <row r="65" spans="12:42">
      <c r="Q65" s="10" t="s">
        <v>23</v>
      </c>
      <c r="R65" s="14">
        <v>0.19482611557681792</v>
      </c>
      <c r="S65" s="14">
        <v>0.20171428571428573</v>
      </c>
      <c r="T65" s="16">
        <f t="shared" si="1"/>
        <v>3.5355476431248256E-2</v>
      </c>
      <c r="V65" s="10" t="s">
        <v>13</v>
      </c>
      <c r="W65" s="14">
        <v>0.14269324060855357</v>
      </c>
      <c r="X65" s="14">
        <v>0.14931324652758168</v>
      </c>
      <c r="Y65" s="14">
        <v>0.14315498804729274</v>
      </c>
      <c r="Z65" s="14">
        <v>0.14131364737066462</v>
      </c>
      <c r="AA65" s="14">
        <v>0.13403085443037976</v>
      </c>
      <c r="AB65" s="14">
        <v>0.13955943025540274</v>
      </c>
      <c r="AC65" s="14">
        <v>0.13825817737912066</v>
      </c>
      <c r="AD65" s="14">
        <v>0.1324633880833177</v>
      </c>
      <c r="AE65" s="14">
        <v>0.13057855734327695</v>
      </c>
      <c r="AF65" s="14">
        <v>0.14161711305151395</v>
      </c>
      <c r="AG65" s="14">
        <v>0.13213696219808588</v>
      </c>
      <c r="AH65" s="14">
        <v>0.12412873626676771</v>
      </c>
      <c r="AI65" s="14">
        <v>0.11966629253345568</v>
      </c>
      <c r="AJ65" s="14">
        <v>0.12242182499415968</v>
      </c>
      <c r="AK65" s="14">
        <v>0.11688000498801285</v>
      </c>
      <c r="AL65" s="14">
        <v>0.11508170665324929</v>
      </c>
      <c r="AM65" s="14">
        <v>0.10625383010906179</v>
      </c>
      <c r="AN65" s="14">
        <v>0.10027448949870546</v>
      </c>
      <c r="AO65" s="14">
        <v>0.10078370234287644</v>
      </c>
      <c r="AP65" s="14">
        <v>0.10052318353933276</v>
      </c>
    </row>
    <row r="66" spans="12:42">
      <c r="Q66" s="10" t="s">
        <v>4</v>
      </c>
      <c r="R66" s="14">
        <v>0.22945365254757522</v>
      </c>
      <c r="S66" s="14">
        <v>0.19795134201049511</v>
      </c>
      <c r="T66" s="9">
        <f t="shared" si="1"/>
        <v>-0.13729269587699577</v>
      </c>
      <c r="V66" s="10" t="s">
        <v>23</v>
      </c>
      <c r="W66" s="15" t="e">
        <v>#VALUE!</v>
      </c>
      <c r="X66" s="15" t="e">
        <v>#VALUE!</v>
      </c>
      <c r="Y66" s="15" t="e">
        <v>#VALUE!</v>
      </c>
      <c r="Z66" s="15" t="e">
        <v>#VALUE!</v>
      </c>
      <c r="AA66" s="15" t="e">
        <v>#VALUE!</v>
      </c>
      <c r="AB66" s="15" t="e">
        <v>#VALUE!</v>
      </c>
      <c r="AC66" s="15" t="e">
        <v>#VALUE!</v>
      </c>
      <c r="AD66" s="15" t="e">
        <v>#VALUE!</v>
      </c>
      <c r="AE66" s="15" t="e">
        <v>#VALUE!</v>
      </c>
      <c r="AF66" s="15" t="e">
        <v>#VALUE!</v>
      </c>
      <c r="AG66" s="15" t="e">
        <v>#VALUE!</v>
      </c>
      <c r="AH66" s="14">
        <v>0.19482611557681792</v>
      </c>
      <c r="AI66" s="14">
        <v>0.19225806451612903</v>
      </c>
      <c r="AJ66" s="14">
        <v>0.19945930200153028</v>
      </c>
      <c r="AK66" s="14">
        <v>0.19355219736289414</v>
      </c>
      <c r="AL66" s="14">
        <v>0.19597152047507388</v>
      </c>
      <c r="AM66" s="14">
        <v>0.19237275520606079</v>
      </c>
      <c r="AN66" s="14">
        <v>0.18960352422907492</v>
      </c>
      <c r="AO66" s="14">
        <v>0.19168316831683169</v>
      </c>
      <c r="AP66" s="14">
        <v>0.20171428571428573</v>
      </c>
    </row>
    <row r="67" spans="12:42">
      <c r="Q67" s="10" t="s">
        <v>17</v>
      </c>
      <c r="R67" s="14">
        <v>0.19258115569489342</v>
      </c>
      <c r="S67" s="14">
        <v>0.18780738781177769</v>
      </c>
      <c r="T67" s="9">
        <f t="shared" si="1"/>
        <v>-2.4788343729117646E-2</v>
      </c>
      <c r="V67" s="10" t="s">
        <v>24</v>
      </c>
      <c r="W67" s="15" t="e">
        <v>#VALUE!</v>
      </c>
      <c r="X67" s="15" t="e">
        <v>#VALUE!</v>
      </c>
      <c r="Y67" s="15" t="e">
        <v>#VALUE!</v>
      </c>
      <c r="Z67" s="15" t="e">
        <v>#VALUE!</v>
      </c>
      <c r="AA67" s="15" t="e">
        <v>#VALUE!</v>
      </c>
      <c r="AB67" s="14">
        <v>0.10646610509426394</v>
      </c>
      <c r="AC67" s="14">
        <v>8.5365469439193459E-2</v>
      </c>
      <c r="AD67" s="14">
        <v>8.4228240450845343E-2</v>
      </c>
      <c r="AE67" s="14">
        <v>7.6875957120980096E-2</v>
      </c>
      <c r="AF67" s="14">
        <v>7.3368580060422961E-2</v>
      </c>
      <c r="AG67" s="14">
        <v>6.8832030673941891E-2</v>
      </c>
      <c r="AH67" s="14">
        <v>7.0209801037392591E-2</v>
      </c>
      <c r="AI67" s="14">
        <v>7.3953667953667951E-2</v>
      </c>
      <c r="AJ67" s="14">
        <v>7.1847666228036219E-2</v>
      </c>
      <c r="AK67" s="14">
        <v>7.1559446723864994E-2</v>
      </c>
      <c r="AL67" s="14">
        <v>7.3759138130050028E-2</v>
      </c>
      <c r="AM67" s="14">
        <v>7.9302763819095484E-2</v>
      </c>
      <c r="AN67" s="14">
        <v>7.6965689929026068E-2</v>
      </c>
      <c r="AO67" s="15" t="e">
        <v>#VALUE!</v>
      </c>
      <c r="AP67" s="15" t="e">
        <v>#VALUE!</v>
      </c>
    </row>
    <row r="68" spans="12:42">
      <c r="Q68" s="10" t="s">
        <v>36</v>
      </c>
      <c r="R68" s="14">
        <v>0.20482050646071043</v>
      </c>
      <c r="S68" s="14">
        <v>0.18436133527770396</v>
      </c>
      <c r="T68" s="9">
        <f t="shared" si="1"/>
        <v>-9.9888295056681953E-2</v>
      </c>
      <c r="U68" s="12">
        <f>((S68/R68)^(1/9))-1</f>
        <v>-1.1624837405331601E-2</v>
      </c>
      <c r="V68" s="10" t="s">
        <v>14</v>
      </c>
      <c r="W68" s="15" t="e">
        <v>#VALUE!</v>
      </c>
      <c r="X68" s="15" t="e">
        <v>#VALUE!</v>
      </c>
      <c r="Y68" s="15" t="e">
        <v>#VALUE!</v>
      </c>
      <c r="Z68" s="15" t="e">
        <v>#VALUE!</v>
      </c>
      <c r="AA68" s="15" t="e">
        <v>#VALUE!</v>
      </c>
      <c r="AB68" s="14">
        <v>0.27125421125554461</v>
      </c>
      <c r="AC68" s="15" t="e">
        <v>#VALUE!</v>
      </c>
      <c r="AD68" s="15" t="e">
        <v>#VALUE!</v>
      </c>
      <c r="AE68" s="15" t="e">
        <v>#VALUE!</v>
      </c>
      <c r="AF68" s="15" t="e">
        <v>#VALUE!</v>
      </c>
      <c r="AG68" s="15" t="e">
        <v>#VALUE!</v>
      </c>
      <c r="AH68" s="15" t="e">
        <v>#VALUE!</v>
      </c>
      <c r="AI68" s="15" t="e">
        <v>#VALUE!</v>
      </c>
      <c r="AJ68" s="15" t="e">
        <v>#VALUE!</v>
      </c>
      <c r="AK68" s="15" t="e">
        <v>#VALUE!</v>
      </c>
      <c r="AL68" s="15" t="e">
        <v>#VALUE!</v>
      </c>
      <c r="AM68" s="15" t="e">
        <v>#VALUE!</v>
      </c>
      <c r="AN68" s="15" t="e">
        <v>#VALUE!</v>
      </c>
      <c r="AO68" s="15" t="e">
        <v>#VALUE!</v>
      </c>
      <c r="AP68" s="15" t="e">
        <v>#VALUE!</v>
      </c>
    </row>
    <row r="69" spans="12:42">
      <c r="Q69" s="10" t="s">
        <v>18</v>
      </c>
      <c r="R69" s="14">
        <v>0.19160038104310548</v>
      </c>
      <c r="S69" s="14">
        <v>0.16538511943484921</v>
      </c>
      <c r="T69" s="9">
        <f t="shared" si="1"/>
        <v>-0.13682259641414007</v>
      </c>
      <c r="V69" s="10" t="s">
        <v>25</v>
      </c>
      <c r="W69" s="15" t="e">
        <v>#VALUE!</v>
      </c>
      <c r="X69" s="15" t="e">
        <v>#VALUE!</v>
      </c>
      <c r="Y69" s="15" t="e">
        <v>#VALUE!</v>
      </c>
      <c r="Z69" s="15" t="e">
        <v>#VALUE!</v>
      </c>
      <c r="AA69" s="15" t="e">
        <v>#VALUE!</v>
      </c>
      <c r="AB69" s="15" t="e">
        <v>#VALUE!</v>
      </c>
      <c r="AC69" s="15" t="e">
        <v>#VALUE!</v>
      </c>
      <c r="AD69" s="15" t="e">
        <v>#VALUE!</v>
      </c>
      <c r="AE69" s="15" t="e">
        <v>#VALUE!</v>
      </c>
      <c r="AF69" s="15" t="e">
        <v>#VALUE!</v>
      </c>
      <c r="AG69" s="14">
        <v>8.4789812227925407E-2</v>
      </c>
      <c r="AH69" s="14">
        <v>8.5160895277075044E-2</v>
      </c>
      <c r="AI69" s="14">
        <v>8.5430431791639339E-2</v>
      </c>
      <c r="AJ69" s="14">
        <v>8.5762202634068016E-2</v>
      </c>
      <c r="AK69" s="14">
        <v>8.636342106509623E-2</v>
      </c>
      <c r="AL69" s="14">
        <v>8.7266739846322716E-2</v>
      </c>
      <c r="AM69" s="14">
        <v>8.8070758996068949E-2</v>
      </c>
      <c r="AN69" s="14">
        <v>8.9012111484021605E-2</v>
      </c>
      <c r="AO69" s="14">
        <v>9.0242526790750149E-2</v>
      </c>
      <c r="AP69" s="14">
        <v>9.0404151136446689E-2</v>
      </c>
    </row>
    <row r="70" spans="12:42">
      <c r="Q70" s="10" t="s">
        <v>9</v>
      </c>
      <c r="R70" s="14">
        <v>0.17775431942877035</v>
      </c>
      <c r="S70" s="14">
        <v>0.15830514120983763</v>
      </c>
      <c r="T70" s="9">
        <f t="shared" si="1"/>
        <v>-0.10941606528288272</v>
      </c>
      <c r="V70" s="10" t="s">
        <v>15</v>
      </c>
      <c r="W70" s="14">
        <v>0.22411712979247275</v>
      </c>
      <c r="X70" s="14">
        <v>0.25792171804641495</v>
      </c>
      <c r="Y70" s="14">
        <v>0.24386760177899419</v>
      </c>
      <c r="Z70" s="14">
        <v>0.26014857335809549</v>
      </c>
      <c r="AA70" s="14">
        <v>0.24667611741160775</v>
      </c>
      <c r="AB70" s="14">
        <v>0.26291933629045511</v>
      </c>
      <c r="AC70" s="14">
        <v>0.25598251861443838</v>
      </c>
      <c r="AD70" s="14">
        <v>0.22822300207369597</v>
      </c>
      <c r="AE70" s="14">
        <v>0.22133018867924525</v>
      </c>
      <c r="AF70" s="14">
        <v>0.21616638212013037</v>
      </c>
      <c r="AG70" s="14">
        <v>0.21168946963873944</v>
      </c>
      <c r="AH70" s="14">
        <v>0.22572799268961316</v>
      </c>
      <c r="AI70" s="14">
        <v>0.21840651878678136</v>
      </c>
      <c r="AJ70" s="14">
        <v>0.22964023384799881</v>
      </c>
      <c r="AK70" s="14">
        <v>0.23300863866547511</v>
      </c>
      <c r="AL70" s="14">
        <v>0.22941254809115122</v>
      </c>
      <c r="AM70" s="14">
        <v>0.22039111895309513</v>
      </c>
      <c r="AN70" s="14">
        <v>0.22806728808622195</v>
      </c>
      <c r="AO70" s="14">
        <v>0.21628336459385369</v>
      </c>
      <c r="AP70" s="14">
        <v>0.21153373356203545</v>
      </c>
    </row>
    <row r="71" spans="12:42">
      <c r="Q71" s="10" t="s">
        <v>16</v>
      </c>
      <c r="R71" s="14"/>
      <c r="S71" s="14">
        <v>0.14317324953555227</v>
      </c>
      <c r="T71" s="9" t="e">
        <f t="shared" si="1"/>
        <v>#DIV/0!</v>
      </c>
      <c r="V71" s="10" t="s">
        <v>26</v>
      </c>
      <c r="W71" s="15" t="e">
        <v>#VALUE!</v>
      </c>
      <c r="X71" s="15" t="e">
        <v>#VALUE!</v>
      </c>
      <c r="Y71" s="15" t="e">
        <v>#VALUE!</v>
      </c>
      <c r="Z71" s="15" t="e">
        <v>#VALUE!</v>
      </c>
      <c r="AA71" s="15" t="e">
        <v>#VALUE!</v>
      </c>
      <c r="AB71" s="15" t="e">
        <v>#VALUE!</v>
      </c>
      <c r="AC71" s="15" t="e">
        <v>#VALUE!</v>
      </c>
      <c r="AD71" s="15" t="e">
        <v>#VALUE!</v>
      </c>
      <c r="AE71" s="15" t="e">
        <v>#VALUE!</v>
      </c>
      <c r="AF71" s="15" t="e">
        <v>#VALUE!</v>
      </c>
      <c r="AG71" s="15" t="e">
        <v>#VALUE!</v>
      </c>
      <c r="AH71" s="15" t="e">
        <v>#VALUE!</v>
      </c>
      <c r="AI71" s="15" t="e">
        <v>#VALUE!</v>
      </c>
      <c r="AJ71" s="15" t="e">
        <v>#VALUE!</v>
      </c>
      <c r="AK71" s="15" t="e">
        <v>#VALUE!</v>
      </c>
      <c r="AL71" s="15" t="e">
        <v>#VALUE!</v>
      </c>
      <c r="AM71" s="15" t="e">
        <v>#VALUE!</v>
      </c>
      <c r="AN71" s="15" t="e">
        <v>#VALUE!</v>
      </c>
      <c r="AO71" s="15" t="e">
        <v>#VALUE!</v>
      </c>
      <c r="AP71" s="15" t="e">
        <v>#VALUE!</v>
      </c>
    </row>
    <row r="72" spans="12:42">
      <c r="Q72" s="10" t="s">
        <v>37</v>
      </c>
      <c r="R72" s="14">
        <v>0.21130603736004902</v>
      </c>
      <c r="S72" s="14">
        <v>0.14284798608421992</v>
      </c>
      <c r="T72" s="9">
        <f t="shared" si="1"/>
        <v>-0.32397584153822312</v>
      </c>
      <c r="V72" s="10" t="s">
        <v>16</v>
      </c>
      <c r="W72" s="15" t="e">
        <v>#VALUE!</v>
      </c>
      <c r="X72" s="15" t="e">
        <v>#VALUE!</v>
      </c>
      <c r="Y72" s="15" t="e">
        <v>#VALUE!</v>
      </c>
      <c r="Z72" s="15" t="e">
        <v>#VALUE!</v>
      </c>
      <c r="AA72" s="15" t="e">
        <v>#VALUE!</v>
      </c>
      <c r="AB72" s="15" t="e">
        <v>#VALUE!</v>
      </c>
      <c r="AC72" s="15" t="e">
        <v>#VALUE!</v>
      </c>
      <c r="AD72" s="15" t="e">
        <v>#VALUE!</v>
      </c>
      <c r="AE72" s="15" t="e">
        <v>#VALUE!</v>
      </c>
      <c r="AF72" s="15" t="e">
        <v>#VALUE!</v>
      </c>
      <c r="AG72" s="15" t="e">
        <v>#VALUE!</v>
      </c>
      <c r="AH72" s="15" t="e">
        <v>#VALUE!</v>
      </c>
      <c r="AI72" s="15" t="e">
        <v>#VALUE!</v>
      </c>
      <c r="AJ72" s="15" t="e">
        <v>#VALUE!</v>
      </c>
      <c r="AK72" s="15" t="e">
        <v>#VALUE!</v>
      </c>
      <c r="AL72" s="14">
        <v>0.1776157114467958</v>
      </c>
      <c r="AM72" s="14">
        <v>0.16243396068768898</v>
      </c>
      <c r="AN72" s="14">
        <v>0.16381383135574576</v>
      </c>
      <c r="AO72" s="14">
        <v>0.15561511300469483</v>
      </c>
      <c r="AP72" s="14">
        <v>0.14317324953555227</v>
      </c>
    </row>
    <row r="73" spans="12:42">
      <c r="Q73" s="10" t="s">
        <v>38</v>
      </c>
      <c r="R73" s="14">
        <v>0.15586044151905373</v>
      </c>
      <c r="S73" s="14">
        <v>0.12115037046380937</v>
      </c>
      <c r="T73" s="9">
        <f t="shared" si="1"/>
        <v>-0.22269968387713757</v>
      </c>
      <c r="V73" s="10" t="s">
        <v>37</v>
      </c>
      <c r="W73" s="15" t="e">
        <v>#VALUE!</v>
      </c>
      <c r="X73" s="15" t="e">
        <v>#VALUE!</v>
      </c>
      <c r="Y73" s="14">
        <v>0.25114799970064267</v>
      </c>
      <c r="Z73" s="14">
        <v>0.2472061670159599</v>
      </c>
      <c r="AA73" s="14">
        <v>0.22227870700316563</v>
      </c>
      <c r="AB73" s="14">
        <v>0.20279779901084177</v>
      </c>
      <c r="AC73" s="14">
        <v>0.25101684081835346</v>
      </c>
      <c r="AD73" s="14">
        <v>0.25760827506596695</v>
      </c>
      <c r="AE73" s="14">
        <v>0.24409766432887761</v>
      </c>
      <c r="AF73" s="14">
        <v>0.22616534400907828</v>
      </c>
      <c r="AG73" s="14">
        <v>0.21130603736004902</v>
      </c>
      <c r="AH73" s="14">
        <v>0.17819145967066705</v>
      </c>
      <c r="AI73" s="14">
        <v>0.17336709936351344</v>
      </c>
      <c r="AJ73" s="14">
        <v>0.17887454004021777</v>
      </c>
      <c r="AK73" s="14">
        <v>0.16810315662493561</v>
      </c>
      <c r="AL73" s="14">
        <v>0.14974019122220264</v>
      </c>
      <c r="AM73" s="14">
        <v>0.13754728624354326</v>
      </c>
      <c r="AN73" s="14">
        <v>0.13711203917328305</v>
      </c>
      <c r="AO73" s="14">
        <v>0.14284798608421992</v>
      </c>
      <c r="AP73" s="15" t="e">
        <v>#VALUE!</v>
      </c>
    </row>
    <row r="74" spans="12:42">
      <c r="Q74" s="10" t="s">
        <v>13</v>
      </c>
      <c r="R74" s="14">
        <v>0.13213696219808588</v>
      </c>
      <c r="S74" s="14">
        <v>0.10052318353933276</v>
      </c>
      <c r="T74" s="9">
        <f t="shared" si="1"/>
        <v>-0.23925007910626139</v>
      </c>
      <c r="V74" s="10" t="s">
        <v>27</v>
      </c>
      <c r="W74" s="14">
        <v>0.30401348489736107</v>
      </c>
      <c r="X74" s="14">
        <v>0.25927354453007367</v>
      </c>
      <c r="Y74" s="14">
        <v>0.24457395140163898</v>
      </c>
      <c r="Z74" s="14">
        <v>0.23323413935267256</v>
      </c>
      <c r="AA74" s="14">
        <v>0.23192673660638227</v>
      </c>
      <c r="AB74" s="14">
        <v>0.25356303847821854</v>
      </c>
      <c r="AC74" s="14">
        <v>0.280387115845669</v>
      </c>
      <c r="AD74" s="14">
        <v>0.29299564633400949</v>
      </c>
      <c r="AE74" s="14">
        <v>0.30012609115615169</v>
      </c>
      <c r="AF74" s="14">
        <v>0.30990322737732279</v>
      </c>
      <c r="AG74" s="14">
        <v>0.30782411552755923</v>
      </c>
      <c r="AH74" s="14">
        <v>0.36214285714285716</v>
      </c>
      <c r="AI74" s="14">
        <v>0.34957444780552521</v>
      </c>
      <c r="AJ74" s="14">
        <v>0.32896951211224418</v>
      </c>
      <c r="AK74" s="14">
        <v>0.31133463249875254</v>
      </c>
      <c r="AL74" s="14">
        <v>0.29436320754716983</v>
      </c>
      <c r="AM74" s="14">
        <v>0.26655334114888624</v>
      </c>
      <c r="AN74" s="14">
        <v>0.23582654249126894</v>
      </c>
      <c r="AO74" s="14">
        <v>0.24342394447657603</v>
      </c>
      <c r="AP74" s="15" t="e">
        <v>#VALUE!</v>
      </c>
    </row>
    <row r="75" spans="12:42">
      <c r="Q75" s="10" t="s">
        <v>25</v>
      </c>
      <c r="R75" s="14">
        <v>8.4789812227925407E-2</v>
      </c>
      <c r="S75" s="14">
        <v>9.0404151136446689E-2</v>
      </c>
      <c r="T75" s="16">
        <f t="shared" si="1"/>
        <v>6.6214781717280458E-2</v>
      </c>
      <c r="V75" s="10" t="s">
        <v>28</v>
      </c>
      <c r="W75" s="15" t="e">
        <v>#VALUE!</v>
      </c>
      <c r="X75" s="15" t="e">
        <v>#VALUE!</v>
      </c>
      <c r="Y75" s="15" t="e">
        <v>#VALUE!</v>
      </c>
      <c r="Z75" s="15" t="e">
        <v>#VALUE!</v>
      </c>
      <c r="AA75" s="15" t="e">
        <v>#VALUE!</v>
      </c>
      <c r="AB75" s="15" t="e">
        <v>#VALUE!</v>
      </c>
      <c r="AC75" s="15" t="e">
        <v>#VALUE!</v>
      </c>
      <c r="AD75" s="14">
        <v>0.10375726606480321</v>
      </c>
      <c r="AE75" s="14">
        <v>0.10237216737758448</v>
      </c>
      <c r="AF75" s="14">
        <v>0.14151715398117409</v>
      </c>
      <c r="AG75" s="14">
        <v>0.12595746457120197</v>
      </c>
      <c r="AH75" s="14">
        <v>0.11806002259224406</v>
      </c>
      <c r="AI75" s="14">
        <v>0.12408455130045963</v>
      </c>
      <c r="AJ75" s="14">
        <v>0.13445673232393643</v>
      </c>
      <c r="AK75" s="14">
        <v>0.13243649376139505</v>
      </c>
      <c r="AL75" s="14">
        <v>0.26807049569846675</v>
      </c>
      <c r="AM75" s="14">
        <v>0.26700052454588291</v>
      </c>
      <c r="AN75" s="14">
        <v>0.26565572066553306</v>
      </c>
      <c r="AO75" s="14">
        <v>0.25061088182535657</v>
      </c>
      <c r="AP75" s="15" t="e">
        <v>#VALUE!</v>
      </c>
    </row>
    <row r="76" spans="12:42">
      <c r="Q76" s="10" t="s">
        <v>11</v>
      </c>
      <c r="R76" s="14">
        <v>8.9414953666069497E-2</v>
      </c>
      <c r="S76" s="14">
        <v>8.5843733426126667E-2</v>
      </c>
      <c r="T76" s="9">
        <f t="shared" si="1"/>
        <v>-3.9939854504426275E-2</v>
      </c>
      <c r="V76" s="10" t="s">
        <v>7</v>
      </c>
      <c r="W76" s="14">
        <v>0.14371276776431297</v>
      </c>
      <c r="X76" s="14">
        <v>0.12060788811033323</v>
      </c>
      <c r="Y76" s="14">
        <v>0.15326594061794754</v>
      </c>
      <c r="Z76" s="14">
        <v>0.11792520359563763</v>
      </c>
      <c r="AA76" s="14">
        <v>0.20478923470671873</v>
      </c>
      <c r="AB76" s="14">
        <v>0.23047815833842328</v>
      </c>
      <c r="AC76" s="14">
        <v>0.20701100956690363</v>
      </c>
      <c r="AD76" s="14">
        <v>0.2343573112174554</v>
      </c>
      <c r="AE76" s="14">
        <v>0.22229376294297215</v>
      </c>
      <c r="AF76" s="14">
        <v>0.21185586302550946</v>
      </c>
      <c r="AG76" s="14">
        <v>0.20073427005327651</v>
      </c>
      <c r="AH76" s="14">
        <v>0.26475555966831477</v>
      </c>
      <c r="AI76" s="14">
        <v>0.29361355302995618</v>
      </c>
      <c r="AJ76" s="14">
        <v>0.31410140613839643</v>
      </c>
      <c r="AK76" s="14">
        <v>0.29048718829728026</v>
      </c>
      <c r="AL76" s="14">
        <v>0.30178507349726952</v>
      </c>
      <c r="AM76" s="14">
        <v>0.28322685356348049</v>
      </c>
      <c r="AN76" s="14">
        <v>0.28365514490457816</v>
      </c>
      <c r="AO76" s="14">
        <v>0.25037184810164081</v>
      </c>
      <c r="AP76" s="15" t="e">
        <v>#VALUE!</v>
      </c>
    </row>
    <row r="77" spans="12:42">
      <c r="Q77" s="10" t="s">
        <v>33</v>
      </c>
      <c r="R77" s="14">
        <v>5.5227513227513222E-2</v>
      </c>
      <c r="S77" s="14">
        <v>4.186363636363636E-2</v>
      </c>
      <c r="T77" s="9">
        <f t="shared" si="1"/>
        <v>-0.24197860962566842</v>
      </c>
      <c r="V77" s="10" t="s">
        <v>18</v>
      </c>
      <c r="W77" s="14">
        <v>0.45792276627965672</v>
      </c>
      <c r="X77" s="14">
        <v>0.45612627986348125</v>
      </c>
      <c r="Y77" s="14">
        <v>0.44752231604342579</v>
      </c>
      <c r="Z77" s="14">
        <v>0.45755239701276801</v>
      </c>
      <c r="AA77" s="14">
        <v>0.45970771442261615</v>
      </c>
      <c r="AB77" s="14">
        <v>0.47359933301572177</v>
      </c>
      <c r="AC77" s="14">
        <v>0.50095834336624123</v>
      </c>
      <c r="AD77" s="14">
        <v>0.45194817658349329</v>
      </c>
      <c r="AE77" s="14">
        <v>0.46459675466214584</v>
      </c>
      <c r="AF77" s="14">
        <v>0.45497717991832809</v>
      </c>
      <c r="AG77" s="14">
        <v>0.19160038104310548</v>
      </c>
      <c r="AH77" s="14">
        <v>0.19849842576895133</v>
      </c>
      <c r="AI77" s="14">
        <v>0.1954427333974976</v>
      </c>
      <c r="AJ77" s="14">
        <v>0.1947674418604651</v>
      </c>
      <c r="AK77" s="14">
        <v>0.19279294515583473</v>
      </c>
      <c r="AL77" s="14">
        <v>0.18132606009919933</v>
      </c>
      <c r="AM77" s="14">
        <v>0.17143269409551662</v>
      </c>
      <c r="AN77" s="14">
        <v>0.16695176223731376</v>
      </c>
      <c r="AO77" s="14">
        <v>0.16176071262809258</v>
      </c>
      <c r="AP77" s="14">
        <v>0.16538511943484921</v>
      </c>
    </row>
    <row r="78" spans="12:42">
      <c r="V78" s="10" t="s">
        <v>10</v>
      </c>
      <c r="W78" s="14">
        <v>0.3719977050554979</v>
      </c>
      <c r="X78" s="14">
        <v>0.3637708642838417</v>
      </c>
      <c r="Y78" s="14">
        <v>0.36302412038061516</v>
      </c>
      <c r="Z78" s="14">
        <v>0.35677591797388486</v>
      </c>
      <c r="AA78" s="14">
        <v>0.34772317559369043</v>
      </c>
      <c r="AB78" s="14">
        <v>0.33990992923010938</v>
      </c>
      <c r="AC78" s="14">
        <v>0.33441767410182188</v>
      </c>
      <c r="AD78" s="14">
        <v>0.32823415210601842</v>
      </c>
      <c r="AE78" s="14">
        <v>0.32456310679611655</v>
      </c>
      <c r="AF78" s="14">
        <v>0.31527404643449419</v>
      </c>
      <c r="AG78" s="14">
        <v>0.31057558974358973</v>
      </c>
      <c r="AH78" s="14">
        <v>0.30751386015721971</v>
      </c>
      <c r="AI78" s="14">
        <v>0.30418304945618718</v>
      </c>
      <c r="AJ78" s="14">
        <v>0.30138402114250862</v>
      </c>
      <c r="AK78" s="14">
        <v>0.29767935548841895</v>
      </c>
      <c r="AL78" s="14">
        <v>0.28957533426461779</v>
      </c>
      <c r="AM78" s="14">
        <v>0.28332252323511964</v>
      </c>
      <c r="AN78" s="14">
        <v>0.27783389361281391</v>
      </c>
      <c r="AO78" s="14">
        <v>0.2671967606691184</v>
      </c>
      <c r="AP78" s="14">
        <v>0.26019093750237626</v>
      </c>
    </row>
    <row r="79" spans="12:42">
      <c r="V79" s="10" t="s">
        <v>36</v>
      </c>
      <c r="W79" s="14">
        <v>0.22100736235102353</v>
      </c>
      <c r="X79" s="14">
        <v>0.21815819850859738</v>
      </c>
      <c r="Y79" s="14">
        <v>0.21788296684938843</v>
      </c>
      <c r="Z79" s="14">
        <v>0.21578221057853814</v>
      </c>
      <c r="AA79" s="14">
        <v>0.21900229925265391</v>
      </c>
      <c r="AB79" s="14">
        <v>0.21830121122294077</v>
      </c>
      <c r="AC79" s="14">
        <v>0.21930545265325907</v>
      </c>
      <c r="AD79" s="14">
        <v>0.21885153246885783</v>
      </c>
      <c r="AE79" s="14">
        <v>0.21444531211295476</v>
      </c>
      <c r="AF79" s="14">
        <v>0.21213342146035513</v>
      </c>
      <c r="AG79" s="14">
        <v>0.20482050646071043</v>
      </c>
      <c r="AH79" s="14">
        <v>0.20319051447750056</v>
      </c>
      <c r="AI79" s="14">
        <v>0.20105672012446571</v>
      </c>
      <c r="AJ79" s="14">
        <v>0.20035352885926921</v>
      </c>
      <c r="AK79" s="14">
        <v>0.20109316383894613</v>
      </c>
      <c r="AL79" s="14">
        <v>0.19876991149239595</v>
      </c>
      <c r="AM79" s="14">
        <v>0.19427219840309928</v>
      </c>
      <c r="AN79" s="14">
        <v>0.1871974876820823</v>
      </c>
      <c r="AO79" s="14">
        <v>0.18694265373983129</v>
      </c>
      <c r="AP79" s="14">
        <v>0.18436133527770396</v>
      </c>
    </row>
    <row r="80" spans="12:42" ht="15.75">
      <c r="L80" s="1" t="s">
        <v>39</v>
      </c>
      <c r="V80" s="10" t="s">
        <v>38</v>
      </c>
      <c r="W80" s="14">
        <v>0.1186710554485121</v>
      </c>
      <c r="X80" s="14">
        <v>0.10484640139429245</v>
      </c>
      <c r="Y80" s="14">
        <v>0.10545559081231265</v>
      </c>
      <c r="Z80" s="14">
        <v>0.10646920659661521</v>
      </c>
      <c r="AA80" s="14">
        <v>0.11299623116795567</v>
      </c>
      <c r="AB80" s="14">
        <v>0.11034166164304549</v>
      </c>
      <c r="AC80" s="14">
        <v>0.11534169693690439</v>
      </c>
      <c r="AD80" s="14">
        <v>0.12574042395848237</v>
      </c>
      <c r="AE80" s="14">
        <v>0.1467281113601577</v>
      </c>
      <c r="AF80" s="14">
        <v>0.13902652182535533</v>
      </c>
      <c r="AG80" s="14">
        <v>0.15586044151905373</v>
      </c>
      <c r="AH80" s="14">
        <v>0.14078989044316675</v>
      </c>
      <c r="AI80" s="14">
        <v>0.1450801224574593</v>
      </c>
      <c r="AJ80" s="14">
        <v>0.13614894182001291</v>
      </c>
      <c r="AK80" s="14">
        <v>0.1352465426537649</v>
      </c>
      <c r="AL80" s="14">
        <v>0.14113692543096013</v>
      </c>
      <c r="AM80" s="14">
        <v>0.13647502615126619</v>
      </c>
      <c r="AN80" s="14">
        <v>0.12203873542379619</v>
      </c>
      <c r="AO80" s="14">
        <v>0.12699019328052957</v>
      </c>
      <c r="AP80" s="14">
        <v>0.12115037046380937</v>
      </c>
    </row>
    <row r="81" spans="21:42">
      <c r="V81" s="10" t="s">
        <v>32</v>
      </c>
      <c r="W81" s="14">
        <v>0.40770988006853226</v>
      </c>
      <c r="X81" s="14">
        <v>0.40481554134219755</v>
      </c>
      <c r="Y81" s="14">
        <v>0.40105253454676493</v>
      </c>
      <c r="Z81" s="14">
        <v>0.40046155115977744</v>
      </c>
      <c r="AA81" s="14">
        <v>0.39959903478653047</v>
      </c>
      <c r="AB81" s="14">
        <v>0.40003019013814162</v>
      </c>
      <c r="AC81" s="14">
        <v>0.40448056562192214</v>
      </c>
      <c r="AD81" s="14">
        <v>0.40056629490691448</v>
      </c>
      <c r="AE81" s="14">
        <v>0.39951729516662804</v>
      </c>
      <c r="AF81" s="14">
        <v>0.39985141996189505</v>
      </c>
      <c r="AG81" s="14">
        <v>0.39553011686093664</v>
      </c>
      <c r="AH81" s="14">
        <v>0.39859335585975975</v>
      </c>
      <c r="AI81" s="14">
        <v>0.40018079059566064</v>
      </c>
      <c r="AJ81" s="14">
        <v>0.40272136006472442</v>
      </c>
      <c r="AK81" s="14">
        <v>0.39996887690073213</v>
      </c>
      <c r="AL81" s="14">
        <v>0.39787786537403891</v>
      </c>
      <c r="AM81" s="14">
        <v>0.39851251840942564</v>
      </c>
      <c r="AN81" s="14">
        <v>0.39676029055690071</v>
      </c>
      <c r="AO81" s="14">
        <v>0.3965019011406844</v>
      </c>
      <c r="AP81" s="14"/>
    </row>
    <row r="83" spans="21:42">
      <c r="U83" s="17" t="s">
        <v>40</v>
      </c>
    </row>
    <row r="84" spans="21:42">
      <c r="W84" s="10"/>
      <c r="X84" s="18">
        <v>1990</v>
      </c>
      <c r="Y84" s="19">
        <v>1995</v>
      </c>
      <c r="Z84" s="19">
        <f>Y84+1</f>
        <v>1996</v>
      </c>
      <c r="AA84" s="19">
        <f>Z84+1</f>
        <v>1997</v>
      </c>
      <c r="AB84" s="19">
        <f>AA84+1</f>
        <v>1998</v>
      </c>
      <c r="AC84" s="19">
        <f>AB84+1</f>
        <v>1999</v>
      </c>
      <c r="AD84" s="19">
        <v>2000</v>
      </c>
      <c r="AE84" s="19">
        <v>2001</v>
      </c>
      <c r="AF84" s="19">
        <v>2002</v>
      </c>
      <c r="AG84" s="19">
        <v>2003</v>
      </c>
      <c r="AH84" s="19">
        <v>2004</v>
      </c>
      <c r="AI84" s="19">
        <v>2005</v>
      </c>
      <c r="AJ84" s="19">
        <v>2006</v>
      </c>
      <c r="AK84" s="19">
        <v>2007</v>
      </c>
      <c r="AL84" s="19">
        <v>2008</v>
      </c>
      <c r="AM84" s="19">
        <v>2009</v>
      </c>
      <c r="AO84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8 Water heaters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2012-03-01T12:33:34Z</dcterms:created>
  <dcterms:modified xsi:type="dcterms:W3CDTF">2012-03-01T12:33:47Z</dcterms:modified>
</cp:coreProperties>
</file>