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8780" windowHeight="11700"/>
  </bookViews>
  <sheets>
    <sheet name="Fig 4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 localSheetId="0">#REF!</definedName>
    <definedName name="_f408d64f_STF_Fuss_1_CN1">#REF!</definedName>
    <definedName name="_f408d64f_STF_Tabellenkopf_1_CN1" localSheetId="0">#REF!</definedName>
    <definedName name="_f408d64f_STF_Tabellenkopf_1_CN1">#REF!</definedName>
    <definedName name="_f408d64f_STF_Titel_1_CN1" localSheetId="0">#REF!</definedName>
    <definedName name="_f408d64f_STF_Titel_1_CN1">#REF!</definedName>
    <definedName name="_f408d64f_STF_Vorspalte_1_CN1" localSheetId="0">#REF!</definedName>
    <definedName name="_f408d64f_STF_Vorspalte_1_CN1">#REF!</definedName>
    <definedName name="Aggregates">[2]Aggregates!$B$1:$B$65536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 localSheetId="0">#REF!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 localSheetId="0">[6]CO2!#REF!</definedName>
    <definedName name="CRF_Table10s1_Dyn10">[6]CO2!#REF!</definedName>
    <definedName name="CRF_Table10s1_Dyn11" localSheetId="0">[6]CO2!#REF!</definedName>
    <definedName name="CRF_Table10s1_Dyn11">[6]CO2!#REF!</definedName>
    <definedName name="CRF_Table10s1_Dyn12" localSheetId="0">[6]CO2!#REF!</definedName>
    <definedName name="CRF_Table10s1_Dyn12">[6]CO2!#REF!</definedName>
    <definedName name="CRF_Table10s1_Dyn13" localSheetId="0">[6]CO2!#REF!</definedName>
    <definedName name="CRF_Table10s1_Dyn13">[6]CO2!#REF!</definedName>
    <definedName name="CRF_Table10s1_Dyn14" localSheetId="0">[6]CO2!#REF!</definedName>
    <definedName name="CRF_Table10s1_Dyn14">[6]CO2!#REF!</definedName>
    <definedName name="CRF_Table10s1_Dyn15" localSheetId="0">[6]CO2!#REF!</definedName>
    <definedName name="CRF_Table10s1_Dyn15">[6]CO2!#REF!</definedName>
    <definedName name="CRF_Table10s1_Dyn16" localSheetId="0">[6]CO2!#REF!</definedName>
    <definedName name="CRF_Table10s1_Dyn16">[6]CO2!#REF!</definedName>
    <definedName name="CRF_Table10s1_Dyn17" localSheetId="0">[6]CO2!#REF!</definedName>
    <definedName name="CRF_Table10s1_Dyn17">[6]CO2!#REF!</definedName>
    <definedName name="CRF_Table10s1_Dyn18" localSheetId="0">[6]CO2!#REF!</definedName>
    <definedName name="CRF_Table10s1_Dyn18">[6]CO2!#REF!</definedName>
    <definedName name="CRF_Table10s1_Dyn19" localSheetId="0">[6]CO2!#REF!</definedName>
    <definedName name="CRF_Table10s1_Dyn19">[6]CO2!#REF!</definedName>
    <definedName name="CRF_Table10s1_Dyn20" localSheetId="0">[6]CO2!#REF!</definedName>
    <definedName name="CRF_Table10s1_Dyn20">[6]CO2!#REF!</definedName>
    <definedName name="CRF_Table10s2_Dyn10" localSheetId="0">[6]CH4!#REF!</definedName>
    <definedName name="CRF_Table10s2_Dyn10">[6]CH4!#REF!</definedName>
    <definedName name="CRF_Table10s2_Dyn11" localSheetId="0">[6]CH4!#REF!</definedName>
    <definedName name="CRF_Table10s2_Dyn11">[6]CH4!#REF!</definedName>
    <definedName name="CRF_Table10s2_Dyn12" localSheetId="0">[6]CH4!#REF!</definedName>
    <definedName name="CRF_Table10s2_Dyn12">[6]CH4!#REF!</definedName>
    <definedName name="CRF_Table10s2_Dyn13" localSheetId="0">[6]CH4!#REF!</definedName>
    <definedName name="CRF_Table10s2_Dyn13">[6]CH4!#REF!</definedName>
    <definedName name="CRF_Table10s2_Dyn14" localSheetId="0">[6]CH4!#REF!</definedName>
    <definedName name="CRF_Table10s2_Dyn14">[6]CH4!#REF!</definedName>
    <definedName name="CRF_Table10s2_Dyn15" localSheetId="0">[6]CH4!#REF!</definedName>
    <definedName name="CRF_Table10s2_Dyn15">[6]CH4!#REF!</definedName>
    <definedName name="CRF_Table10s2_Dyn16" localSheetId="0">[6]CH4!#REF!</definedName>
    <definedName name="CRF_Table10s2_Dyn16">[6]CH4!#REF!</definedName>
    <definedName name="CRF_Table10s2_Dyn17" localSheetId="0">[6]CH4!#REF!</definedName>
    <definedName name="CRF_Table10s2_Dyn17">[6]CH4!#REF!</definedName>
    <definedName name="CRF_Table10s2_Dyn18" localSheetId="0">[6]CH4!#REF!</definedName>
    <definedName name="CRF_Table10s2_Dyn18">[6]CH4!#REF!</definedName>
    <definedName name="CRF_Table10s2_Dyn19" localSheetId="0">[6]CH4!#REF!</definedName>
    <definedName name="CRF_Table10s2_Dyn19">[6]CH4!#REF!</definedName>
    <definedName name="CRF_Table10s2_Dyn20" localSheetId="0">[6]CH4!#REF!</definedName>
    <definedName name="CRF_Table10s2_Dyn20">[6]CH4!#REF!</definedName>
    <definedName name="CRF_Table10s3_Dyn10" localSheetId="0">[6]N2O!#REF!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 localSheetId="0">#REF!</definedName>
    <definedName name="Datamat">#REF!</definedName>
    <definedName name="DateOfChange" localSheetId="0">#REF!</definedName>
    <definedName name="DateOfChange">#REF!</definedName>
    <definedName name="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 localSheetId="0">#REF!</definedName>
    <definedName name="FirstColHidSheet_TS01">#REF!</definedName>
    <definedName name="FirstColHidSheet_TS02" localSheetId="0">#REF!</definedName>
    <definedName name="FirstColHidSheet_TS02">#REF!</definedName>
    <definedName name="FirstColHidSheet_TS05" localSheetId="0">#REF!</definedName>
    <definedName name="FirstColHidSheet_TS05">#REF!</definedName>
    <definedName name="FirstColHidSheet_TS06" localSheetId="0">#REF!</definedName>
    <definedName name="FirstColHidSheet_TS06">#REF!</definedName>
    <definedName name="FirstColHidSheet_TS07" localSheetId="0">#REF!</definedName>
    <definedName name="FirstColHidSheet_TS07">#REF!</definedName>
    <definedName name="FirstColHidSheet_TS08" localSheetId="0">#REF!</definedName>
    <definedName name="FirstColHidSheet_TS08">#REF!</definedName>
    <definedName name="gg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 localSheetId="0">#REF!</definedName>
    <definedName name="Leontief138">#REF!</definedName>
    <definedName name="Matrix138" localSheetId="0">#REF!</definedName>
    <definedName name="Matrix138">#REF!</definedName>
    <definedName name="MenuButton">[3]Menu!$AE$42</definedName>
    <definedName name="Resolution">1</definedName>
    <definedName name="Rowtitles" localSheetId="0">#REF!</definedName>
    <definedName name="Rowtitles">#REF!</definedName>
    <definedName name="rrr" localSheetId="0">[7]CO2!#REF!</definedName>
    <definedName name="rrr">[7]CO2!#REF!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 localSheetId="0">[7]CO2!#REF!</definedName>
    <definedName name="xxy">[7]CO2!#REF!</definedName>
    <definedName name="Years">[8]Cover!$D$105:$D$121</definedName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AC14" i="1" l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A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A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E10" i="1"/>
  <c r="F10" i="1" s="1"/>
  <c r="G10" i="1" s="1"/>
  <c r="A10" i="1"/>
  <c r="AC9" i="1"/>
  <c r="H12" i="1" s="1"/>
  <c r="AB9" i="1"/>
  <c r="AA9" i="1"/>
  <c r="Z9" i="1"/>
  <c r="Y9" i="1"/>
  <c r="X9" i="1"/>
  <c r="W9" i="1"/>
  <c r="V9" i="1"/>
  <c r="U9" i="1"/>
  <c r="E13" i="1" s="1"/>
  <c r="T9" i="1"/>
  <c r="S9" i="1"/>
  <c r="R9" i="1"/>
  <c r="Q9" i="1"/>
  <c r="P9" i="1"/>
  <c r="O9" i="1"/>
  <c r="N9" i="1"/>
  <c r="M9" i="1"/>
  <c r="L9" i="1"/>
  <c r="K9" i="1"/>
  <c r="H9" i="1"/>
  <c r="I9" i="1" s="1"/>
  <c r="F9" i="1"/>
  <c r="E9" i="1"/>
  <c r="B9" i="1"/>
  <c r="C9" i="1" s="1"/>
  <c r="A9" i="1"/>
  <c r="D9" i="1" l="1"/>
  <c r="J9" i="1"/>
  <c r="B11" i="1"/>
  <c r="H11" i="1"/>
  <c r="E12" i="1"/>
  <c r="B13" i="1"/>
  <c r="H13" i="1"/>
  <c r="I13" i="1" s="1"/>
  <c r="J13" i="1" s="1"/>
  <c r="G9" i="1"/>
  <c r="B10" i="1"/>
  <c r="C10" i="1" s="1"/>
  <c r="D10" i="1" s="1"/>
  <c r="H10" i="1"/>
  <c r="I10" i="1" s="1"/>
  <c r="J10" i="1" s="1"/>
  <c r="E11" i="1"/>
  <c r="F11" i="1" s="1"/>
  <c r="G11" i="1" s="1"/>
  <c r="B12" i="1"/>
  <c r="C12" i="1" s="1"/>
  <c r="D12" i="1" s="1"/>
  <c r="F12" i="1" l="1"/>
  <c r="G12" i="1" s="1"/>
  <c r="C11" i="1"/>
  <c r="D11" i="1" s="1"/>
  <c r="F13" i="1"/>
  <c r="G13" i="1" s="1"/>
  <c r="C13" i="1"/>
  <c r="D13" i="1" s="1"/>
  <c r="I11" i="1"/>
  <c r="J11" i="1" s="1"/>
  <c r="I12" i="1"/>
  <c r="J12" i="1" s="1"/>
  <c r="F14" i="1"/>
  <c r="C14" i="1"/>
  <c r="I14" i="1" l="1"/>
</calcChain>
</file>

<file path=xl/sharedStrings.xml><?xml version="1.0" encoding="utf-8"?>
<sst xmlns="http://schemas.openxmlformats.org/spreadsheetml/2006/main" count="15" uniqueCount="11">
  <si>
    <t>Decomposition analysis for emissions from freight transport</t>
  </si>
  <si>
    <t>1990–2008</t>
  </si>
  <si>
    <t>1990–2000</t>
  </si>
  <si>
    <t>2000–2008</t>
  </si>
  <si>
    <t>1990-2008</t>
  </si>
  <si>
    <t>1990-2000</t>
  </si>
  <si>
    <t>2000-2008</t>
  </si>
  <si>
    <t>Name</t>
  </si>
  <si>
    <t>abs. change</t>
  </si>
  <si>
    <t>rel change</t>
  </si>
  <si>
    <t>Total emission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</si>
</sst>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"/>
    <numFmt numFmtId="165" formatCode="#,##0.0"/>
    <numFmt numFmtId="166" formatCode="#,##0.0_)"/>
    <numFmt numFmtId="167" formatCode="_-* #,##0.00_-;\-* #,##0.00_-;_-* &quot;-&quot;??_-;_-@_-"/>
    <numFmt numFmtId="168" formatCode="_ [$€]\ * #,##0.00_ ;_ [$€]\ * \-#,##0.00_ ;_ [$€]\ * &quot;-&quot;??_ ;_ @_ "/>
    <numFmt numFmtId="169" formatCode="_-* #,##0_-;\-* #,##0_-;_-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9" fillId="0" borderId="2" applyNumberFormat="0" applyFont="0" applyFill="0" applyBorder="0" applyProtection="0">
      <alignment horizontal="left" vertical="center" indent="5"/>
    </xf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166" fontId="12" fillId="0" borderId="0" applyAlignment="0" applyProtection="0"/>
    <xf numFmtId="0" fontId="13" fillId="21" borderId="4" applyNumberFormat="0" applyAlignment="0" applyProtection="0"/>
    <xf numFmtId="4" fontId="14" fillId="0" borderId="5" applyFill="0" applyBorder="0" applyProtection="0">
      <alignment horizontal="right" vertical="center"/>
    </xf>
    <xf numFmtId="0" fontId="3" fillId="22" borderId="0" applyNumberFormat="0" applyBorder="0" applyAlignment="0">
      <protection hidden="1"/>
    </xf>
    <xf numFmtId="0" fontId="3" fillId="22" borderId="0" applyNumberFormat="0" applyBorder="0" applyAlignment="0">
      <protection hidden="1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5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" fillId="8" borderId="4" applyNumberFormat="0" applyAlignment="0" applyProtection="0"/>
    <xf numFmtId="4" fontId="9" fillId="0" borderId="9">
      <alignment horizontal="right" vertical="center"/>
    </xf>
    <xf numFmtId="0" fontId="21" fillId="0" borderId="0">
      <alignment horizontal="center"/>
    </xf>
    <xf numFmtId="0" fontId="22" fillId="0" borderId="1">
      <alignment horizontal="center" wrapText="1"/>
    </xf>
    <xf numFmtId="0" fontId="22" fillId="0" borderId="10" applyBorder="0">
      <alignment horizontal="centerContinuous"/>
    </xf>
    <xf numFmtId="0" fontId="22" fillId="0" borderId="0">
      <alignment horizontal="right"/>
    </xf>
    <xf numFmtId="0" fontId="3" fillId="0" borderId="11" applyNumberFormat="0" applyFill="0" applyAlignment="0" applyProtection="0"/>
    <xf numFmtId="0" fontId="3" fillId="23" borderId="0" applyNumberFormat="0" applyFont="0" applyBorder="0" applyAlignment="0"/>
    <xf numFmtId="0" fontId="3" fillId="23" borderId="0" applyNumberFormat="0" applyFont="0" applyBorder="0" applyAlignment="0"/>
    <xf numFmtId="169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3" fillId="24" borderId="0" applyNumberFormat="0" applyBorder="0" applyAlignment="0" applyProtection="0"/>
    <xf numFmtId="0" fontId="24" fillId="0" borderId="0"/>
    <xf numFmtId="4" fontId="9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25" fillId="25" borderId="0" applyNumberFormat="0" applyFont="0" applyBorder="0" applyAlignment="0" applyProtection="0"/>
    <xf numFmtId="0" fontId="25" fillId="25" borderId="0" applyNumberFormat="0" applyFont="0" applyBorder="0" applyAlignment="0" applyProtection="0"/>
    <xf numFmtId="0" fontId="26" fillId="0" borderId="0"/>
    <xf numFmtId="0" fontId="3" fillId="26" borderId="12" applyNumberFormat="0" applyFont="0" applyAlignment="0" applyProtection="0"/>
    <xf numFmtId="0" fontId="3" fillId="26" borderId="12" applyNumberFormat="0" applyFont="0" applyAlignment="0" applyProtection="0"/>
    <xf numFmtId="0" fontId="3" fillId="21" borderId="3" applyNumberFormat="0" applyAlignment="0" applyProtection="0"/>
    <xf numFmtId="172" fontId="9" fillId="27" borderId="1" applyNumberFormat="0" applyFont="0" applyBorder="0" applyAlignment="0" applyProtection="0">
      <alignment horizontal="right" vertical="center"/>
    </xf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4" borderId="0" applyNumberFormat="0" applyBorder="0" applyAlignment="0" applyProtection="0"/>
    <xf numFmtId="0" fontId="3" fillId="0" borderId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5" borderId="0">
      <alignment horizontal="right"/>
    </xf>
    <xf numFmtId="0" fontId="7" fillId="25" borderId="0">
      <alignment horizontal="right"/>
    </xf>
    <xf numFmtId="0" fontId="31" fillId="0" borderId="13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7" fillId="0" borderId="0"/>
    <xf numFmtId="0" fontId="36" fillId="0" borderId="14">
      <alignment horizontal="left"/>
    </xf>
    <xf numFmtId="0" fontId="38" fillId="28" borderId="15" applyNumberFormat="0" applyAlignment="0" applyProtection="0"/>
    <xf numFmtId="4" fontId="9" fillId="0" borderId="0"/>
  </cellStyleXfs>
  <cellXfs count="32">
    <xf numFmtId="0" fontId="0" fillId="0" borderId="0" xfId="0"/>
    <xf numFmtId="0" fontId="4" fillId="0" borderId="0" xfId="1" applyFont="1"/>
    <xf numFmtId="0" fontId="3" fillId="0" borderId="0" xfId="1"/>
    <xf numFmtId="0" fontId="3" fillId="0" borderId="0" xfId="1" applyFill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6" fillId="0" borderId="1" xfId="1" applyFont="1" applyFill="1" applyBorder="1"/>
    <xf numFmtId="0" fontId="3" fillId="0" borderId="1" xfId="1" applyFill="1" applyBorder="1"/>
    <xf numFmtId="0" fontId="3" fillId="0" borderId="0" xfId="1" applyFill="1" applyBorder="1"/>
    <xf numFmtId="164" fontId="3" fillId="0" borderId="0" xfId="1" applyNumberFormat="1"/>
    <xf numFmtId="0" fontId="2" fillId="0" borderId="1" xfId="1" applyFont="1" applyFill="1" applyBorder="1"/>
    <xf numFmtId="1" fontId="7" fillId="0" borderId="1" xfId="1" applyNumberFormat="1" applyFont="1" applyFill="1" applyBorder="1" applyAlignment="1">
      <alignment horizontal="center"/>
    </xf>
    <xf numFmtId="3" fontId="3" fillId="0" borderId="0" xfId="1" applyNumberFormat="1" applyFill="1" applyBorder="1"/>
    <xf numFmtId="3" fontId="3" fillId="0" borderId="1" xfId="1" applyNumberFormat="1" applyFill="1" applyBorder="1"/>
    <xf numFmtId="3" fontId="3" fillId="2" borderId="1" xfId="1" applyNumberFormat="1" applyFill="1" applyBorder="1"/>
    <xf numFmtId="9" fontId="3" fillId="0" borderId="1" xfId="2" applyFont="1" applyFill="1" applyBorder="1"/>
    <xf numFmtId="3" fontId="3" fillId="0" borderId="1" xfId="1" applyNumberFormat="1" applyFont="1" applyFill="1" applyBorder="1"/>
    <xf numFmtId="1" fontId="3" fillId="0" borderId="0" xfId="1" applyNumberFormat="1"/>
    <xf numFmtId="3" fontId="3" fillId="2" borderId="1" xfId="1" applyNumberFormat="1" applyFont="1" applyFill="1" applyBorder="1"/>
    <xf numFmtId="4" fontId="3" fillId="0" borderId="1" xfId="1" applyNumberFormat="1" applyFont="1" applyFill="1" applyBorder="1"/>
    <xf numFmtId="3" fontId="3" fillId="0" borderId="0" xfId="1" applyNumberFormat="1" applyFont="1" applyFill="1" applyBorder="1"/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65" fontId="3" fillId="2" borderId="1" xfId="1" applyNumberFormat="1" applyFont="1" applyFill="1" applyBorder="1"/>
    <xf numFmtId="10" fontId="3" fillId="0" borderId="1" xfId="2" applyNumberFormat="1" applyFont="1" applyFill="1" applyBorder="1"/>
    <xf numFmtId="0" fontId="7" fillId="0" borderId="1" xfId="1" applyFont="1" applyFill="1" applyBorder="1"/>
    <xf numFmtId="3" fontId="7" fillId="0" borderId="1" xfId="1" applyNumberFormat="1" applyFont="1" applyFill="1" applyBorder="1"/>
    <xf numFmtId="3" fontId="7" fillId="2" borderId="1" xfId="1" applyNumberFormat="1" applyFont="1" applyFill="1" applyBorder="1"/>
    <xf numFmtId="0" fontId="3" fillId="0" borderId="0" xfId="1" applyFont="1" applyFill="1" applyBorder="1"/>
    <xf numFmtId="0" fontId="3" fillId="0" borderId="0" xfId="1" applyFont="1" applyBorder="1"/>
  </cellXfs>
  <cellStyles count="1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Akzent1 2" xfId="9"/>
    <cellStyle name="20% - Akzent1 2 2" xfId="10"/>
    <cellStyle name="20% - Akzent2 2" xfId="11"/>
    <cellStyle name="20% - Akzent2 2 2" xfId="12"/>
    <cellStyle name="20% - Akzent3 2" xfId="13"/>
    <cellStyle name="20% - Akzent3 2 2" xfId="14"/>
    <cellStyle name="20% - Akzent4 2" xfId="15"/>
    <cellStyle name="20% - Akzent4 2 2" xfId="16"/>
    <cellStyle name="20% - Akzent5 2" xfId="17"/>
    <cellStyle name="20% - Akzent5 2 2" xfId="18"/>
    <cellStyle name="20% - Akzent6 2" xfId="19"/>
    <cellStyle name="20% - Akzent6 2 2" xfId="20"/>
    <cellStyle name="2x indented GHG Textfiels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Akzent1 2" xfId="28"/>
    <cellStyle name="40% - Akzent1 2 2" xfId="29"/>
    <cellStyle name="40% - Akzent2 2" xfId="30"/>
    <cellStyle name="40% - Akzent2 2 2" xfId="31"/>
    <cellStyle name="40% - Akzent3 2" xfId="32"/>
    <cellStyle name="40% - Akzent3 2 2" xfId="33"/>
    <cellStyle name="40% - Akzent4 2" xfId="34"/>
    <cellStyle name="40% - Akzent4 2 2" xfId="35"/>
    <cellStyle name="40% - Akzent5 2" xfId="36"/>
    <cellStyle name="40% - Akzent5 2 2" xfId="37"/>
    <cellStyle name="40% - Akzent6 2" xfId="38"/>
    <cellStyle name="40% - Akzent6 2 2" xfId="39"/>
    <cellStyle name="5x indented GHG Textfiels" xfId="40"/>
    <cellStyle name="60% - Akzent1 2" xfId="41"/>
    <cellStyle name="60% - Akzent2 2" xfId="42"/>
    <cellStyle name="60% - Akzent3 2" xfId="43"/>
    <cellStyle name="60% - Akzent4 2" xfId="44"/>
    <cellStyle name="60% - Akzent5 2" xfId="45"/>
    <cellStyle name="60% - Akzent6 2" xfId="46"/>
    <cellStyle name="Akzent1 2" xfId="47"/>
    <cellStyle name="Akzent2 2" xfId="48"/>
    <cellStyle name="Akzent3 2" xfId="49"/>
    <cellStyle name="Akzent4 2" xfId="50"/>
    <cellStyle name="Akzent5 2" xfId="51"/>
    <cellStyle name="Akzent6 2" xfId="52"/>
    <cellStyle name="Ausgabe 2" xfId="53"/>
    <cellStyle name="AZ1" xfId="54"/>
    <cellStyle name="Berechnung 2" xfId="55"/>
    <cellStyle name="Bold GHG Numbers (0.00)" xfId="56"/>
    <cellStyle name="Cover" xfId="57"/>
    <cellStyle name="Cover 2" xfId="58"/>
    <cellStyle name="Dezimal 2" xfId="59"/>
    <cellStyle name="Dezimal 2 2" xfId="60"/>
    <cellStyle name="Eingabe 2" xfId="61"/>
    <cellStyle name="Ergebnis 2" xfId="62"/>
    <cellStyle name="Erklärender Text 2" xfId="63"/>
    <cellStyle name="Euro" xfId="64"/>
    <cellStyle name="Euro 2" xfId="65"/>
    <cellStyle name="Gut 2" xfId="66"/>
    <cellStyle name="Heading 2 2" xfId="67"/>
    <cellStyle name="Heading 3 2" xfId="68"/>
    <cellStyle name="Heading 4 2" xfId="69"/>
    <cellStyle name="Headline" xfId="70"/>
    <cellStyle name="Hyperlink 2" xfId="71"/>
    <cellStyle name="Input 2" xfId="72"/>
    <cellStyle name="InputCells12_BBorder_CRFReport-template" xfId="73"/>
    <cellStyle name="Legende Einheit" xfId="74"/>
    <cellStyle name="Legende horizontal" xfId="75"/>
    <cellStyle name="Legende Rahmen" xfId="76"/>
    <cellStyle name="Legende vertikal" xfId="77"/>
    <cellStyle name="Linked Cell 2" xfId="78"/>
    <cellStyle name="Menu" xfId="79"/>
    <cellStyle name="Menu 2" xfId="80"/>
    <cellStyle name="Milliers [0]_Oilques" xfId="81"/>
    <cellStyle name="Milliers_Oilques" xfId="82"/>
    <cellStyle name="Monétaire [0]_Oilques" xfId="83"/>
    <cellStyle name="Monétaire_Oilques" xfId="84"/>
    <cellStyle name="Neutral 2" xfId="85"/>
    <cellStyle name="Normal" xfId="0" builtinId="0"/>
    <cellStyle name="Normal 2" xfId="1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2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5315806418169"/>
          <c:y val="8.4391951006124233E-2"/>
          <c:w val="0.54478912589148809"/>
          <c:h val="0.818067910430115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4.8'!$A$9</c:f>
              <c:strCache>
                <c:ptCount val="1"/>
                <c:pt idx="0">
                  <c:v>Freight transport activity (all inland modes)</c:v>
                </c:pt>
              </c:strCache>
            </c:strRef>
          </c:tx>
          <c:invertIfNegative val="0"/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4.8'!$C$9,'Fig 4.8'!$F$9,'Fig 4.8'!$I$9)</c:f>
              <c:numCache>
                <c:formatCode>#,##0</c:formatCode>
                <c:ptCount val="3"/>
                <c:pt idx="0">
                  <c:v>90.412565731165643</c:v>
                </c:pt>
                <c:pt idx="1">
                  <c:v>40.77290520391827</c:v>
                </c:pt>
                <c:pt idx="2">
                  <c:v>51.280566260674959</c:v>
                </c:pt>
              </c:numCache>
            </c:numRef>
          </c:val>
        </c:ser>
        <c:ser>
          <c:idx val="1"/>
          <c:order val="1"/>
          <c:tx>
            <c:strRef>
              <c:f>'Fig 4.8'!$A$10</c:f>
              <c:strCache>
                <c:ptCount val="1"/>
                <c:pt idx="0">
                  <c:v>Share of road in freight transport (inland)</c:v>
                </c:pt>
              </c:strCache>
            </c:strRef>
          </c:tx>
          <c:invertIfNegative val="0"/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4.8'!$C$10,'Fig 4.8'!$F$10,'Fig 4.8'!$I$10)</c:f>
              <c:numCache>
                <c:formatCode>#,##0</c:formatCode>
                <c:ptCount val="3"/>
                <c:pt idx="0">
                  <c:v>83.796853924367213</c:v>
                </c:pt>
                <c:pt idx="1">
                  <c:v>56.580837691391764</c:v>
                </c:pt>
                <c:pt idx="2">
                  <c:v>14.191094093122331</c:v>
                </c:pt>
              </c:numCache>
            </c:numRef>
          </c:val>
        </c:ser>
        <c:ser>
          <c:idx val="2"/>
          <c:order val="2"/>
          <c:tx>
            <c:strRef>
              <c:f>'Fig 4.8'!$A$11</c:f>
              <c:strCache>
                <c:ptCount val="1"/>
                <c:pt idx="0">
                  <c:v>Fuel intensity of road freight transport</c:v>
                </c:pt>
              </c:strCache>
            </c:strRef>
          </c:tx>
          <c:invertIfNegative val="0"/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4.8'!$C$11,'Fig 4.8'!$F$11,'Fig 4.8'!$I$11)</c:f>
              <c:numCache>
                <c:formatCode>#,##0</c:formatCode>
                <c:ptCount val="3"/>
                <c:pt idx="0">
                  <c:v>-71.963410913961411</c:v>
                </c:pt>
                <c:pt idx="1">
                  <c:v>-49.332490652886975</c:v>
                </c:pt>
                <c:pt idx="2">
                  <c:v>-10.940181677194175</c:v>
                </c:pt>
              </c:numCache>
            </c:numRef>
          </c:val>
        </c:ser>
        <c:ser>
          <c:idx val="3"/>
          <c:order val="3"/>
          <c:tx>
            <c:strRef>
              <c:f>'Fig 4.8'!$A$12</c:f>
              <c:strCache>
                <c:ptCount val="1"/>
                <c:pt idx="0">
                  <c:v>Share of fossil fuels in final energy demand by trucks</c:v>
                </c:pt>
              </c:strCache>
            </c:strRef>
          </c:tx>
          <c:invertIfNegative val="0"/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4.8'!$C$12,'Fig 4.8'!$F$12,'Fig 4.8'!$I$12)</c:f>
              <c:numCache>
                <c:formatCode>#,##0</c:formatCode>
                <c:ptCount val="3"/>
                <c:pt idx="0">
                  <c:v>-10.439719325888859</c:v>
                </c:pt>
                <c:pt idx="1">
                  <c:v>-1.0962176161605726</c:v>
                </c:pt>
                <c:pt idx="2">
                  <c:v>-9.214574845441291</c:v>
                </c:pt>
              </c:numCache>
            </c:numRef>
          </c:val>
        </c:ser>
        <c:ser>
          <c:idx val="4"/>
          <c:order val="4"/>
          <c:tx>
            <c:strRef>
              <c:f>'Fig 4.8'!$A$13</c:f>
              <c:strCache>
                <c:ptCount val="1"/>
                <c:pt idx="0">
                  <c:v>Carbon intensity of fossil fuel use by trucks</c:v>
                </c:pt>
              </c:strCache>
            </c:strRef>
          </c:tx>
          <c:invertIfNegative val="0"/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4.8'!$C$13,'Fig 4.8'!$F$13,'Fig 4.8'!$I$13)</c:f>
              <c:numCache>
                <c:formatCode>#,##0.0</c:formatCode>
                <c:ptCount val="3"/>
                <c:pt idx="0" formatCode="#,##0">
                  <c:v>5.0911339932798683</c:v>
                </c:pt>
                <c:pt idx="1">
                  <c:v>2.6420500218722509</c:v>
                </c:pt>
                <c:pt idx="2" formatCode="#,##0">
                  <c:v>2.0134349296658911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46016"/>
        <c:axId val="213047552"/>
      </c:barChart>
      <c:lineChart>
        <c:grouping val="standard"/>
        <c:varyColors val="0"/>
        <c:ser>
          <c:idx val="6"/>
          <c:order val="5"/>
          <c:tx>
            <c:strRef>
              <c:f>'Fig 4.8'!$A$14</c:f>
              <c:strCache>
                <c:ptCount val="1"/>
                <c:pt idx="0">
                  <c:v>Total emission change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4.8'!$B$5:$D$5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4.8'!$C$14,'Fig 4.8'!$F$14,'Fig 4.8'!$I$14)</c:f>
              <c:numCache>
                <c:formatCode>#,##0</c:formatCode>
                <c:ptCount val="3"/>
                <c:pt idx="0">
                  <c:v>96.897423408962453</c:v>
                </c:pt>
                <c:pt idx="1">
                  <c:v>49.567084648134738</c:v>
                </c:pt>
                <c:pt idx="2">
                  <c:v>47.330338760827715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46016"/>
        <c:axId val="213047552"/>
      </c:lineChart>
      <c:catAx>
        <c:axId val="2130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13047552"/>
        <c:crosses val="autoZero"/>
        <c:auto val="1"/>
        <c:lblAlgn val="ctr"/>
        <c:lblOffset val="100"/>
        <c:noMultiLvlLbl val="0"/>
      </c:catAx>
      <c:valAx>
        <c:axId val="213047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Mt CO2-equivalent</a:t>
                </a:r>
              </a:p>
            </c:rich>
          </c:tx>
          <c:layout>
            <c:manualLayout>
              <c:xMode val="edge"/>
              <c:yMode val="edge"/>
              <c:x val="1.3732112406519449E-2"/>
              <c:y val="0.345733827389223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304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74789251139935"/>
          <c:y val="4.4180021614945192E-2"/>
          <c:w val="0.29825205276966321"/>
          <c:h val="0.90429113509754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16</xdr:row>
      <xdr:rowOff>11206</xdr:rowOff>
    </xdr:from>
    <xdr:to>
      <xdr:col>12</xdr:col>
      <xdr:colOff>170506</xdr:colOff>
      <xdr:row>38</xdr:row>
      <xdr:rowOff>48856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C5" t="str">
            <v>Freight transport activity (all inland modes)</v>
          </cell>
        </row>
        <row r="9">
          <cell r="E9">
            <v>225.26314630938006</v>
          </cell>
          <cell r="F9">
            <v>227.19798126663392</v>
          </cell>
          <cell r="G9">
            <v>234.68610361308808</v>
          </cell>
          <cell r="H9">
            <v>237.10033865641191</v>
          </cell>
          <cell r="I9">
            <v>238.72737922279785</v>
          </cell>
          <cell r="J9">
            <v>242.66579210138431</v>
          </cell>
          <cell r="K9">
            <v>251.42966946290932</v>
          </cell>
          <cell r="L9">
            <v>256.27594519684629</v>
          </cell>
          <cell r="M9">
            <v>266.24245411459589</v>
          </cell>
          <cell r="N9">
            <v>273.04612776127044</v>
          </cell>
          <cell r="O9">
            <v>274.8302309575148</v>
          </cell>
          <cell r="P9">
            <v>284.60742682370125</v>
          </cell>
          <cell r="Q9">
            <v>293.80774268317418</v>
          </cell>
          <cell r="R9">
            <v>301.18825877648544</v>
          </cell>
          <cell r="S9">
            <v>312.12384306890522</v>
          </cell>
          <cell r="T9">
            <v>315.91144954591647</v>
          </cell>
          <cell r="U9">
            <v>320.49159470126858</v>
          </cell>
          <cell r="V9">
            <v>325.31042019445084</v>
          </cell>
          <cell r="W9">
            <v>322.16056971834251</v>
          </cell>
        </row>
        <row r="19">
          <cell r="E19">
            <v>1848.3654037632259</v>
          </cell>
          <cell r="F19">
            <v>1867.1675166105808</v>
          </cell>
          <cell r="G19">
            <v>1885.9696294579358</v>
          </cell>
          <cell r="H19">
            <v>1904.7717423052907</v>
          </cell>
          <cell r="I19">
            <v>1923.5738551526456</v>
          </cell>
          <cell r="J19">
            <v>1911.7965760000002</v>
          </cell>
          <cell r="K19">
            <v>1933.8115919999998</v>
          </cell>
          <cell r="L19">
            <v>2007.2421270000002</v>
          </cell>
          <cell r="M19">
            <v>2063.1098795509997</v>
          </cell>
          <cell r="N19">
            <v>2106.5209140029397</v>
          </cell>
          <cell r="O19">
            <v>2182.921804242224</v>
          </cell>
          <cell r="P19">
            <v>2207.8103618522573</v>
          </cell>
          <cell r="Q19">
            <v>2250.625070553031</v>
          </cell>
          <cell r="R19">
            <v>2271.1930539546242</v>
          </cell>
          <cell r="S19">
            <v>2426.7541818604332</v>
          </cell>
          <cell r="T19">
            <v>2482.8050586501331</v>
          </cell>
          <cell r="U19">
            <v>2561.8107391529447</v>
          </cell>
          <cell r="V19">
            <v>2639.8757663989991</v>
          </cell>
          <cell r="W19">
            <v>2590.2331318000001</v>
          </cell>
        </row>
        <row r="20">
          <cell r="C20" t="str">
            <v>Share of road in freight transport (inland)</v>
          </cell>
          <cell r="E20">
            <v>0.57370538199113486</v>
          </cell>
          <cell r="F20">
            <v>0.5923762780684807</v>
          </cell>
          <cell r="G20">
            <v>0.61067489636412287</v>
          </cell>
          <cell r="H20">
            <v>0.62861226120508196</v>
          </cell>
          <cell r="I20">
            <v>0.64619896588602632</v>
          </cell>
          <cell r="J20">
            <v>0.67405707080835364</v>
          </cell>
          <cell r="K20">
            <v>0.67358113137218167</v>
          </cell>
          <cell r="L20">
            <v>0.67340057376147322</v>
          </cell>
          <cell r="M20">
            <v>0.68547197316886332</v>
          </cell>
          <cell r="N20">
            <v>0.69780508241274863</v>
          </cell>
          <cell r="O20">
            <v>0.69572166856760187</v>
          </cell>
          <cell r="P20">
            <v>0.70489160975508769</v>
          </cell>
          <cell r="Q20">
            <v>0.71353421812074347</v>
          </cell>
          <cell r="R20">
            <v>0.71567540115965611</v>
          </cell>
          <cell r="S20">
            <v>0.71787287440232017</v>
          </cell>
          <cell r="T20">
            <v>0.72257223487992117</v>
          </cell>
          <cell r="U20">
            <v>0.72119769495965735</v>
          </cell>
          <cell r="V20">
            <v>0.72520685418900233</v>
          </cell>
          <cell r="W20">
            <v>0.72599681353516077</v>
          </cell>
        </row>
        <row r="21">
          <cell r="C21" t="str">
            <v>Fuel intensity of road freight transport</v>
          </cell>
          <cell r="E21">
            <v>70.697657274278967</v>
          </cell>
          <cell r="F21">
            <v>68.515393420533982</v>
          </cell>
          <cell r="G21">
            <v>66.506119014759392</v>
          </cell>
          <cell r="H21">
            <v>64.65004877697686</v>
          </cell>
          <cell r="I21">
            <v>62.930303819194769</v>
          </cell>
          <cell r="J21">
            <v>61.332396875722672</v>
          </cell>
          <cell r="K21">
            <v>62.506337858581361</v>
          </cell>
          <cell r="L21">
            <v>61.998700552289279</v>
          </cell>
          <cell r="M21">
            <v>60.942492079460628</v>
          </cell>
          <cell r="N21">
            <v>60.252726179054662</v>
          </cell>
          <cell r="O21">
            <v>59.887028217436423</v>
          </cell>
          <cell r="P21">
            <v>60.260460098374857</v>
          </cell>
          <cell r="Q21">
            <v>60.160696280738321</v>
          </cell>
          <cell r="R21">
            <v>61.178943395390085</v>
          </cell>
          <cell r="S21">
            <v>58.706753853938565</v>
          </cell>
          <cell r="T21">
            <v>58.586019765612711</v>
          </cell>
          <cell r="U21">
            <v>57.589902763278701</v>
          </cell>
          <cell r="V21">
            <v>56.255830732429942</v>
          </cell>
          <cell r="W21">
            <v>57.961752497453283</v>
          </cell>
        </row>
        <row r="22">
          <cell r="C22" t="str">
            <v>Share of fossil fuels in final energy demand by trucks</v>
          </cell>
          <cell r="E22">
            <v>0.9999835514237746</v>
          </cell>
          <cell r="F22">
            <v>0.99964266003539937</v>
          </cell>
          <cell r="G22">
            <v>0.99930900979606951</v>
          </cell>
          <cell r="H22">
            <v>0.99898237240788035</v>
          </cell>
          <cell r="I22">
            <v>0.99866252907010999</v>
          </cell>
          <cell r="J22">
            <v>0.99834926999044948</v>
          </cell>
          <cell r="K22">
            <v>0.99781823462035135</v>
          </cell>
          <cell r="L22">
            <v>0.99731739820119236</v>
          </cell>
          <cell r="M22">
            <v>0.9968442559212618</v>
          </cell>
          <cell r="N22">
            <v>0.99639657252715352</v>
          </cell>
          <cell r="O22">
            <v>0.99597234701272686</v>
          </cell>
          <cell r="P22">
            <v>0.99379553398606035</v>
          </cell>
          <cell r="Q22">
            <v>0.9917462752848677</v>
          </cell>
          <cell r="R22">
            <v>0.98981367861878911</v>
          </cell>
          <cell r="S22">
            <v>0.98798805754578434</v>
          </cell>
          <cell r="T22">
            <v>0.98626076909693938</v>
          </cell>
          <cell r="U22">
            <v>0.980062221852805</v>
          </cell>
          <cell r="V22">
            <v>0.97401306467753157</v>
          </cell>
          <cell r="W22">
            <v>0.96810796124143095</v>
          </cell>
        </row>
        <row r="23">
          <cell r="C23" t="str">
            <v>Carbon intensity of fossil fuel use by trucks</v>
          </cell>
          <cell r="E23">
            <v>3.0047995904320195E-3</v>
          </cell>
          <cell r="F23">
            <v>2.999097528216733E-3</v>
          </cell>
          <cell r="G23">
            <v>3.0660639171501101E-3</v>
          </cell>
          <cell r="H23">
            <v>3.0660533339169002E-3</v>
          </cell>
          <cell r="I23">
            <v>3.0559660320426531E-3</v>
          </cell>
          <cell r="J23">
            <v>3.0753728016448246E-3</v>
          </cell>
          <cell r="K23">
            <v>3.0948311605150003E-3</v>
          </cell>
          <cell r="L23">
            <v>3.0663280528242555E-3</v>
          </cell>
          <cell r="M23">
            <v>3.0989725276650035E-3</v>
          </cell>
          <cell r="N23">
            <v>3.0940490319742065E-3</v>
          </cell>
          <cell r="O23">
            <v>3.0339662897219482E-3</v>
          </cell>
          <cell r="P23">
            <v>3.0537440675532899E-3</v>
          </cell>
          <cell r="Q23">
            <v>3.0664214713769884E-3</v>
          </cell>
          <cell r="R23">
            <v>3.0599369152112454E-3</v>
          </cell>
          <cell r="S23">
            <v>3.0889711593916156E-3</v>
          </cell>
          <cell r="T23">
            <v>3.0475842674433291E-3</v>
          </cell>
          <cell r="U23">
            <v>3.0733730454554154E-3</v>
          </cell>
          <cell r="V23">
            <v>3.1011320591204619E-3</v>
          </cell>
          <cell r="W23">
            <v>3.0530471842212456E-3</v>
          </cell>
        </row>
      </sheetData>
      <sheetData sheetId="15"/>
      <sheetData sheetId="16">
        <row r="5">
          <cell r="B5" t="str">
            <v>1990–2008</v>
          </cell>
          <cell r="C5" t="str">
            <v>1990–2000</v>
          </cell>
          <cell r="D5" t="str">
            <v>2000–2008</v>
          </cell>
        </row>
        <row r="9">
          <cell r="A9" t="str">
            <v>Freight transport activity (all inland modes)</v>
          </cell>
          <cell r="C9">
            <v>90.412565731165643</v>
          </cell>
          <cell r="F9">
            <v>40.77290520391827</v>
          </cell>
          <cell r="I9">
            <v>51.280566260674959</v>
          </cell>
        </row>
        <row r="10">
          <cell r="A10" t="str">
            <v>Share of road in freight transport (inland)</v>
          </cell>
          <cell r="C10">
            <v>83.796853924367213</v>
          </cell>
          <cell r="F10">
            <v>56.580837691391764</v>
          </cell>
          <cell r="I10">
            <v>14.191094093122331</v>
          </cell>
        </row>
        <row r="11">
          <cell r="A11" t="str">
            <v>Fuel intensity of road freight transport</v>
          </cell>
          <cell r="C11">
            <v>-71.963410913961411</v>
          </cell>
          <cell r="F11">
            <v>-49.332490652886975</v>
          </cell>
          <cell r="I11">
            <v>-10.940181677194175</v>
          </cell>
        </row>
        <row r="12">
          <cell r="A12" t="str">
            <v>Share of fossil fuels in final energy demand by trucks</v>
          </cell>
          <cell r="C12">
            <v>-10.439719325888859</v>
          </cell>
          <cell r="F12">
            <v>-1.0962176161605726</v>
          </cell>
          <cell r="I12">
            <v>-9.214574845441291</v>
          </cell>
        </row>
        <row r="13">
          <cell r="A13" t="str">
            <v>Carbon intensity of fossil fuel use by trucks</v>
          </cell>
          <cell r="C13">
            <v>5.0911339932798683</v>
          </cell>
          <cell r="F13">
            <v>2.6420500218722509</v>
          </cell>
          <cell r="I13">
            <v>2.0134349296658911</v>
          </cell>
        </row>
        <row r="14">
          <cell r="A14" t="str">
            <v>Total emission change</v>
          </cell>
          <cell r="C14">
            <v>96.897423408962453</v>
          </cell>
          <cell r="F14">
            <v>49.567084648134738</v>
          </cell>
          <cell r="I14">
            <v>47.330338760827715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zoomScaleNormal="100" workbookViewId="0">
      <selection activeCell="A2" sqref="A2"/>
    </sheetView>
  </sheetViews>
  <sheetFormatPr defaultColWidth="11.42578125" defaultRowHeight="12.75"/>
  <cols>
    <col min="1" max="1" width="44.7109375" style="2" customWidth="1"/>
    <col min="2" max="10" width="8.7109375" style="2" customWidth="1"/>
    <col min="11" max="29" width="7.140625" style="2" customWidth="1"/>
    <col min="30" max="16384" width="11.42578125" style="2"/>
  </cols>
  <sheetData>
    <row r="1" spans="1:38" ht="20.25">
      <c r="A1" s="1" t="s">
        <v>0</v>
      </c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8">
      <c r="A5" s="3"/>
      <c r="B5" s="3" t="s">
        <v>1</v>
      </c>
      <c r="C5" s="3" t="s">
        <v>2</v>
      </c>
      <c r="D5" s="3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8" ht="15">
      <c r="A7" s="4"/>
      <c r="B7" s="5" t="s">
        <v>4</v>
      </c>
      <c r="C7" s="6"/>
      <c r="D7" s="6"/>
      <c r="E7" s="5" t="s">
        <v>5</v>
      </c>
      <c r="F7" s="6"/>
      <c r="G7" s="6"/>
      <c r="H7" s="5" t="s">
        <v>6</v>
      </c>
      <c r="I7" s="6"/>
      <c r="J7" s="6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9"/>
      <c r="AG7" s="10"/>
      <c r="AH7" s="10"/>
      <c r="AI7" s="10"/>
      <c r="AJ7" s="10"/>
      <c r="AK7" s="10"/>
      <c r="AL7" s="10"/>
    </row>
    <row r="8" spans="1:38" ht="15">
      <c r="A8" s="4" t="s">
        <v>7</v>
      </c>
      <c r="B8" s="11"/>
      <c r="C8" s="11" t="s">
        <v>8</v>
      </c>
      <c r="D8" s="11" t="s">
        <v>9</v>
      </c>
      <c r="E8" s="11"/>
      <c r="F8" s="11" t="s">
        <v>8</v>
      </c>
      <c r="G8" s="11" t="s">
        <v>9</v>
      </c>
      <c r="H8" s="11"/>
      <c r="I8" s="11" t="s">
        <v>8</v>
      </c>
      <c r="J8" s="11" t="s">
        <v>9</v>
      </c>
      <c r="K8" s="12">
        <v>1990</v>
      </c>
      <c r="L8" s="12">
        <v>1991</v>
      </c>
      <c r="M8" s="12">
        <v>1992</v>
      </c>
      <c r="N8" s="12">
        <v>1993</v>
      </c>
      <c r="O8" s="12">
        <v>1994</v>
      </c>
      <c r="P8" s="12">
        <v>1995</v>
      </c>
      <c r="Q8" s="12">
        <v>1996</v>
      </c>
      <c r="R8" s="12">
        <v>1997</v>
      </c>
      <c r="S8" s="12">
        <v>1998</v>
      </c>
      <c r="T8" s="12">
        <v>1999</v>
      </c>
      <c r="U8" s="12">
        <v>2000</v>
      </c>
      <c r="V8" s="12">
        <v>2001</v>
      </c>
      <c r="W8" s="12">
        <v>2002</v>
      </c>
      <c r="X8" s="12">
        <v>2003</v>
      </c>
      <c r="Y8" s="12">
        <v>2004</v>
      </c>
      <c r="Z8" s="12">
        <v>2005</v>
      </c>
      <c r="AA8" s="12">
        <v>2006</v>
      </c>
      <c r="AB8" s="12">
        <v>2007</v>
      </c>
      <c r="AC8" s="12">
        <v>2008</v>
      </c>
      <c r="AD8" s="13"/>
      <c r="AE8" s="9"/>
      <c r="AG8" s="10"/>
      <c r="AH8" s="10"/>
      <c r="AI8" s="10"/>
      <c r="AJ8" s="10"/>
      <c r="AK8" s="10"/>
      <c r="AL8" s="10"/>
    </row>
    <row r="9" spans="1:38">
      <c r="A9" s="8" t="str">
        <f>'[1]Fig 4.6'!C5</f>
        <v>Freight transport activity (all inland modes)</v>
      </c>
      <c r="B9" s="14">
        <f>AC$9*K$10*K$11*K$12*K$13</f>
        <v>315.6757120405457</v>
      </c>
      <c r="C9" s="15">
        <f>B9-K14</f>
        <v>90.412565731165643</v>
      </c>
      <c r="D9" s="16">
        <f>C9/K$14</f>
        <v>0.40136421430868036</v>
      </c>
      <c r="E9" s="14">
        <f>U$9*K$10*K$11*K$12*K$13</f>
        <v>266.03605151329833</v>
      </c>
      <c r="F9" s="15">
        <f>E9-K14</f>
        <v>40.77290520391827</v>
      </c>
      <c r="G9" s="16">
        <f>F9/K$14</f>
        <v>0.18100122399924265</v>
      </c>
      <c r="H9" s="14">
        <f>AC$9*U$10*U$11*U$12*U$13</f>
        <v>326.11079721818976</v>
      </c>
      <c r="I9" s="15">
        <f>H9-U14</f>
        <v>51.280566260674959</v>
      </c>
      <c r="J9" s="16">
        <f>I9/U$14</f>
        <v>0.18658997622645912</v>
      </c>
      <c r="K9" s="17">
        <f>'[1]Fig 4.6'!E19</f>
        <v>1848.3654037632259</v>
      </c>
      <c r="L9" s="17">
        <f>'[1]Fig 4.6'!F19</f>
        <v>1867.1675166105808</v>
      </c>
      <c r="M9" s="17">
        <f>'[1]Fig 4.6'!G19</f>
        <v>1885.9696294579358</v>
      </c>
      <c r="N9" s="17">
        <f>'[1]Fig 4.6'!H19</f>
        <v>1904.7717423052907</v>
      </c>
      <c r="O9" s="17">
        <f>'[1]Fig 4.6'!I19</f>
        <v>1923.5738551526456</v>
      </c>
      <c r="P9" s="17">
        <f>'[1]Fig 4.6'!J19</f>
        <v>1911.7965760000002</v>
      </c>
      <c r="Q9" s="17">
        <f>'[1]Fig 4.6'!K19</f>
        <v>1933.8115919999998</v>
      </c>
      <c r="R9" s="17">
        <f>'[1]Fig 4.6'!L19</f>
        <v>2007.2421270000002</v>
      </c>
      <c r="S9" s="17">
        <f>'[1]Fig 4.6'!M19</f>
        <v>2063.1098795509997</v>
      </c>
      <c r="T9" s="17">
        <f>'[1]Fig 4.6'!N19</f>
        <v>2106.5209140029397</v>
      </c>
      <c r="U9" s="17">
        <f>'[1]Fig 4.6'!O19</f>
        <v>2182.921804242224</v>
      </c>
      <c r="V9" s="17">
        <f>'[1]Fig 4.6'!P19</f>
        <v>2207.8103618522573</v>
      </c>
      <c r="W9" s="17">
        <f>'[1]Fig 4.6'!Q19</f>
        <v>2250.625070553031</v>
      </c>
      <c r="X9" s="17">
        <f>'[1]Fig 4.6'!R19</f>
        <v>2271.1930539546242</v>
      </c>
      <c r="Y9" s="17">
        <f>'[1]Fig 4.6'!S19</f>
        <v>2426.7541818604332</v>
      </c>
      <c r="Z9" s="17">
        <f>'[1]Fig 4.6'!T19</f>
        <v>2482.8050586501331</v>
      </c>
      <c r="AA9" s="17">
        <f>'[1]Fig 4.6'!U19</f>
        <v>2561.8107391529447</v>
      </c>
      <c r="AB9" s="17">
        <f>'[1]Fig 4.6'!V19</f>
        <v>2639.8757663989991</v>
      </c>
      <c r="AC9" s="17">
        <f>'[1]Fig 4.6'!W19</f>
        <v>2590.2331318000001</v>
      </c>
      <c r="AD9" s="13"/>
      <c r="AE9" s="13"/>
      <c r="AF9" s="18"/>
      <c r="AG9" s="10"/>
      <c r="AH9" s="10"/>
      <c r="AI9" s="10"/>
      <c r="AJ9" s="10"/>
      <c r="AK9" s="10"/>
      <c r="AL9" s="10"/>
    </row>
    <row r="10" spans="1:38" s="24" customFormat="1">
      <c r="A10" s="8" t="str">
        <f>'[1]Fig 4.6'!C20</f>
        <v>Share of road in freight transport (inland)</v>
      </c>
      <c r="B10" s="17">
        <f>AC$9*AC$10*K$11*K$12*K$13</f>
        <v>399.47256596491292</v>
      </c>
      <c r="C10" s="19">
        <f>B10-B9</f>
        <v>83.796853924367213</v>
      </c>
      <c r="D10" s="16">
        <f>C10/K$14</f>
        <v>0.37199539870263221</v>
      </c>
      <c r="E10" s="17">
        <f>U$9*U$10*K$11*K$12*K$13</f>
        <v>322.6168892046901</v>
      </c>
      <c r="F10" s="19">
        <f>E10-E9</f>
        <v>56.580837691391764</v>
      </c>
      <c r="G10" s="16">
        <f>F10/K$14</f>
        <v>0.25117662883782471</v>
      </c>
      <c r="H10" s="17">
        <f>AC$9*AC$10*U$11*U$12*U$13</f>
        <v>340.30189131131209</v>
      </c>
      <c r="I10" s="19">
        <f>H10-H9</f>
        <v>14.191094093122331</v>
      </c>
      <c r="J10" s="16">
        <f>I10/U$14</f>
        <v>5.163585550134072E-2</v>
      </c>
      <c r="K10" s="20">
        <f>'[1]Fig 4.6'!E20</f>
        <v>0.57370538199113486</v>
      </c>
      <c r="L10" s="20">
        <f>'[1]Fig 4.6'!F20</f>
        <v>0.5923762780684807</v>
      </c>
      <c r="M10" s="20">
        <f>'[1]Fig 4.6'!G20</f>
        <v>0.61067489636412287</v>
      </c>
      <c r="N10" s="20">
        <f>'[1]Fig 4.6'!H20</f>
        <v>0.62861226120508196</v>
      </c>
      <c r="O10" s="20">
        <f>'[1]Fig 4.6'!I20</f>
        <v>0.64619896588602632</v>
      </c>
      <c r="P10" s="20">
        <f>'[1]Fig 4.6'!J20</f>
        <v>0.67405707080835364</v>
      </c>
      <c r="Q10" s="20">
        <f>'[1]Fig 4.6'!K20</f>
        <v>0.67358113137218167</v>
      </c>
      <c r="R10" s="20">
        <f>'[1]Fig 4.6'!L20</f>
        <v>0.67340057376147322</v>
      </c>
      <c r="S10" s="20">
        <f>'[1]Fig 4.6'!M20</f>
        <v>0.68547197316886332</v>
      </c>
      <c r="T10" s="20">
        <f>'[1]Fig 4.6'!N20</f>
        <v>0.69780508241274863</v>
      </c>
      <c r="U10" s="20">
        <f>'[1]Fig 4.6'!O20</f>
        <v>0.69572166856760187</v>
      </c>
      <c r="V10" s="20">
        <f>'[1]Fig 4.6'!P20</f>
        <v>0.70489160975508769</v>
      </c>
      <c r="W10" s="20">
        <f>'[1]Fig 4.6'!Q20</f>
        <v>0.71353421812074347</v>
      </c>
      <c r="X10" s="20">
        <f>'[1]Fig 4.6'!R20</f>
        <v>0.71567540115965611</v>
      </c>
      <c r="Y10" s="20">
        <f>'[1]Fig 4.6'!S20</f>
        <v>0.71787287440232017</v>
      </c>
      <c r="Z10" s="20">
        <f>'[1]Fig 4.6'!T20</f>
        <v>0.72257223487992117</v>
      </c>
      <c r="AA10" s="20">
        <f>'[1]Fig 4.6'!U20</f>
        <v>0.72119769495965735</v>
      </c>
      <c r="AB10" s="20">
        <f>'[1]Fig 4.6'!V20</f>
        <v>0.72520685418900233</v>
      </c>
      <c r="AC10" s="20">
        <f>'[1]Fig 4.6'!W20</f>
        <v>0.72599681353516077</v>
      </c>
      <c r="AD10" s="21"/>
      <c r="AE10" s="21"/>
      <c r="AF10" s="22"/>
      <c r="AG10" s="23"/>
      <c r="AH10" s="23"/>
      <c r="AI10" s="23"/>
      <c r="AJ10" s="23"/>
      <c r="AK10" s="23"/>
      <c r="AL10" s="23"/>
    </row>
    <row r="11" spans="1:38" s="24" customFormat="1">
      <c r="A11" s="8" t="str">
        <f>'[1]Fig 4.6'!C21</f>
        <v>Fuel intensity of road freight transport</v>
      </c>
      <c r="B11" s="17">
        <f>AC$9*AC$10*AC$11*K$12*K$13</f>
        <v>327.50915505095151</v>
      </c>
      <c r="C11" s="19">
        <f>B11-B10</f>
        <v>-71.963410913961411</v>
      </c>
      <c r="D11" s="16">
        <f>C11/K$14</f>
        <v>-0.31946375646873765</v>
      </c>
      <c r="E11" s="17">
        <f>U$9*U$10*U$11*K$12*K$13</f>
        <v>273.28439855180312</v>
      </c>
      <c r="F11" s="19">
        <f>E11-E10</f>
        <v>-49.332490652886975</v>
      </c>
      <c r="G11" s="16">
        <f>F11/K$14</f>
        <v>-0.21899938565686608</v>
      </c>
      <c r="H11" s="17">
        <f>AC$9*AC$10*AC$11*U$12*U$13</f>
        <v>329.36170963411791</v>
      </c>
      <c r="I11" s="19">
        <f>H11-H10</f>
        <v>-10.940181677194175</v>
      </c>
      <c r="J11" s="16">
        <f>I11/U$14</f>
        <v>-3.9807053391027372E-2</v>
      </c>
      <c r="K11" s="20">
        <f>'[1]Fig 4.6'!E21</f>
        <v>70.697657274278967</v>
      </c>
      <c r="L11" s="20">
        <f>'[1]Fig 4.6'!F21</f>
        <v>68.515393420533982</v>
      </c>
      <c r="M11" s="20">
        <f>'[1]Fig 4.6'!G21</f>
        <v>66.506119014759392</v>
      </c>
      <c r="N11" s="20">
        <f>'[1]Fig 4.6'!H21</f>
        <v>64.65004877697686</v>
      </c>
      <c r="O11" s="20">
        <f>'[1]Fig 4.6'!I21</f>
        <v>62.930303819194769</v>
      </c>
      <c r="P11" s="20">
        <f>'[1]Fig 4.6'!J21</f>
        <v>61.332396875722672</v>
      </c>
      <c r="Q11" s="20">
        <f>'[1]Fig 4.6'!K21</f>
        <v>62.506337858581361</v>
      </c>
      <c r="R11" s="20">
        <f>'[1]Fig 4.6'!L21</f>
        <v>61.998700552289279</v>
      </c>
      <c r="S11" s="20">
        <f>'[1]Fig 4.6'!M21</f>
        <v>60.942492079460628</v>
      </c>
      <c r="T11" s="20">
        <f>'[1]Fig 4.6'!N21</f>
        <v>60.252726179054662</v>
      </c>
      <c r="U11" s="20">
        <f>'[1]Fig 4.6'!O21</f>
        <v>59.887028217436423</v>
      </c>
      <c r="V11" s="20">
        <f>'[1]Fig 4.6'!P21</f>
        <v>60.260460098374857</v>
      </c>
      <c r="W11" s="20">
        <f>'[1]Fig 4.6'!Q21</f>
        <v>60.160696280738321</v>
      </c>
      <c r="X11" s="20">
        <f>'[1]Fig 4.6'!R21</f>
        <v>61.178943395390085</v>
      </c>
      <c r="Y11" s="20">
        <f>'[1]Fig 4.6'!S21</f>
        <v>58.706753853938565</v>
      </c>
      <c r="Z11" s="20">
        <f>'[1]Fig 4.6'!T21</f>
        <v>58.586019765612711</v>
      </c>
      <c r="AA11" s="20">
        <f>'[1]Fig 4.6'!U21</f>
        <v>57.589902763278701</v>
      </c>
      <c r="AB11" s="20">
        <f>'[1]Fig 4.6'!V21</f>
        <v>56.255830732429942</v>
      </c>
      <c r="AC11" s="20">
        <f>'[1]Fig 4.6'!W21</f>
        <v>57.961752497453283</v>
      </c>
      <c r="AD11" s="21"/>
      <c r="AE11" s="21"/>
      <c r="AF11" s="22"/>
      <c r="AG11" s="23"/>
      <c r="AH11" s="23"/>
      <c r="AI11" s="23"/>
      <c r="AJ11" s="23"/>
      <c r="AK11" s="23"/>
      <c r="AL11" s="23"/>
    </row>
    <row r="12" spans="1:38" s="24" customFormat="1">
      <c r="A12" s="8" t="str">
        <f>'[1]Fig 4.6'!C22</f>
        <v>Share of fossil fuels in final energy demand by trucks</v>
      </c>
      <c r="B12" s="17">
        <f>AC$9*AC$10*AC$11*AC$12*K$13</f>
        <v>317.06943572506265</v>
      </c>
      <c r="C12" s="19">
        <f t="shared" ref="C12:F13" si="0">B12-B11</f>
        <v>-10.439719325888859</v>
      </c>
      <c r="D12" s="16">
        <f>C12/K$14</f>
        <v>-4.6344550792834879E-2</v>
      </c>
      <c r="E12" s="17">
        <f>U$9*U$10*U$11*U$12*K$13</f>
        <v>272.18818093564255</v>
      </c>
      <c r="F12" s="19">
        <f t="shared" si="0"/>
        <v>-1.0962176161605726</v>
      </c>
      <c r="G12" s="16">
        <f>F12/K$14</f>
        <v>-4.8663868640767783E-3</v>
      </c>
      <c r="H12" s="17">
        <f>AC$9*AC$10*AC$11*AC$12*U$13</f>
        <v>320.14713478867662</v>
      </c>
      <c r="I12" s="19">
        <f>H12-H11</f>
        <v>-9.214574845441291</v>
      </c>
      <c r="J12" s="16">
        <f>I12/U$14</f>
        <v>-3.3528243284363227E-2</v>
      </c>
      <c r="K12" s="20">
        <f>'[1]Fig 4.6'!E22</f>
        <v>0.9999835514237746</v>
      </c>
      <c r="L12" s="20">
        <f>'[1]Fig 4.6'!F22</f>
        <v>0.99964266003539937</v>
      </c>
      <c r="M12" s="20">
        <f>'[1]Fig 4.6'!G22</f>
        <v>0.99930900979606951</v>
      </c>
      <c r="N12" s="20">
        <f>'[1]Fig 4.6'!H22</f>
        <v>0.99898237240788035</v>
      </c>
      <c r="O12" s="20">
        <f>'[1]Fig 4.6'!I22</f>
        <v>0.99866252907010999</v>
      </c>
      <c r="P12" s="20">
        <f>'[1]Fig 4.6'!J22</f>
        <v>0.99834926999044948</v>
      </c>
      <c r="Q12" s="20">
        <f>'[1]Fig 4.6'!K22</f>
        <v>0.99781823462035135</v>
      </c>
      <c r="R12" s="20">
        <f>'[1]Fig 4.6'!L22</f>
        <v>0.99731739820119236</v>
      </c>
      <c r="S12" s="20">
        <f>'[1]Fig 4.6'!M22</f>
        <v>0.9968442559212618</v>
      </c>
      <c r="T12" s="20">
        <f>'[1]Fig 4.6'!N22</f>
        <v>0.99639657252715352</v>
      </c>
      <c r="U12" s="20">
        <f>'[1]Fig 4.6'!O22</f>
        <v>0.99597234701272686</v>
      </c>
      <c r="V12" s="20">
        <f>'[1]Fig 4.6'!P22</f>
        <v>0.99379553398606035</v>
      </c>
      <c r="W12" s="20">
        <f>'[1]Fig 4.6'!Q22</f>
        <v>0.9917462752848677</v>
      </c>
      <c r="X12" s="20">
        <f>'[1]Fig 4.6'!R22</f>
        <v>0.98981367861878911</v>
      </c>
      <c r="Y12" s="20">
        <f>'[1]Fig 4.6'!S22</f>
        <v>0.98798805754578434</v>
      </c>
      <c r="Z12" s="20">
        <f>'[1]Fig 4.6'!T22</f>
        <v>0.98626076909693938</v>
      </c>
      <c r="AA12" s="20">
        <f>'[1]Fig 4.6'!U22</f>
        <v>0.980062221852805</v>
      </c>
      <c r="AB12" s="20">
        <f>'[1]Fig 4.6'!V22</f>
        <v>0.97401306467753157</v>
      </c>
      <c r="AC12" s="20">
        <f>'[1]Fig 4.6'!W22</f>
        <v>0.96810796124143095</v>
      </c>
      <c r="AD12" s="21"/>
      <c r="AE12" s="21"/>
      <c r="AF12" s="22"/>
      <c r="AG12" s="23"/>
      <c r="AH12" s="23"/>
      <c r="AI12" s="23"/>
      <c r="AJ12" s="23"/>
      <c r="AK12" s="23"/>
      <c r="AL12" s="23"/>
    </row>
    <row r="13" spans="1:38" s="24" customFormat="1">
      <c r="A13" s="8" t="str">
        <f>'[1]Fig 4.6'!C23</f>
        <v>Carbon intensity of fossil fuel use by trucks</v>
      </c>
      <c r="B13" s="17">
        <f>AC$9*AC$10*AC$11*AC$12*AC$13</f>
        <v>322.16056971834251</v>
      </c>
      <c r="C13" s="19">
        <f t="shared" si="0"/>
        <v>5.0911339932798683</v>
      </c>
      <c r="D13" s="16">
        <f>C13/K$14</f>
        <v>2.2600829637208487E-2</v>
      </c>
      <c r="E13" s="17">
        <f>U$9*U$10*U$11*U$12*U$13</f>
        <v>274.8302309575148</v>
      </c>
      <c r="F13" s="25">
        <f t="shared" si="0"/>
        <v>2.6420500218722509</v>
      </c>
      <c r="G13" s="26">
        <f>F13/K$14</f>
        <v>1.1728727335822685E-2</v>
      </c>
      <c r="H13" s="17">
        <f>AC$9*AC$10*AC$11*AC$12*AC$13</f>
        <v>322.16056971834251</v>
      </c>
      <c r="I13" s="19">
        <f>H13-H12</f>
        <v>2.0134349296658911</v>
      </c>
      <c r="J13" s="16">
        <f>I13/U$14</f>
        <v>7.3261042740859978E-3</v>
      </c>
      <c r="K13" s="20">
        <f>'[1]Fig 4.6'!E23</f>
        <v>3.0047995904320195E-3</v>
      </c>
      <c r="L13" s="20">
        <f>'[1]Fig 4.6'!F23</f>
        <v>2.999097528216733E-3</v>
      </c>
      <c r="M13" s="20">
        <f>'[1]Fig 4.6'!G23</f>
        <v>3.0660639171501101E-3</v>
      </c>
      <c r="N13" s="20">
        <f>'[1]Fig 4.6'!H23</f>
        <v>3.0660533339169002E-3</v>
      </c>
      <c r="O13" s="20">
        <f>'[1]Fig 4.6'!I23</f>
        <v>3.0559660320426531E-3</v>
      </c>
      <c r="P13" s="20">
        <f>'[1]Fig 4.6'!J23</f>
        <v>3.0753728016448246E-3</v>
      </c>
      <c r="Q13" s="20">
        <f>'[1]Fig 4.6'!K23</f>
        <v>3.0948311605150003E-3</v>
      </c>
      <c r="R13" s="20">
        <f>'[1]Fig 4.6'!L23</f>
        <v>3.0663280528242555E-3</v>
      </c>
      <c r="S13" s="20">
        <f>'[1]Fig 4.6'!M23</f>
        <v>3.0989725276650035E-3</v>
      </c>
      <c r="T13" s="20">
        <f>'[1]Fig 4.6'!N23</f>
        <v>3.0940490319742065E-3</v>
      </c>
      <c r="U13" s="20">
        <f>'[1]Fig 4.6'!O23</f>
        <v>3.0339662897219482E-3</v>
      </c>
      <c r="V13" s="20">
        <f>'[1]Fig 4.6'!P23</f>
        <v>3.0537440675532899E-3</v>
      </c>
      <c r="W13" s="20">
        <f>'[1]Fig 4.6'!Q23</f>
        <v>3.0664214713769884E-3</v>
      </c>
      <c r="X13" s="20">
        <f>'[1]Fig 4.6'!R23</f>
        <v>3.0599369152112454E-3</v>
      </c>
      <c r="Y13" s="20">
        <f>'[1]Fig 4.6'!S23</f>
        <v>3.0889711593916156E-3</v>
      </c>
      <c r="Z13" s="20">
        <f>'[1]Fig 4.6'!T23</f>
        <v>3.0475842674433291E-3</v>
      </c>
      <c r="AA13" s="20">
        <f>'[1]Fig 4.6'!U23</f>
        <v>3.0733730454554154E-3</v>
      </c>
      <c r="AB13" s="20">
        <f>'[1]Fig 4.6'!V23</f>
        <v>3.1011320591204619E-3</v>
      </c>
      <c r="AC13" s="20">
        <f>'[1]Fig 4.6'!W23</f>
        <v>3.0530471842212456E-3</v>
      </c>
      <c r="AD13" s="21"/>
      <c r="AE13" s="21"/>
      <c r="AF13" s="22"/>
      <c r="AG13" s="23"/>
      <c r="AH13" s="23"/>
      <c r="AI13" s="23"/>
      <c r="AJ13" s="23"/>
      <c r="AK13" s="23"/>
      <c r="AL13" s="23"/>
    </row>
    <row r="14" spans="1:38" s="31" customFormat="1">
      <c r="A14" s="27" t="s">
        <v>10</v>
      </c>
      <c r="B14" s="28"/>
      <c r="C14" s="29">
        <f>SUM(C9:C13)</f>
        <v>96.897423408962453</v>
      </c>
      <c r="D14" s="28"/>
      <c r="E14" s="28"/>
      <c r="F14" s="29">
        <f>SUM(F9:F13)</f>
        <v>49.567084648134738</v>
      </c>
      <c r="G14" s="28"/>
      <c r="H14" s="28"/>
      <c r="I14" s="29">
        <f>SUM(I9:I13)</f>
        <v>47.330338760827715</v>
      </c>
      <c r="J14" s="28"/>
      <c r="K14" s="20">
        <f>'[1]Fig 4.6'!E9</f>
        <v>225.26314630938006</v>
      </c>
      <c r="L14" s="20">
        <f>'[1]Fig 4.6'!F9</f>
        <v>227.19798126663392</v>
      </c>
      <c r="M14" s="20">
        <f>'[1]Fig 4.6'!G9</f>
        <v>234.68610361308808</v>
      </c>
      <c r="N14" s="20">
        <f>'[1]Fig 4.6'!H9</f>
        <v>237.10033865641191</v>
      </c>
      <c r="O14" s="20">
        <f>'[1]Fig 4.6'!I9</f>
        <v>238.72737922279785</v>
      </c>
      <c r="P14" s="20">
        <f>'[1]Fig 4.6'!J9</f>
        <v>242.66579210138431</v>
      </c>
      <c r="Q14" s="20">
        <f>'[1]Fig 4.6'!K9</f>
        <v>251.42966946290932</v>
      </c>
      <c r="R14" s="20">
        <f>'[1]Fig 4.6'!L9</f>
        <v>256.27594519684629</v>
      </c>
      <c r="S14" s="20">
        <f>'[1]Fig 4.6'!M9</f>
        <v>266.24245411459589</v>
      </c>
      <c r="T14" s="20">
        <f>'[1]Fig 4.6'!N9</f>
        <v>273.04612776127044</v>
      </c>
      <c r="U14" s="20">
        <f>'[1]Fig 4.6'!O9</f>
        <v>274.8302309575148</v>
      </c>
      <c r="V14" s="20">
        <f>'[1]Fig 4.6'!P9</f>
        <v>284.60742682370125</v>
      </c>
      <c r="W14" s="20">
        <f>'[1]Fig 4.6'!Q9</f>
        <v>293.80774268317418</v>
      </c>
      <c r="X14" s="20">
        <f>'[1]Fig 4.6'!R9</f>
        <v>301.18825877648544</v>
      </c>
      <c r="Y14" s="20">
        <f>'[1]Fig 4.6'!S9</f>
        <v>312.12384306890522</v>
      </c>
      <c r="Z14" s="20">
        <f>'[1]Fig 4.6'!T9</f>
        <v>315.91144954591647</v>
      </c>
      <c r="AA14" s="20">
        <f>'[1]Fig 4.6'!U9</f>
        <v>320.49159470126858</v>
      </c>
      <c r="AB14" s="20">
        <f>'[1]Fig 4.6'!V9</f>
        <v>325.31042019445084</v>
      </c>
      <c r="AC14" s="20">
        <f>'[1]Fig 4.6'!W9</f>
        <v>322.16056971834251</v>
      </c>
      <c r="AD14" s="21"/>
      <c r="AE14" s="30"/>
    </row>
    <row r="15" spans="1:38" s="24" customForma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0"/>
      <c r="AE15" s="30"/>
    </row>
    <row r="16" spans="1:38" s="24" customForma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8" spans="30:38">
      <c r="AD18" s="9"/>
      <c r="AE18" s="9"/>
      <c r="AG18" s="10"/>
      <c r="AH18" s="10"/>
      <c r="AI18" s="10"/>
      <c r="AJ18" s="10"/>
      <c r="AK18" s="10"/>
      <c r="AL18" s="10"/>
    </row>
  </sheetData>
  <mergeCells count="3">
    <mergeCell ref="B7:D7"/>
    <mergeCell ref="E7:G7"/>
    <mergeCell ref="H7:J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4.8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2011-12-01T12:53:27Z</dcterms:created>
  <dcterms:modified xsi:type="dcterms:W3CDTF">2011-12-01T12:53:41Z</dcterms:modified>
</cp:coreProperties>
</file>