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8625" windowHeight="6090" firstSheet="1" activeTab="1"/>
  </bookViews>
  <sheets>
    <sheet name="production" sheetId="1" r:id="rId1"/>
    <sheet name="Consumption 2009" sheetId="2" r:id="rId2"/>
  </sheets>
  <definedNames>
    <definedName name="_xlnm.Print_Area" localSheetId="0">'production'!$A$1:$AA$63</definedName>
  </definedNames>
  <calcPr fullCalcOnLoad="1"/>
</workbook>
</file>

<file path=xl/comments1.xml><?xml version="1.0" encoding="utf-8"?>
<comments xmlns="http://schemas.openxmlformats.org/spreadsheetml/2006/main">
  <authors>
    <author>Ricardo</author>
  </authors>
  <commentList>
    <comment ref="A5" authorId="0">
      <text>
        <r>
          <rPr>
            <b/>
            <sz val="8"/>
            <rFont val="Tahoma"/>
            <family val="2"/>
          </rPr>
          <t>Ricardo:</t>
        </r>
        <r>
          <rPr>
            <sz val="8"/>
            <rFont val="Tahoma"/>
            <family val="2"/>
          </rPr>
          <t xml:space="preserve">
All European Environment Agency member countries EEA-32</t>
        </r>
      </text>
    </comment>
  </commentList>
</comments>
</file>

<file path=xl/comments2.xml><?xml version="1.0" encoding="utf-8"?>
<comments xmlns="http://schemas.openxmlformats.org/spreadsheetml/2006/main">
  <authors>
    <author>European Environment Agency</author>
  </authors>
  <commentList>
    <comment ref="A5" authorId="0">
      <text>
        <r>
          <rPr>
            <b/>
            <sz val="8"/>
            <rFont val="Tahoma"/>
            <family val="2"/>
          </rPr>
          <t>European Environment Agency:</t>
        </r>
        <r>
          <rPr>
            <sz val="8"/>
            <rFont val="Tahoma"/>
            <family val="2"/>
          </rPr>
          <t xml:space="preserve">
All European Environment Agency member countries EEA-32</t>
        </r>
      </text>
    </comment>
  </commentList>
</comments>
</file>

<file path=xl/sharedStrings.xml><?xml version="1.0" encoding="utf-8"?>
<sst xmlns="http://schemas.openxmlformats.org/spreadsheetml/2006/main" count="90" uniqueCount="41">
  <si>
    <t>Anx</t>
  </si>
  <si>
    <t>Grp</t>
  </si>
  <si>
    <t>AnxGrpName</t>
  </si>
  <si>
    <t>Baseline</t>
  </si>
  <si>
    <t>A</t>
  </si>
  <si>
    <t>I</t>
  </si>
  <si>
    <t>CFCs</t>
  </si>
  <si>
    <t>II</t>
  </si>
  <si>
    <t>Halons</t>
  </si>
  <si>
    <t>B</t>
  </si>
  <si>
    <t>Other Fully Halogenated CFCs</t>
  </si>
  <si>
    <t>Carbon Tetrachloride</t>
  </si>
  <si>
    <t>III</t>
  </si>
  <si>
    <t>Methyl Chloroform</t>
  </si>
  <si>
    <t>C</t>
  </si>
  <si>
    <t>HCFCs</t>
  </si>
  <si>
    <t>HBFCs</t>
  </si>
  <si>
    <t>Bromochloromethane</t>
  </si>
  <si>
    <t>E</t>
  </si>
  <si>
    <t>Methyl Bromide</t>
  </si>
  <si>
    <t>Total</t>
  </si>
  <si>
    <t>Production in ODP Tonnes</t>
  </si>
  <si>
    <t>Consumption in ODP Tonnes</t>
  </si>
  <si>
    <t>A1: CFCs</t>
  </si>
  <si>
    <t>A2: Halons</t>
  </si>
  <si>
    <t>B1-B2-B3: Other CFCs, CTCs, MCFs</t>
  </si>
  <si>
    <t>C1-C2-C3: HCFCs, HBFCs, Bromochloromethane</t>
  </si>
  <si>
    <t>E1: Methyl Bromide</t>
  </si>
  <si>
    <t>Data source: UNEP</t>
  </si>
  <si>
    <t>Data source: UNEP.</t>
  </si>
  <si>
    <t xml:space="preserve">Note: Some of the calculated production or consumption figures may be negative.  Production is defined under Article 1(5) of the Montreal Protocol as production minus the amount destroyed minus the amount entirely used as feedstock in the manufacture of other chemicals. Calculated production may therefore be negative in cases where the destroyed amounts exceed the production. Since the figures are for each calendar year, it is quite possible that in some years the feedstock figure may exceed the production figure of that year, if the feedstock use is from a carry-over stock. The calculated production could be negative in such cases. </t>
  </si>
  <si>
    <t xml:space="preserve">Note: Consumption is defined as production plus imports minus exports of controlled substances under the Montreal Protocol. As with calculated production, the consumption of ODS can be negative. </t>
  </si>
  <si>
    <t>Selected Parties</t>
  </si>
  <si>
    <t>NB: "Calculated levels of Production" means the amount of controlled substances produced, minus the amount destroyed by technologies to be approved by the Parties and minus the amount entirely used as feedstock in the manufacture of other chemicals (paragraph 5 of Article 1). For methyl bromide, this does not include the amounts used by the Party for quarantine and pre-shipment applications (paragraph 6 of Article 2H).</t>
  </si>
  <si>
    <t>NB: "Calculated levels of Production" means the amount of controlled substances produced, minus the amount destroyed by technologies to be approved by the Parties and minus the amount entirely used as feedstock in the manufacture of other chemicals (paragraph 5 of Article 1). For methyl bromide, this does not include the amounts used by the Party for quarantine and pre-shipment applications (paragraph 6 of Article 2H).
"Calculated levels of Consumption" means production plus imports minus exports of controlled substances (paragraph 6 of Article 1). However, any export of controlled substances to non-Parties are not be subtracted in calculating the consumption level of the exporting Party (paragraph (c) of Article 3).</t>
  </si>
  <si>
    <t>Production of ozone depleting substances in EEA member countries, 1986-2009</t>
  </si>
  <si>
    <t xml:space="preserve">Selected Parties </t>
  </si>
  <si>
    <t>http://ozone.unep.org/Data_Reporting/Data_Access/</t>
  </si>
  <si>
    <t>Database last updated: Wednesday 6th July 2011 at 23:07.</t>
  </si>
  <si>
    <t>Database last updated: Wednesday 18th July 2011 at 23:07.</t>
  </si>
  <si>
    <t>Consumption of ozone depleting substances in EEA member countries, 1986-2009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</si>
</sst>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55">
    <font>
      <sz val="10"/>
      <name val="Arial"/>
      <family val="0"/>
    </font>
    <font>
      <b/>
      <sz val="10"/>
      <name val="Arial"/>
      <family val="2"/>
    </font>
    <font>
      <b/>
      <i/>
      <sz val="10"/>
      <name val="Arial"/>
      <family val="2"/>
    </font>
    <font>
      <sz val="8"/>
      <name val="Arial"/>
      <family val="2"/>
    </font>
    <font>
      <b/>
      <sz val="24"/>
      <name val="Arial"/>
      <family val="2"/>
    </font>
    <font>
      <u val="single"/>
      <sz val="10"/>
      <color indexed="12"/>
      <name val="Arial"/>
      <family val="2"/>
    </font>
    <font>
      <u val="single"/>
      <sz val="10"/>
      <color indexed="36"/>
      <name val="Arial"/>
      <family val="2"/>
    </font>
    <font>
      <sz val="8"/>
      <name val="Tahoma"/>
      <family val="2"/>
    </font>
    <font>
      <b/>
      <sz val="8"/>
      <name val="Tahoma"/>
      <family val="2"/>
    </font>
    <font>
      <sz val="12"/>
      <name val="Cambria"/>
      <family val="1"/>
    </font>
    <font>
      <sz val="10"/>
      <name val="Cambria"/>
      <family val="1"/>
    </font>
    <font>
      <sz val="11.5"/>
      <color indexed="8"/>
      <name val="Arial"/>
      <family val="0"/>
    </font>
    <font>
      <sz val="10"/>
      <color indexed="8"/>
      <name val="Cambria"/>
      <family val="0"/>
    </font>
    <font>
      <sz val="9.2"/>
      <color indexed="8"/>
      <name val="Cambria"/>
      <family val="0"/>
    </font>
    <font>
      <sz val="11.25"/>
      <color indexed="8"/>
      <name val="Arial"/>
      <family val="0"/>
    </font>
    <font>
      <sz val="10.5"/>
      <color indexed="8"/>
      <name val="Cambria"/>
      <family val="0"/>
    </font>
    <font>
      <sz val="11"/>
      <color indexed="8"/>
      <name val="Cambria"/>
      <family val="2"/>
    </font>
    <font>
      <sz val="11"/>
      <color indexed="9"/>
      <name val="Cambria"/>
      <family val="2"/>
    </font>
    <font>
      <sz val="11"/>
      <color indexed="20"/>
      <name val="Cambria"/>
      <family val="2"/>
    </font>
    <font>
      <b/>
      <sz val="11"/>
      <color indexed="52"/>
      <name val="Cambria"/>
      <family val="2"/>
    </font>
    <font>
      <b/>
      <sz val="11"/>
      <color indexed="9"/>
      <name val="Cambria"/>
      <family val="2"/>
    </font>
    <font>
      <i/>
      <sz val="11"/>
      <color indexed="23"/>
      <name val="Cambria"/>
      <family val="2"/>
    </font>
    <font>
      <sz val="11"/>
      <color indexed="17"/>
      <name val="Cambria"/>
      <family val="2"/>
    </font>
    <font>
      <b/>
      <sz val="15"/>
      <color indexed="56"/>
      <name val="Cambria"/>
      <family val="2"/>
    </font>
    <font>
      <b/>
      <sz val="13"/>
      <color indexed="56"/>
      <name val="Cambria"/>
      <family val="2"/>
    </font>
    <font>
      <b/>
      <sz val="11"/>
      <color indexed="56"/>
      <name val="Cambria"/>
      <family val="2"/>
    </font>
    <font>
      <sz val="11"/>
      <color indexed="62"/>
      <name val="Cambria"/>
      <family val="2"/>
    </font>
    <font>
      <sz val="11"/>
      <color indexed="52"/>
      <name val="Cambria"/>
      <family val="2"/>
    </font>
    <font>
      <sz val="11"/>
      <color indexed="60"/>
      <name val="Cambria"/>
      <family val="2"/>
    </font>
    <font>
      <b/>
      <sz val="11"/>
      <color indexed="63"/>
      <name val="Cambria"/>
      <family val="2"/>
    </font>
    <font>
      <b/>
      <sz val="18"/>
      <color indexed="56"/>
      <name val="Cambria"/>
      <family val="2"/>
    </font>
    <font>
      <b/>
      <sz val="11"/>
      <color indexed="8"/>
      <name val="Cambria"/>
      <family val="2"/>
    </font>
    <font>
      <sz val="11"/>
      <color indexed="10"/>
      <name val="Cambria"/>
      <family val="2"/>
    </font>
    <font>
      <sz val="10"/>
      <color indexed="23"/>
      <name val="Arial"/>
      <family val="2"/>
    </font>
    <font>
      <b/>
      <sz val="10"/>
      <color indexed="23"/>
      <name val="Arial"/>
      <family val="2"/>
    </font>
    <font>
      <sz val="11"/>
      <color theme="1"/>
      <name val="Cambria"/>
      <family val="2"/>
    </font>
    <font>
      <sz val="11"/>
      <color theme="0"/>
      <name val="Cambria"/>
      <family val="2"/>
    </font>
    <font>
      <sz val="11"/>
      <color rgb="FF9C0006"/>
      <name val="Cambria"/>
      <family val="2"/>
    </font>
    <font>
      <b/>
      <sz val="11"/>
      <color rgb="FFFA7D00"/>
      <name val="Cambria"/>
      <family val="2"/>
    </font>
    <font>
      <b/>
      <sz val="11"/>
      <color theme="0"/>
      <name val="Cambria"/>
      <family val="2"/>
    </font>
    <font>
      <i/>
      <sz val="11"/>
      <color rgb="FF7F7F7F"/>
      <name val="Cambria"/>
      <family val="2"/>
    </font>
    <font>
      <sz val="11"/>
      <color rgb="FF006100"/>
      <name val="Cambria"/>
      <family val="2"/>
    </font>
    <font>
      <b/>
      <sz val="15"/>
      <color theme="3"/>
      <name val="Cambria"/>
      <family val="2"/>
    </font>
    <font>
      <b/>
      <sz val="13"/>
      <color theme="3"/>
      <name val="Cambria"/>
      <family val="2"/>
    </font>
    <font>
      <b/>
      <sz val="11"/>
      <color theme="3"/>
      <name val="Cambria"/>
      <family val="2"/>
    </font>
    <font>
      <sz val="11"/>
      <color rgb="FF3F3F76"/>
      <name val="Cambria"/>
      <family val="2"/>
    </font>
    <font>
      <sz val="11"/>
      <color rgb="FFFA7D00"/>
      <name val="Cambria"/>
      <family val="2"/>
    </font>
    <font>
      <sz val="11"/>
      <color rgb="FF9C6500"/>
      <name val="Cambria"/>
      <family val="2"/>
    </font>
    <font>
      <b/>
      <sz val="11"/>
      <color rgb="FF3F3F3F"/>
      <name val="Cambria"/>
      <family val="2"/>
    </font>
    <font>
      <b/>
      <sz val="18"/>
      <color theme="3"/>
      <name val="Cambria"/>
      <family val="2"/>
    </font>
    <font>
      <b/>
      <sz val="11"/>
      <color theme="1"/>
      <name val="Cambria"/>
      <family val="2"/>
    </font>
    <font>
      <sz val="11"/>
      <color rgb="FFFF0000"/>
      <name val="Cambria"/>
      <family val="2"/>
    </font>
    <font>
      <sz val="10"/>
      <color theme="1" tint="0.49998000264167786"/>
      <name val="Arial"/>
      <family val="2"/>
    </font>
    <font>
      <b/>
      <sz val="10"/>
      <color theme="1" tint="0.49998000264167786"/>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8">
    <xf numFmtId="0" fontId="0" fillId="0" borderId="0" xfId="0" applyAlignment="1">
      <alignment/>
    </xf>
    <xf numFmtId="0" fontId="1" fillId="0" borderId="10" xfId="0" applyFont="1" applyBorder="1" applyAlignment="1">
      <alignment horizontal="center" vertical="center" wrapText="1"/>
    </xf>
    <xf numFmtId="0" fontId="0" fillId="0" borderId="10" xfId="0" applyBorder="1" applyAlignment="1">
      <alignment wrapText="1"/>
    </xf>
    <xf numFmtId="4" fontId="0" fillId="0" borderId="10" xfId="0" applyNumberFormat="1" applyBorder="1" applyAlignment="1">
      <alignment horizontal="right" wrapText="1"/>
    </xf>
    <xf numFmtId="0" fontId="0" fillId="0" borderId="10" xfId="0" applyBorder="1" applyAlignment="1">
      <alignment horizontal="right" wrapText="1"/>
    </xf>
    <xf numFmtId="4" fontId="0" fillId="0" borderId="0" xfId="0" applyNumberFormat="1" applyAlignment="1">
      <alignment/>
    </xf>
    <xf numFmtId="0" fontId="0" fillId="33" borderId="0" xfId="0" applyFill="1" applyAlignment="1">
      <alignment/>
    </xf>
    <xf numFmtId="0" fontId="1" fillId="0" borderId="0" xfId="0" applyFont="1" applyAlignment="1">
      <alignment vertical="top" wrapText="1"/>
    </xf>
    <xf numFmtId="3" fontId="0" fillId="0" borderId="0" xfId="0" applyNumberFormat="1" applyAlignment="1">
      <alignment/>
    </xf>
    <xf numFmtId="0" fontId="0" fillId="0" borderId="0" xfId="0" applyAlignment="1">
      <alignment horizontal="left"/>
    </xf>
    <xf numFmtId="0" fontId="9" fillId="0" borderId="0" xfId="0" applyFont="1" applyAlignment="1">
      <alignment/>
    </xf>
    <xf numFmtId="0" fontId="10" fillId="0" borderId="0" xfId="0" applyFont="1" applyAlignment="1">
      <alignment/>
    </xf>
    <xf numFmtId="0" fontId="0" fillId="0" borderId="0" xfId="0" applyFill="1" applyAlignment="1">
      <alignment/>
    </xf>
    <xf numFmtId="0" fontId="52" fillId="0" borderId="0" xfId="0" applyFont="1" applyAlignment="1">
      <alignment/>
    </xf>
    <xf numFmtId="0" fontId="53" fillId="0" borderId="10" xfId="0" applyFont="1" applyBorder="1" applyAlignment="1">
      <alignment horizontal="center" vertical="center" wrapText="1"/>
    </xf>
    <xf numFmtId="4" fontId="52" fillId="0" borderId="10" xfId="0" applyNumberFormat="1" applyFont="1" applyBorder="1" applyAlignment="1">
      <alignment horizontal="right" wrapText="1"/>
    </xf>
    <xf numFmtId="0" fontId="52" fillId="0" borderId="10" xfId="0" applyFont="1" applyBorder="1" applyAlignment="1">
      <alignment horizontal="right" wrapText="1"/>
    </xf>
    <xf numFmtId="0" fontId="52" fillId="0" borderId="10" xfId="0" applyFont="1" applyBorder="1" applyAlignment="1">
      <alignment wrapText="1"/>
    </xf>
    <xf numFmtId="0" fontId="10" fillId="0" borderId="0" xfId="0" applyFont="1" applyAlignment="1">
      <alignment horizontal="left" vertical="center" wrapText="1"/>
    </xf>
    <xf numFmtId="0" fontId="0" fillId="0" borderId="0" xfId="0" applyAlignment="1">
      <alignment vertical="top" wrapText="1"/>
    </xf>
    <xf numFmtId="0" fontId="4" fillId="0" borderId="0" xfId="0" applyFont="1" applyAlignment="1">
      <alignment vertical="top" wrapText="1"/>
    </xf>
    <xf numFmtId="0" fontId="5" fillId="0" borderId="0" xfId="53" applyAlignment="1" applyProtection="1">
      <alignment/>
      <protection/>
    </xf>
    <xf numFmtId="0" fontId="0" fillId="0" borderId="0" xfId="0" applyAlignment="1">
      <alignment/>
    </xf>
    <xf numFmtId="0" fontId="0" fillId="0" borderId="11" xfId="0" applyBorder="1" applyAlignment="1">
      <alignment vertical="top" wrapText="1"/>
    </xf>
    <xf numFmtId="0" fontId="0" fillId="0" borderId="0" xfId="0" applyAlignment="1">
      <alignment horizontal="left" vertical="top" wrapText="1"/>
    </xf>
    <xf numFmtId="0" fontId="2" fillId="0" borderId="0" xfId="0" applyFont="1" applyAlignment="1">
      <alignment vertical="top" wrapText="1"/>
    </xf>
    <xf numFmtId="0" fontId="2" fillId="0" borderId="0" xfId="0" applyFont="1" applyAlignment="1">
      <alignment vertical="top" wrapText="1"/>
    </xf>
    <xf numFmtId="0" fontId="0" fillId="0" borderId="12"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03025"/>
          <c:w val="0.703"/>
          <c:h val="0.93975"/>
        </c:manualLayout>
      </c:layout>
      <c:barChart>
        <c:barDir val="col"/>
        <c:grouping val="stacked"/>
        <c:varyColors val="0"/>
        <c:ser>
          <c:idx val="0"/>
          <c:order val="0"/>
          <c:tx>
            <c:strRef>
              <c:f>production!$C$21</c:f>
              <c:strCache>
                <c:ptCount val="1"/>
                <c:pt idx="0">
                  <c:v>A1: CFCs</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production!$D$20:$Z$20</c:f>
              <c:numCache/>
            </c:numRef>
          </c:cat>
          <c:val>
            <c:numRef>
              <c:f>production!$D$21:$Z$21</c:f>
              <c:numCache/>
            </c:numRef>
          </c:val>
        </c:ser>
        <c:ser>
          <c:idx val="1"/>
          <c:order val="1"/>
          <c:tx>
            <c:strRef>
              <c:f>production!$C$22</c:f>
              <c:strCache>
                <c:ptCount val="1"/>
                <c:pt idx="0">
                  <c:v>A2: Halons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production!$D$20:$Z$20</c:f>
              <c:numCache/>
            </c:numRef>
          </c:cat>
          <c:val>
            <c:numRef>
              <c:f>production!$D$22:$Z$22</c:f>
              <c:numCache/>
            </c:numRef>
          </c:val>
        </c:ser>
        <c:ser>
          <c:idx val="2"/>
          <c:order val="2"/>
          <c:tx>
            <c:strRef>
              <c:f>production!$C$23</c:f>
              <c:strCache>
                <c:ptCount val="1"/>
                <c:pt idx="0">
                  <c:v>B1-B2-B3: Other CFCs, CTCs, MCFs</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production!$D$20:$Z$20</c:f>
              <c:numCache/>
            </c:numRef>
          </c:cat>
          <c:val>
            <c:numRef>
              <c:f>production!$D$23:$Z$23</c:f>
              <c:numCache/>
            </c:numRef>
          </c:val>
        </c:ser>
        <c:ser>
          <c:idx val="3"/>
          <c:order val="3"/>
          <c:tx>
            <c:strRef>
              <c:f>production!$C$24</c:f>
              <c:strCache>
                <c:ptCount val="1"/>
                <c:pt idx="0">
                  <c:v>C1-C2-C3: HCFCs, HBFCs, Bromochloromethane</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production!$D$20:$Z$20</c:f>
              <c:numCache/>
            </c:numRef>
          </c:cat>
          <c:val>
            <c:numRef>
              <c:f>production!$D$24:$Z$24</c:f>
              <c:numCache/>
            </c:numRef>
          </c:val>
        </c:ser>
        <c:ser>
          <c:idx val="4"/>
          <c:order val="4"/>
          <c:tx>
            <c:strRef>
              <c:f>production!$C$25</c:f>
              <c:strCache>
                <c:ptCount val="1"/>
                <c:pt idx="0">
                  <c:v>E1: Methyl Bromide</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production!$D$20:$Z$20</c:f>
              <c:numCache/>
            </c:numRef>
          </c:cat>
          <c:val>
            <c:numRef>
              <c:f>production!$D$25:$Z$25</c:f>
              <c:numCache/>
            </c:numRef>
          </c:val>
        </c:ser>
        <c:overlap val="100"/>
        <c:gapWidth val="30"/>
        <c:axId val="117499"/>
        <c:axId val="1057492"/>
      </c:barChart>
      <c:catAx>
        <c:axId val="117499"/>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1000" b="0" i="0" u="none" baseline="0">
                <a:solidFill>
                  <a:srgbClr val="000000"/>
                </a:solidFill>
              </a:defRPr>
            </a:pPr>
          </a:p>
        </c:txPr>
        <c:crossAx val="1057492"/>
        <c:crosses val="autoZero"/>
        <c:auto val="1"/>
        <c:lblOffset val="100"/>
        <c:tickLblSkip val="1"/>
        <c:noMultiLvlLbl val="0"/>
      </c:catAx>
      <c:valAx>
        <c:axId val="1057492"/>
        <c:scaling>
          <c:orientation val="minMax"/>
          <c:max val="600000"/>
          <c:min val="-15000"/>
        </c:scaling>
        <c:axPos val="l"/>
        <c:title>
          <c:tx>
            <c:rich>
              <a:bodyPr vert="horz" rot="-5400000" anchor="ctr"/>
              <a:lstStyle/>
              <a:p>
                <a:pPr algn="ctr">
                  <a:defRPr/>
                </a:pPr>
                <a:r>
                  <a:rPr lang="en-US" cap="none" sz="1100" b="0" i="0" u="none" baseline="0">
                    <a:solidFill>
                      <a:srgbClr val="000000"/>
                    </a:solidFill>
                  </a:rPr>
                  <a:t>Production in ODP tonnes</a:t>
                </a:r>
              </a:p>
            </c:rich>
          </c:tx>
          <c:layout>
            <c:manualLayout>
              <c:xMode val="factor"/>
              <c:yMode val="factor"/>
              <c:x val="-0.027"/>
              <c:y val="-0.0012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17499"/>
        <c:crossesAt val="1"/>
        <c:crossBetween val="between"/>
        <c:dispUnits/>
        <c:majorUnit val="50000"/>
        <c:minorUnit val="10000"/>
      </c:valAx>
      <c:spPr>
        <a:noFill/>
        <a:ln>
          <a:noFill/>
        </a:ln>
      </c:spPr>
    </c:plotArea>
    <c:legend>
      <c:legendPos val="r"/>
      <c:layout>
        <c:manualLayout>
          <c:xMode val="edge"/>
          <c:yMode val="edge"/>
          <c:x val="0.74575"/>
          <c:y val="0.06275"/>
          <c:w val="0.22975"/>
          <c:h val="0.713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3225"/>
          <c:w val="0.6745"/>
          <c:h val="0.93725"/>
        </c:manualLayout>
      </c:layout>
      <c:barChart>
        <c:barDir val="col"/>
        <c:grouping val="stacked"/>
        <c:varyColors val="0"/>
        <c:ser>
          <c:idx val="0"/>
          <c:order val="0"/>
          <c:tx>
            <c:strRef>
              <c:f>'Consumption 2009'!$C$21</c:f>
              <c:strCache>
                <c:ptCount val="1"/>
                <c:pt idx="0">
                  <c:v>A1: CFCs</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'Consumption 2009'!$D$20:$Y$20</c:f>
              <c:numCache/>
            </c:numRef>
          </c:cat>
          <c:val>
            <c:numRef>
              <c:f>'Consumption 2009'!$D$21:$Y$21</c:f>
              <c:numCache/>
            </c:numRef>
          </c:val>
        </c:ser>
        <c:ser>
          <c:idx val="1"/>
          <c:order val="1"/>
          <c:tx>
            <c:strRef>
              <c:f>'Consumption 2009'!$C$22</c:f>
              <c:strCache>
                <c:ptCount val="1"/>
                <c:pt idx="0">
                  <c:v>A2: Halons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'Consumption 2009'!$D$20:$Y$20</c:f>
              <c:numCache/>
            </c:numRef>
          </c:cat>
          <c:val>
            <c:numRef>
              <c:f>'Consumption 2009'!$D$22:$Y$22</c:f>
              <c:numCache/>
            </c:numRef>
          </c:val>
        </c:ser>
        <c:ser>
          <c:idx val="2"/>
          <c:order val="2"/>
          <c:tx>
            <c:strRef>
              <c:f>'Consumption 2009'!$C$23</c:f>
              <c:strCache>
                <c:ptCount val="1"/>
                <c:pt idx="0">
                  <c:v>B1-B2-B3: Other CFCs, CTCs, MCFs</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'Consumption 2009'!$D$20:$Y$20</c:f>
              <c:numCache/>
            </c:numRef>
          </c:cat>
          <c:val>
            <c:numRef>
              <c:f>'Consumption 2009'!$D$23:$Y$23</c:f>
              <c:numCache/>
            </c:numRef>
          </c:val>
        </c:ser>
        <c:ser>
          <c:idx val="3"/>
          <c:order val="3"/>
          <c:tx>
            <c:strRef>
              <c:f>'Consumption 2009'!$C$24</c:f>
              <c:strCache>
                <c:ptCount val="1"/>
                <c:pt idx="0">
                  <c:v>C1-C2-C3: HCFCs, HBFCs, Bromochloromethane</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'Consumption 2009'!$D$20:$Y$20</c:f>
              <c:numCache/>
            </c:numRef>
          </c:cat>
          <c:val>
            <c:numRef>
              <c:f>'Consumption 2009'!$D$24:$Y$24</c:f>
              <c:numCache/>
            </c:numRef>
          </c:val>
        </c:ser>
        <c:ser>
          <c:idx val="4"/>
          <c:order val="4"/>
          <c:tx>
            <c:strRef>
              <c:f>'Consumption 2009'!$C$25</c:f>
              <c:strCache>
                <c:ptCount val="1"/>
                <c:pt idx="0">
                  <c:v>E1: Methyl Bromide</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'Consumption 2009'!$D$20:$Y$20</c:f>
              <c:numCache/>
            </c:numRef>
          </c:cat>
          <c:val>
            <c:numRef>
              <c:f>'Consumption 2009'!$D$25:$Y$25</c:f>
              <c:numCache/>
            </c:numRef>
          </c:val>
        </c:ser>
        <c:overlap val="100"/>
        <c:gapWidth val="30"/>
        <c:axId val="9517429"/>
        <c:axId val="18547998"/>
      </c:barChart>
      <c:catAx>
        <c:axId val="9517429"/>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1050" b="0" i="0" u="none" baseline="0">
                <a:solidFill>
                  <a:srgbClr val="000000"/>
                </a:solidFill>
              </a:defRPr>
            </a:pPr>
          </a:p>
        </c:txPr>
        <c:crossAx val="18547998"/>
        <c:crosses val="autoZero"/>
        <c:auto val="1"/>
        <c:lblOffset val="100"/>
        <c:tickLblSkip val="1"/>
        <c:noMultiLvlLbl val="0"/>
      </c:catAx>
      <c:valAx>
        <c:axId val="18547998"/>
        <c:scaling>
          <c:orientation val="minMax"/>
          <c:max val="410000"/>
          <c:min val="-5000"/>
        </c:scaling>
        <c:axPos val="l"/>
        <c:title>
          <c:tx>
            <c:rich>
              <a:bodyPr vert="horz" rot="-5400000" anchor="ctr"/>
              <a:lstStyle/>
              <a:p>
                <a:pPr algn="ctr">
                  <a:defRPr/>
                </a:pPr>
                <a:r>
                  <a:rPr lang="en-US" cap="none" sz="1100" b="0" i="0" u="none" baseline="0">
                    <a:solidFill>
                      <a:srgbClr val="000000"/>
                    </a:solidFill>
                  </a:rPr>
                  <a:t>Consumption in ODP tonnes</a:t>
                </a:r>
              </a:p>
            </c:rich>
          </c:tx>
          <c:layout>
            <c:manualLayout>
              <c:xMode val="factor"/>
              <c:yMode val="factor"/>
              <c:x val="-0.027"/>
              <c:y val="-0.002"/>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9517429"/>
        <c:crossesAt val="1"/>
        <c:crossBetween val="between"/>
        <c:dispUnits/>
        <c:majorUnit val="25000"/>
        <c:minorUnit val="10000"/>
      </c:valAx>
      <c:spPr>
        <a:noFill/>
        <a:ln>
          <a:noFill/>
        </a:ln>
      </c:spPr>
    </c:plotArea>
    <c:legend>
      <c:legendPos val="r"/>
      <c:layout>
        <c:manualLayout>
          <c:xMode val="edge"/>
          <c:yMode val="edge"/>
          <c:x val="0.7375"/>
          <c:y val="0.01375"/>
          <c:w val="0.2235"/>
          <c:h val="0.804"/>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Picture 1" descr="reg_acess"/>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20</xdr:row>
      <xdr:rowOff>66675</xdr:rowOff>
    </xdr:from>
    <xdr:to>
      <xdr:col>0</xdr:col>
      <xdr:colOff>781050</xdr:colOff>
      <xdr:row>21</xdr:row>
      <xdr:rowOff>95250</xdr:rowOff>
    </xdr:to>
    <xdr:pic>
      <xdr:nvPicPr>
        <xdr:cNvPr id="2" name="Picture 2" hidden="1"/>
        <xdr:cNvPicPr preferRelativeResize="1">
          <a:picLocks noChangeAspect="1"/>
        </xdr:cNvPicPr>
      </xdr:nvPicPr>
      <xdr:blipFill>
        <a:blip r:embed="rId2"/>
        <a:stretch>
          <a:fillRect/>
        </a:stretch>
      </xdr:blipFill>
      <xdr:spPr>
        <a:xfrm>
          <a:off x="0" y="5562600"/>
          <a:ext cx="781050" cy="190500"/>
        </a:xfrm>
        <a:prstGeom prst="rect">
          <a:avLst/>
        </a:prstGeom>
        <a:noFill/>
        <a:ln w="9525" cmpd="sng">
          <a:noFill/>
        </a:ln>
      </xdr:spPr>
    </xdr:pic>
    <xdr:clientData/>
  </xdr:twoCellAnchor>
  <xdr:twoCellAnchor>
    <xdr:from>
      <xdr:col>5</xdr:col>
      <xdr:colOff>66675</xdr:colOff>
      <xdr:row>34</xdr:row>
      <xdr:rowOff>133350</xdr:rowOff>
    </xdr:from>
    <xdr:to>
      <xdr:col>14</xdr:col>
      <xdr:colOff>533400</xdr:colOff>
      <xdr:row>61</xdr:row>
      <xdr:rowOff>104775</xdr:rowOff>
    </xdr:to>
    <xdr:graphicFrame>
      <xdr:nvGraphicFramePr>
        <xdr:cNvPr id="3" name="Chart 4"/>
        <xdr:cNvGraphicFramePr/>
      </xdr:nvGraphicFramePr>
      <xdr:xfrm>
        <a:off x="4152900" y="7934325"/>
        <a:ext cx="6343650" cy="434340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Picture 1" descr="reg_acess"/>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xdr:from>
      <xdr:col>5</xdr:col>
      <xdr:colOff>0</xdr:colOff>
      <xdr:row>33</xdr:row>
      <xdr:rowOff>104775</xdr:rowOff>
    </xdr:from>
    <xdr:to>
      <xdr:col>14</xdr:col>
      <xdr:colOff>457200</xdr:colOff>
      <xdr:row>60</xdr:row>
      <xdr:rowOff>0</xdr:rowOff>
    </xdr:to>
    <xdr:graphicFrame>
      <xdr:nvGraphicFramePr>
        <xdr:cNvPr id="2" name="Chart 2"/>
        <xdr:cNvGraphicFramePr/>
      </xdr:nvGraphicFramePr>
      <xdr:xfrm>
        <a:off x="4143375" y="7686675"/>
        <a:ext cx="6219825" cy="4267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zone.unep.org/Data_Reporting/Data_Acces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ozone.unep.org/Data_Reporting/Data_Access/"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pageSetUpPr fitToPage="1"/>
  </sheetPr>
  <dimension ref="A1:AA64"/>
  <sheetViews>
    <sheetView zoomScale="85" zoomScaleNormal="85" zoomScalePageLayoutView="0" workbookViewId="0" topLeftCell="A1">
      <selection activeCell="A5" sqref="A5"/>
    </sheetView>
  </sheetViews>
  <sheetFormatPr defaultColWidth="9.140625" defaultRowHeight="12.75"/>
  <cols>
    <col min="1" max="1" width="22.421875" style="0" customWidth="1"/>
    <col min="4" max="9" width="10.28125" style="0" bestFit="1" customWidth="1"/>
    <col min="10" max="10" width="10.421875" style="0" customWidth="1"/>
    <col min="23" max="23" width="10.140625" style="0" customWidth="1"/>
    <col min="24" max="24" width="10.28125" style="0" bestFit="1" customWidth="1"/>
    <col min="26" max="26" width="14.00390625" style="0" customWidth="1"/>
    <col min="27" max="27" width="10.28125" style="0" customWidth="1"/>
  </cols>
  <sheetData>
    <row r="1" spans="1:23" ht="30" customHeight="1">
      <c r="A1" s="20" t="s">
        <v>21</v>
      </c>
      <c r="B1" s="20"/>
      <c r="C1" s="20"/>
      <c r="D1" s="20"/>
      <c r="E1" s="20"/>
      <c r="F1" s="20"/>
      <c r="G1" s="20"/>
      <c r="H1" s="20"/>
      <c r="I1" s="20"/>
      <c r="J1" s="20"/>
      <c r="K1" s="20"/>
      <c r="L1" s="20"/>
      <c r="M1" s="20"/>
      <c r="N1" s="20"/>
      <c r="O1" s="20"/>
      <c r="P1" s="20"/>
      <c r="Q1" s="20"/>
      <c r="R1" s="20"/>
      <c r="S1" s="20"/>
      <c r="T1" s="20"/>
      <c r="U1" s="20"/>
      <c r="V1" s="20"/>
      <c r="W1" s="20"/>
    </row>
    <row r="2" spans="1:23" ht="12.75">
      <c r="A2" s="19"/>
      <c r="B2" s="19"/>
      <c r="C2" s="19"/>
      <c r="D2" s="19"/>
      <c r="E2" s="19"/>
      <c r="F2" s="19"/>
      <c r="G2" s="19"/>
      <c r="H2" s="19"/>
      <c r="I2" s="19"/>
      <c r="J2" s="19"/>
      <c r="K2" s="19"/>
      <c r="L2" s="19"/>
      <c r="M2" s="19"/>
      <c r="N2" s="19"/>
      <c r="O2" s="19"/>
      <c r="P2" s="19"/>
      <c r="Q2" s="19"/>
      <c r="R2" s="19"/>
      <c r="S2" s="19"/>
      <c r="T2" s="19"/>
      <c r="U2" s="19"/>
      <c r="V2" s="19"/>
      <c r="W2" s="19"/>
    </row>
    <row r="3" spans="1:24" ht="12.75" customHeight="1">
      <c r="A3" s="25" t="s">
        <v>38</v>
      </c>
      <c r="B3" s="26"/>
      <c r="C3" s="26"/>
      <c r="D3" s="26"/>
      <c r="E3" s="26"/>
      <c r="F3" s="26"/>
      <c r="G3" s="26"/>
      <c r="H3" s="26"/>
      <c r="I3" s="26"/>
      <c r="J3" s="26"/>
      <c r="K3" s="26"/>
      <c r="L3" s="26"/>
      <c r="M3" s="26"/>
      <c r="N3" s="26"/>
      <c r="O3" s="26"/>
      <c r="P3" s="26"/>
      <c r="Q3" s="26"/>
      <c r="R3" s="26"/>
      <c r="S3" s="26"/>
      <c r="T3" s="26"/>
      <c r="U3" s="26"/>
      <c r="V3" s="26"/>
      <c r="W3" s="26"/>
      <c r="X3" s="26"/>
    </row>
    <row r="4" spans="1:24" ht="12.75">
      <c r="A4" s="19"/>
      <c r="B4" s="19"/>
      <c r="C4" s="19"/>
      <c r="D4" s="19"/>
      <c r="E4" s="19"/>
      <c r="F4" s="19"/>
      <c r="G4" s="19"/>
      <c r="H4" s="19"/>
      <c r="I4" s="19"/>
      <c r="J4" s="19"/>
      <c r="K4" s="19"/>
      <c r="L4" s="19"/>
      <c r="M4" s="19"/>
      <c r="N4" s="19"/>
      <c r="O4" s="19"/>
      <c r="P4" s="19"/>
      <c r="Q4" s="19"/>
      <c r="R4" s="19"/>
      <c r="S4" s="19"/>
      <c r="T4" s="19"/>
      <c r="U4" s="19"/>
      <c r="V4" s="19"/>
      <c r="W4" s="19"/>
      <c r="X4" s="19"/>
    </row>
    <row r="5" spans="1:24" ht="12.75" customHeight="1">
      <c r="A5" s="7" t="s">
        <v>32</v>
      </c>
      <c r="B5" s="7"/>
      <c r="C5" s="7"/>
      <c r="D5" s="7"/>
      <c r="E5" s="7"/>
      <c r="F5" s="7"/>
      <c r="G5" s="7"/>
      <c r="H5" s="7"/>
      <c r="I5" s="7"/>
      <c r="J5" s="7"/>
      <c r="K5" s="7"/>
      <c r="L5" s="7"/>
      <c r="M5" s="7"/>
      <c r="N5" s="7"/>
      <c r="O5" s="7"/>
      <c r="P5" s="7"/>
      <c r="Q5" s="7"/>
      <c r="R5" s="7"/>
      <c r="S5" s="7"/>
      <c r="T5" s="7"/>
      <c r="U5" s="7"/>
      <c r="V5" s="7"/>
      <c r="W5" s="7"/>
      <c r="X5" s="7"/>
    </row>
    <row r="6" spans="1:24" ht="12.75">
      <c r="A6" s="27"/>
      <c r="B6" s="27"/>
      <c r="C6" s="27"/>
      <c r="D6" s="27"/>
      <c r="E6" s="27"/>
      <c r="F6" s="27"/>
      <c r="G6" s="27"/>
      <c r="H6" s="27"/>
      <c r="I6" s="27"/>
      <c r="J6" s="27"/>
      <c r="K6" s="27"/>
      <c r="L6" s="27"/>
      <c r="M6" s="27"/>
      <c r="N6" s="27"/>
      <c r="O6" s="27"/>
      <c r="P6" s="27"/>
      <c r="Q6" s="27"/>
      <c r="R6" s="27"/>
      <c r="S6" s="27"/>
      <c r="T6" s="27"/>
      <c r="U6" s="27"/>
      <c r="V6" s="27"/>
      <c r="W6" s="27"/>
      <c r="X6" s="27"/>
    </row>
    <row r="7" spans="1:27" ht="25.5">
      <c r="A7" s="1" t="s">
        <v>0</v>
      </c>
      <c r="B7" s="1" t="s">
        <v>1</v>
      </c>
      <c r="C7" s="1" t="s">
        <v>2</v>
      </c>
      <c r="D7" s="1">
        <v>1986</v>
      </c>
      <c r="E7" s="1">
        <v>1989</v>
      </c>
      <c r="F7" s="1">
        <v>1990</v>
      </c>
      <c r="G7" s="1">
        <v>1991</v>
      </c>
      <c r="H7" s="1">
        <v>1992</v>
      </c>
      <c r="I7" s="1">
        <v>1993</v>
      </c>
      <c r="J7" s="1">
        <v>1994</v>
      </c>
      <c r="K7" s="1">
        <v>1995</v>
      </c>
      <c r="L7" s="1">
        <v>1996</v>
      </c>
      <c r="M7" s="1">
        <v>1997</v>
      </c>
      <c r="N7" s="1">
        <v>1998</v>
      </c>
      <c r="O7" s="1">
        <v>1999</v>
      </c>
      <c r="P7" s="1">
        <v>2000</v>
      </c>
      <c r="Q7" s="1">
        <v>2001</v>
      </c>
      <c r="R7" s="1">
        <v>2002</v>
      </c>
      <c r="S7" s="1">
        <v>2003</v>
      </c>
      <c r="T7" s="1">
        <v>2004</v>
      </c>
      <c r="U7" s="1">
        <v>2005</v>
      </c>
      <c r="V7" s="1">
        <v>2006</v>
      </c>
      <c r="W7" s="1">
        <v>2007</v>
      </c>
      <c r="X7" s="1">
        <v>2008</v>
      </c>
      <c r="Y7" s="1">
        <v>2009</v>
      </c>
      <c r="Z7" s="1">
        <v>2010</v>
      </c>
      <c r="AA7" s="1" t="s">
        <v>3</v>
      </c>
    </row>
    <row r="8" spans="1:27" ht="12.75">
      <c r="A8" s="2" t="s">
        <v>4</v>
      </c>
      <c r="B8" s="2" t="s">
        <v>5</v>
      </c>
      <c r="C8" s="2" t="s">
        <v>6</v>
      </c>
      <c r="D8" s="3">
        <v>445423.4</v>
      </c>
      <c r="E8" s="3">
        <v>368940.4</v>
      </c>
      <c r="F8" s="3">
        <v>277377.6</v>
      </c>
      <c r="G8" s="3">
        <v>234865.2</v>
      </c>
      <c r="H8" s="3">
        <v>219430.8</v>
      </c>
      <c r="I8" s="3">
        <v>191043.6</v>
      </c>
      <c r="J8" s="3">
        <v>80287.3</v>
      </c>
      <c r="K8" s="3">
        <v>30949</v>
      </c>
      <c r="L8" s="3">
        <v>32690</v>
      </c>
      <c r="M8" s="3">
        <v>33435.4</v>
      </c>
      <c r="N8" s="3">
        <v>31993.5</v>
      </c>
      <c r="O8" s="3">
        <v>30568.8</v>
      </c>
      <c r="P8" s="3">
        <v>26348.6</v>
      </c>
      <c r="Q8" s="3">
        <v>25512.1</v>
      </c>
      <c r="R8" s="3">
        <v>25979.8</v>
      </c>
      <c r="S8" s="3">
        <v>16180.9</v>
      </c>
      <c r="T8" s="3">
        <v>7403.6</v>
      </c>
      <c r="U8" s="3">
        <v>6622.3</v>
      </c>
      <c r="V8" s="3">
        <v>1681.6</v>
      </c>
      <c r="W8" s="4">
        <v>-455.2</v>
      </c>
      <c r="X8" s="3">
        <v>60.8</v>
      </c>
      <c r="Y8" s="4">
        <v>-5860.4</v>
      </c>
      <c r="Z8" s="3"/>
      <c r="AA8" s="3">
        <v>445423.4</v>
      </c>
    </row>
    <row r="9" spans="1:27" ht="12.75">
      <c r="A9" s="2" t="s">
        <v>4</v>
      </c>
      <c r="B9" s="2" t="s">
        <v>7</v>
      </c>
      <c r="C9" s="2" t="s">
        <v>8</v>
      </c>
      <c r="D9" s="3">
        <v>71193</v>
      </c>
      <c r="E9" s="3">
        <v>71537</v>
      </c>
      <c r="F9" s="3">
        <v>54722</v>
      </c>
      <c r="G9" s="3">
        <v>56004</v>
      </c>
      <c r="H9" s="3">
        <v>35618</v>
      </c>
      <c r="I9" s="3">
        <v>25022</v>
      </c>
      <c r="J9" s="4"/>
      <c r="K9" s="4"/>
      <c r="L9" s="4">
        <v>-3</v>
      </c>
      <c r="M9" s="4">
        <v>-60</v>
      </c>
      <c r="N9" s="4">
        <v>-37.4</v>
      </c>
      <c r="O9" s="4">
        <v>-290</v>
      </c>
      <c r="P9" s="4">
        <v>-500.1</v>
      </c>
      <c r="Q9" s="4">
        <v>-220.1</v>
      </c>
      <c r="R9" s="4">
        <v>-223.1</v>
      </c>
      <c r="S9" s="3">
        <v>-3218.2</v>
      </c>
      <c r="T9" s="3">
        <v>-3480.5</v>
      </c>
      <c r="U9" s="4">
        <v>-550.6</v>
      </c>
      <c r="V9" s="3">
        <v>-1318.3</v>
      </c>
      <c r="W9" s="3">
        <v>-1088</v>
      </c>
      <c r="X9" s="3">
        <v>-595</v>
      </c>
      <c r="Y9" s="3">
        <v>-277.7</v>
      </c>
      <c r="Z9" s="3"/>
      <c r="AA9" s="3">
        <v>71193</v>
      </c>
    </row>
    <row r="10" spans="1:27" ht="51">
      <c r="A10" s="2" t="s">
        <v>9</v>
      </c>
      <c r="B10" s="2" t="s">
        <v>5</v>
      </c>
      <c r="C10" s="2" t="s">
        <v>10</v>
      </c>
      <c r="D10" s="2"/>
      <c r="E10" s="4">
        <v>99</v>
      </c>
      <c r="F10" s="4">
        <v>32</v>
      </c>
      <c r="G10" s="4"/>
      <c r="H10" s="4">
        <v>20</v>
      </c>
      <c r="I10" s="4">
        <v>51</v>
      </c>
      <c r="J10" s="4">
        <v>13.5</v>
      </c>
      <c r="K10" s="4"/>
      <c r="L10" s="4"/>
      <c r="M10" s="4"/>
      <c r="N10" s="4"/>
      <c r="O10" s="4"/>
      <c r="P10" s="4"/>
      <c r="Q10" s="4">
        <v>-0.1</v>
      </c>
      <c r="R10" s="4">
        <v>1.8</v>
      </c>
      <c r="S10" s="4">
        <v>-3</v>
      </c>
      <c r="T10" s="4">
        <v>2</v>
      </c>
      <c r="U10" s="4">
        <v>-13.5</v>
      </c>
      <c r="V10" s="4"/>
      <c r="W10" s="4"/>
      <c r="X10" s="4"/>
      <c r="Y10" s="4"/>
      <c r="Z10" s="4"/>
      <c r="AA10" s="4">
        <v>99</v>
      </c>
    </row>
    <row r="11" spans="1:27" ht="38.25">
      <c r="A11" s="2" t="s">
        <v>9</v>
      </c>
      <c r="B11" s="2" t="s">
        <v>7</v>
      </c>
      <c r="C11" s="2" t="s">
        <v>11</v>
      </c>
      <c r="D11" s="2"/>
      <c r="E11" s="3">
        <v>124400.8</v>
      </c>
      <c r="F11" s="3">
        <v>24453</v>
      </c>
      <c r="G11" s="3">
        <v>22128.7</v>
      </c>
      <c r="H11" s="3">
        <v>40532.8</v>
      </c>
      <c r="I11" s="3">
        <v>19533.9</v>
      </c>
      <c r="J11" s="3">
        <v>19198.7</v>
      </c>
      <c r="K11" s="3">
        <v>4506.2</v>
      </c>
      <c r="L11" s="3">
        <v>1488.5</v>
      </c>
      <c r="M11" s="4">
        <v>629.4</v>
      </c>
      <c r="N11" s="3">
        <v>3041.9</v>
      </c>
      <c r="O11" s="4">
        <v>183.1</v>
      </c>
      <c r="P11" s="3">
        <v>1225.2</v>
      </c>
      <c r="Q11" s="3">
        <v>8285.6</v>
      </c>
      <c r="R11" s="4">
        <v>647.8</v>
      </c>
      <c r="S11" s="4">
        <v>765.4</v>
      </c>
      <c r="T11" s="3">
        <v>-3834.1</v>
      </c>
      <c r="U11" s="3">
        <v>-7369</v>
      </c>
      <c r="V11" s="3">
        <v>-2841.9</v>
      </c>
      <c r="W11" s="3">
        <v>-10325.7</v>
      </c>
      <c r="X11" s="3">
        <v>-7443.1</v>
      </c>
      <c r="Y11" s="3">
        <v>-344.1</v>
      </c>
      <c r="Z11" s="3"/>
      <c r="AA11" s="3">
        <v>124400.8</v>
      </c>
    </row>
    <row r="12" spans="1:27" ht="38.25">
      <c r="A12" s="2" t="s">
        <v>9</v>
      </c>
      <c r="B12" s="2" t="s">
        <v>12</v>
      </c>
      <c r="C12" s="2" t="s">
        <v>13</v>
      </c>
      <c r="D12" s="2"/>
      <c r="E12" s="3">
        <v>20902.2</v>
      </c>
      <c r="F12" s="4"/>
      <c r="G12" s="4"/>
      <c r="H12" s="3">
        <v>18237.1</v>
      </c>
      <c r="I12" s="3">
        <v>10809.1</v>
      </c>
      <c r="J12" s="3">
        <v>8367.4</v>
      </c>
      <c r="K12" s="3">
        <v>1445.1</v>
      </c>
      <c r="L12" s="4">
        <v>79.9</v>
      </c>
      <c r="M12" s="4">
        <v>225.9</v>
      </c>
      <c r="N12" s="4">
        <v>184.3</v>
      </c>
      <c r="O12" s="4">
        <v>172.8</v>
      </c>
      <c r="P12" s="4">
        <v>143</v>
      </c>
      <c r="Q12" s="4">
        <v>64.1</v>
      </c>
      <c r="R12" s="4">
        <v>0.1</v>
      </c>
      <c r="S12" s="4">
        <v>69.7</v>
      </c>
      <c r="T12" s="4">
        <v>37.1</v>
      </c>
      <c r="U12" s="4">
        <v>38.8</v>
      </c>
      <c r="V12" s="4">
        <v>18.6</v>
      </c>
      <c r="W12" s="4"/>
      <c r="X12" s="3"/>
      <c r="Y12" s="4"/>
      <c r="Z12" s="3"/>
      <c r="AA12" s="3">
        <v>20902.2</v>
      </c>
    </row>
    <row r="13" spans="1:27" ht="12.75">
      <c r="A13" s="2" t="s">
        <v>14</v>
      </c>
      <c r="B13" s="2" t="s">
        <v>5</v>
      </c>
      <c r="C13" s="2" t="s">
        <v>15</v>
      </c>
      <c r="D13" s="2"/>
      <c r="E13" s="3">
        <v>3384</v>
      </c>
      <c r="F13" s="3">
        <v>1559.5</v>
      </c>
      <c r="G13" s="4">
        <v>880.9</v>
      </c>
      <c r="H13" s="3">
        <v>5084</v>
      </c>
      <c r="I13" s="3">
        <v>5876.3</v>
      </c>
      <c r="J13" s="3">
        <v>8315.8</v>
      </c>
      <c r="K13" s="3">
        <v>10242</v>
      </c>
      <c r="L13" s="3">
        <v>10145.8</v>
      </c>
      <c r="M13" s="3">
        <v>10292.7</v>
      </c>
      <c r="N13" s="3">
        <v>11572.3</v>
      </c>
      <c r="O13" s="3">
        <v>11263.1</v>
      </c>
      <c r="P13" s="3">
        <v>11513.5</v>
      </c>
      <c r="Q13" s="3">
        <v>9334.5</v>
      </c>
      <c r="R13" s="3">
        <v>9403.7</v>
      </c>
      <c r="S13" s="3">
        <v>8037.4</v>
      </c>
      <c r="T13" s="3">
        <v>5756</v>
      </c>
      <c r="U13" s="3">
        <v>4497.4</v>
      </c>
      <c r="V13" s="3">
        <v>2549.2</v>
      </c>
      <c r="W13" s="3">
        <v>3863.5</v>
      </c>
      <c r="X13" s="3">
        <v>4451.5</v>
      </c>
      <c r="Y13" s="3">
        <v>2159</v>
      </c>
      <c r="Z13" s="3"/>
      <c r="AA13" s="3">
        <v>14292.2</v>
      </c>
    </row>
    <row r="14" spans="1:27" ht="12.75">
      <c r="A14" s="2" t="s">
        <v>14</v>
      </c>
      <c r="B14" s="2" t="s">
        <v>7</v>
      </c>
      <c r="C14" s="2" t="s">
        <v>16</v>
      </c>
      <c r="D14" s="2"/>
      <c r="E14" s="4"/>
      <c r="F14" s="4"/>
      <c r="G14" s="4"/>
      <c r="H14" s="4"/>
      <c r="I14" s="4"/>
      <c r="J14" s="4"/>
      <c r="K14" s="4"/>
      <c r="L14" s="4">
        <v>0.1</v>
      </c>
      <c r="M14" s="4"/>
      <c r="N14" s="4"/>
      <c r="O14" s="4">
        <v>-0.2</v>
      </c>
      <c r="P14" s="4"/>
      <c r="Q14" s="4"/>
      <c r="R14" s="4"/>
      <c r="S14" s="4">
        <v>-0.1</v>
      </c>
      <c r="T14" s="4"/>
      <c r="U14" s="4"/>
      <c r="V14" s="4"/>
      <c r="W14" s="4"/>
      <c r="X14" s="2"/>
      <c r="Y14" s="4">
        <v>-50.1</v>
      </c>
      <c r="Z14" s="2"/>
      <c r="AA14" s="2"/>
    </row>
    <row r="15" spans="1:27" ht="38.25">
      <c r="A15" s="2" t="s">
        <v>14</v>
      </c>
      <c r="B15" s="2" t="s">
        <v>12</v>
      </c>
      <c r="C15" s="2" t="s">
        <v>17</v>
      </c>
      <c r="D15" s="2"/>
      <c r="E15" s="2"/>
      <c r="F15" s="2"/>
      <c r="G15" s="2"/>
      <c r="H15" s="2"/>
      <c r="I15" s="2"/>
      <c r="J15" s="2"/>
      <c r="K15" s="2"/>
      <c r="L15" s="2"/>
      <c r="M15" s="2"/>
      <c r="N15" s="2"/>
      <c r="O15" s="4"/>
      <c r="P15" s="4"/>
      <c r="Q15" s="2"/>
      <c r="R15" s="4"/>
      <c r="S15" s="4">
        <v>-1.5</v>
      </c>
      <c r="T15" s="4"/>
      <c r="U15" s="4">
        <v>-0.2</v>
      </c>
      <c r="V15" s="4">
        <v>-1.2</v>
      </c>
      <c r="W15" s="4"/>
      <c r="X15" s="2">
        <v>-2.6</v>
      </c>
      <c r="Y15" s="4">
        <v>-0.3</v>
      </c>
      <c r="Z15" s="2"/>
      <c r="AA15" s="2"/>
    </row>
    <row r="16" spans="1:27" ht="25.5">
      <c r="A16" s="2" t="s">
        <v>18</v>
      </c>
      <c r="B16" s="2" t="s">
        <v>5</v>
      </c>
      <c r="C16" s="2" t="s">
        <v>19</v>
      </c>
      <c r="D16" s="2"/>
      <c r="E16" s="2"/>
      <c r="F16" s="4"/>
      <c r="G16" s="3">
        <v>2517</v>
      </c>
      <c r="H16" s="4"/>
      <c r="I16" s="4">
        <v>2.6</v>
      </c>
      <c r="J16" s="4">
        <v>12.6</v>
      </c>
      <c r="K16" s="3">
        <v>1997.8</v>
      </c>
      <c r="L16" s="3">
        <v>2751</v>
      </c>
      <c r="M16" s="3">
        <v>2587.5</v>
      </c>
      <c r="N16" s="3">
        <v>2111.4</v>
      </c>
      <c r="O16" s="3">
        <v>1916.4</v>
      </c>
      <c r="P16" s="3">
        <v>1380.6</v>
      </c>
      <c r="Q16" s="3">
        <v>1276.3</v>
      </c>
      <c r="R16" s="3">
        <v>1266.3</v>
      </c>
      <c r="S16" s="3">
        <v>1019.4</v>
      </c>
      <c r="T16" s="3">
        <v>1113.2</v>
      </c>
      <c r="U16" s="4">
        <v>77.4</v>
      </c>
      <c r="V16" s="4">
        <v>-18.6</v>
      </c>
      <c r="W16" s="4">
        <v>-1.4</v>
      </c>
      <c r="X16" s="3">
        <v>-0.4</v>
      </c>
      <c r="Y16" s="4"/>
      <c r="Z16" s="3"/>
      <c r="AA16" s="3">
        <v>2517</v>
      </c>
    </row>
    <row r="17" spans="1:23" ht="12.75">
      <c r="A17" s="23"/>
      <c r="B17" s="23"/>
      <c r="C17" s="23"/>
      <c r="D17" s="23"/>
      <c r="E17" s="23"/>
      <c r="F17" s="23"/>
      <c r="G17" s="23"/>
      <c r="H17" s="23"/>
      <c r="I17" s="23"/>
      <c r="J17" s="23"/>
      <c r="K17" s="23"/>
      <c r="L17" s="23"/>
      <c r="M17" s="23"/>
      <c r="N17" s="23"/>
      <c r="O17" s="23"/>
      <c r="P17" s="23"/>
      <c r="Q17" s="23"/>
      <c r="R17" s="23"/>
      <c r="S17" s="23"/>
      <c r="T17" s="23"/>
      <c r="U17" s="23"/>
      <c r="V17" s="23"/>
      <c r="W17" s="23"/>
    </row>
    <row r="18" spans="1:23" s="9" customFormat="1" ht="33" customHeight="1">
      <c r="A18" s="24" t="s">
        <v>33</v>
      </c>
      <c r="B18" s="24"/>
      <c r="C18" s="24"/>
      <c r="D18" s="24"/>
      <c r="E18" s="24"/>
      <c r="F18" s="24"/>
      <c r="G18" s="24"/>
      <c r="H18" s="24"/>
      <c r="I18" s="24"/>
      <c r="J18" s="24"/>
      <c r="K18" s="24"/>
      <c r="L18" s="24"/>
      <c r="M18" s="24"/>
      <c r="N18" s="24"/>
      <c r="O18" s="24"/>
      <c r="P18" s="24"/>
      <c r="Q18" s="24"/>
      <c r="R18" s="24"/>
      <c r="S18" s="24"/>
      <c r="T18" s="24"/>
      <c r="U18" s="24"/>
      <c r="V18" s="24"/>
      <c r="W18" s="24"/>
    </row>
    <row r="19" spans="1:23" ht="12.75">
      <c r="A19" s="21" t="s">
        <v>37</v>
      </c>
      <c r="B19" s="22"/>
      <c r="C19" s="22"/>
      <c r="D19" s="22"/>
      <c r="E19" s="22"/>
      <c r="F19" s="22"/>
      <c r="G19" s="22"/>
      <c r="H19" s="22"/>
      <c r="I19" s="22"/>
      <c r="J19" s="22"/>
      <c r="K19" s="22"/>
      <c r="L19" s="22"/>
      <c r="M19" s="22"/>
      <c r="N19" s="22"/>
      <c r="O19" s="22"/>
      <c r="P19" s="22"/>
      <c r="Q19" s="22"/>
      <c r="R19" s="22"/>
      <c r="S19" s="22"/>
      <c r="T19" s="22"/>
      <c r="U19" s="22"/>
      <c r="V19" s="22"/>
      <c r="W19" s="22"/>
    </row>
    <row r="20" spans="4:26" ht="12.75">
      <c r="D20">
        <v>1986</v>
      </c>
      <c r="E20">
        <v>1989</v>
      </c>
      <c r="F20">
        <v>1990</v>
      </c>
      <c r="G20">
        <v>1991</v>
      </c>
      <c r="H20">
        <v>1992</v>
      </c>
      <c r="I20">
        <v>1993</v>
      </c>
      <c r="J20">
        <v>1994</v>
      </c>
      <c r="K20">
        <v>1995</v>
      </c>
      <c r="L20">
        <v>1996</v>
      </c>
      <c r="M20">
        <v>1997</v>
      </c>
      <c r="N20">
        <v>1998</v>
      </c>
      <c r="O20">
        <v>1999</v>
      </c>
      <c r="P20">
        <v>2000</v>
      </c>
      <c r="Q20">
        <v>2001</v>
      </c>
      <c r="R20">
        <v>2002</v>
      </c>
      <c r="S20">
        <v>2003</v>
      </c>
      <c r="T20">
        <v>2004</v>
      </c>
      <c r="U20">
        <v>2005</v>
      </c>
      <c r="V20">
        <v>2006</v>
      </c>
      <c r="W20">
        <v>2007</v>
      </c>
      <c r="X20">
        <v>2008</v>
      </c>
      <c r="Y20">
        <v>2009</v>
      </c>
      <c r="Z20">
        <v>2010</v>
      </c>
    </row>
    <row r="21" spans="3:26" ht="12.75">
      <c r="C21" t="s">
        <v>23</v>
      </c>
      <c r="D21" s="5">
        <f>D8</f>
        <v>445423.4</v>
      </c>
      <c r="E21" s="5">
        <f aca="true" t="shared" si="0" ref="E21:V22">E8</f>
        <v>368940.4</v>
      </c>
      <c r="F21" s="5">
        <f t="shared" si="0"/>
        <v>277377.6</v>
      </c>
      <c r="G21" s="5">
        <f t="shared" si="0"/>
        <v>234865.2</v>
      </c>
      <c r="H21" s="5">
        <f t="shared" si="0"/>
        <v>219430.8</v>
      </c>
      <c r="I21" s="5">
        <f t="shared" si="0"/>
        <v>191043.6</v>
      </c>
      <c r="J21" s="5">
        <f t="shared" si="0"/>
        <v>80287.3</v>
      </c>
      <c r="K21" s="5">
        <f t="shared" si="0"/>
        <v>30949</v>
      </c>
      <c r="L21" s="5">
        <f t="shared" si="0"/>
        <v>32690</v>
      </c>
      <c r="M21" s="5">
        <f t="shared" si="0"/>
        <v>33435.4</v>
      </c>
      <c r="N21" s="5">
        <f t="shared" si="0"/>
        <v>31993.5</v>
      </c>
      <c r="O21" s="5">
        <f t="shared" si="0"/>
        <v>30568.8</v>
      </c>
      <c r="P21" s="5">
        <f t="shared" si="0"/>
        <v>26348.6</v>
      </c>
      <c r="Q21" s="5">
        <f t="shared" si="0"/>
        <v>25512.1</v>
      </c>
      <c r="R21" s="5">
        <f t="shared" si="0"/>
        <v>25979.8</v>
      </c>
      <c r="S21" s="5">
        <f t="shared" si="0"/>
        <v>16180.9</v>
      </c>
      <c r="T21" s="5">
        <f t="shared" si="0"/>
        <v>7403.6</v>
      </c>
      <c r="U21" s="5">
        <f t="shared" si="0"/>
        <v>6622.3</v>
      </c>
      <c r="V21" s="5">
        <f t="shared" si="0"/>
        <v>1681.6</v>
      </c>
      <c r="W21" s="5">
        <f aca="true" t="shared" si="1" ref="W21:Y22">W8</f>
        <v>-455.2</v>
      </c>
      <c r="X21" s="5">
        <f t="shared" si="1"/>
        <v>60.8</v>
      </c>
      <c r="Y21" s="5">
        <f t="shared" si="1"/>
        <v>-5860.4</v>
      </c>
      <c r="Z21" s="5">
        <f>Z8</f>
        <v>0</v>
      </c>
    </row>
    <row r="22" spans="3:26" ht="12.75">
      <c r="C22" t="s">
        <v>24</v>
      </c>
      <c r="D22" s="5">
        <f>D9</f>
        <v>71193</v>
      </c>
      <c r="E22" s="5">
        <f t="shared" si="0"/>
        <v>71537</v>
      </c>
      <c r="F22" s="5">
        <f t="shared" si="0"/>
        <v>54722</v>
      </c>
      <c r="G22" s="5">
        <f t="shared" si="0"/>
        <v>56004</v>
      </c>
      <c r="H22" s="5">
        <f t="shared" si="0"/>
        <v>35618</v>
      </c>
      <c r="I22" s="5">
        <f t="shared" si="0"/>
        <v>25022</v>
      </c>
      <c r="J22" s="5">
        <f t="shared" si="0"/>
        <v>0</v>
      </c>
      <c r="K22" s="5">
        <f t="shared" si="0"/>
        <v>0</v>
      </c>
      <c r="L22" s="5">
        <f t="shared" si="0"/>
        <v>-3</v>
      </c>
      <c r="M22" s="5">
        <f t="shared" si="0"/>
        <v>-60</v>
      </c>
      <c r="N22" s="5">
        <f t="shared" si="0"/>
        <v>-37.4</v>
      </c>
      <c r="O22" s="5">
        <f t="shared" si="0"/>
        <v>-290</v>
      </c>
      <c r="P22" s="5">
        <f t="shared" si="0"/>
        <v>-500.1</v>
      </c>
      <c r="Q22" s="5">
        <f t="shared" si="0"/>
        <v>-220.1</v>
      </c>
      <c r="R22" s="5">
        <f t="shared" si="0"/>
        <v>-223.1</v>
      </c>
      <c r="S22" s="5">
        <f t="shared" si="0"/>
        <v>-3218.2</v>
      </c>
      <c r="T22" s="5">
        <f t="shared" si="0"/>
        <v>-3480.5</v>
      </c>
      <c r="U22" s="5">
        <f t="shared" si="0"/>
        <v>-550.6</v>
      </c>
      <c r="V22" s="5">
        <f t="shared" si="0"/>
        <v>-1318.3</v>
      </c>
      <c r="W22" s="5">
        <f t="shared" si="1"/>
        <v>-1088</v>
      </c>
      <c r="X22" s="5">
        <f t="shared" si="1"/>
        <v>-595</v>
      </c>
      <c r="Y22" s="5">
        <f t="shared" si="1"/>
        <v>-277.7</v>
      </c>
      <c r="Z22" s="5">
        <f>Z9</f>
        <v>0</v>
      </c>
    </row>
    <row r="23" spans="3:26" ht="12.75">
      <c r="C23" t="s">
        <v>25</v>
      </c>
      <c r="D23">
        <f>D10+D11+D12</f>
        <v>0</v>
      </c>
      <c r="E23">
        <f aca="true" t="shared" si="2" ref="E23:V23">E10+E11+E12</f>
        <v>145402</v>
      </c>
      <c r="F23">
        <f t="shared" si="2"/>
        <v>24485</v>
      </c>
      <c r="G23">
        <f t="shared" si="2"/>
        <v>22128.7</v>
      </c>
      <c r="H23">
        <f t="shared" si="2"/>
        <v>58789.9</v>
      </c>
      <c r="I23">
        <f t="shared" si="2"/>
        <v>30394</v>
      </c>
      <c r="J23">
        <f t="shared" si="2"/>
        <v>27579.6</v>
      </c>
      <c r="K23">
        <f t="shared" si="2"/>
        <v>5951.299999999999</v>
      </c>
      <c r="L23">
        <f t="shared" si="2"/>
        <v>1568.4</v>
      </c>
      <c r="M23">
        <f t="shared" si="2"/>
        <v>855.3</v>
      </c>
      <c r="N23">
        <f t="shared" si="2"/>
        <v>3226.2000000000003</v>
      </c>
      <c r="O23">
        <f t="shared" si="2"/>
        <v>355.9</v>
      </c>
      <c r="P23">
        <f t="shared" si="2"/>
        <v>1368.2</v>
      </c>
      <c r="Q23">
        <f t="shared" si="2"/>
        <v>8349.6</v>
      </c>
      <c r="R23">
        <f t="shared" si="2"/>
        <v>649.6999999999999</v>
      </c>
      <c r="S23">
        <f t="shared" si="2"/>
        <v>832.1</v>
      </c>
      <c r="T23">
        <f t="shared" si="2"/>
        <v>-3795</v>
      </c>
      <c r="U23">
        <f t="shared" si="2"/>
        <v>-7343.7</v>
      </c>
      <c r="V23">
        <f t="shared" si="2"/>
        <v>-2823.3</v>
      </c>
      <c r="W23">
        <f>W10+W11+W12</f>
        <v>-10325.7</v>
      </c>
      <c r="X23">
        <f>X10+X11+X12</f>
        <v>-7443.1</v>
      </c>
      <c r="Y23">
        <f>Y10+Y11+Y12</f>
        <v>-344.1</v>
      </c>
      <c r="Z23">
        <f>Z10+Z11+Z12</f>
        <v>0</v>
      </c>
    </row>
    <row r="24" spans="3:26" ht="12.75">
      <c r="C24" t="s">
        <v>26</v>
      </c>
      <c r="D24">
        <f>D13+D14+D15</f>
        <v>0</v>
      </c>
      <c r="E24">
        <f aca="true" t="shared" si="3" ref="E24:V24">E13+E14+E15</f>
        <v>3384</v>
      </c>
      <c r="F24">
        <f t="shared" si="3"/>
        <v>1559.5</v>
      </c>
      <c r="G24">
        <f t="shared" si="3"/>
        <v>880.9</v>
      </c>
      <c r="H24">
        <f t="shared" si="3"/>
        <v>5084</v>
      </c>
      <c r="I24">
        <f t="shared" si="3"/>
        <v>5876.3</v>
      </c>
      <c r="J24">
        <f t="shared" si="3"/>
        <v>8315.8</v>
      </c>
      <c r="K24">
        <f t="shared" si="3"/>
        <v>10242</v>
      </c>
      <c r="L24">
        <f t="shared" si="3"/>
        <v>10145.9</v>
      </c>
      <c r="M24">
        <f t="shared" si="3"/>
        <v>10292.7</v>
      </c>
      <c r="N24">
        <f t="shared" si="3"/>
        <v>11572.3</v>
      </c>
      <c r="O24">
        <f t="shared" si="3"/>
        <v>11262.9</v>
      </c>
      <c r="P24">
        <f t="shared" si="3"/>
        <v>11513.5</v>
      </c>
      <c r="Q24">
        <f t="shared" si="3"/>
        <v>9334.5</v>
      </c>
      <c r="R24">
        <f t="shared" si="3"/>
        <v>9403.7</v>
      </c>
      <c r="S24">
        <f t="shared" si="3"/>
        <v>8035.799999999999</v>
      </c>
      <c r="T24">
        <f t="shared" si="3"/>
        <v>5756</v>
      </c>
      <c r="U24">
        <f t="shared" si="3"/>
        <v>4497.2</v>
      </c>
      <c r="V24">
        <f t="shared" si="3"/>
        <v>2548</v>
      </c>
      <c r="W24">
        <f>W13+W14+W15</f>
        <v>3863.5</v>
      </c>
      <c r="X24">
        <f>X13+X14+X15</f>
        <v>4448.9</v>
      </c>
      <c r="Y24">
        <f>Y13+Y14+Y15</f>
        <v>2108.6</v>
      </c>
      <c r="Z24">
        <f>Z13+Z14+Z15</f>
        <v>0</v>
      </c>
    </row>
    <row r="25" spans="3:26" ht="12.75">
      <c r="C25" t="s">
        <v>27</v>
      </c>
      <c r="D25">
        <f>D16</f>
        <v>0</v>
      </c>
      <c r="E25">
        <f aca="true" t="shared" si="4" ref="E25:V25">E16</f>
        <v>0</v>
      </c>
      <c r="F25">
        <f t="shared" si="4"/>
        <v>0</v>
      </c>
      <c r="G25">
        <f t="shared" si="4"/>
        <v>2517</v>
      </c>
      <c r="H25">
        <f t="shared" si="4"/>
        <v>0</v>
      </c>
      <c r="I25">
        <f t="shared" si="4"/>
        <v>2.6</v>
      </c>
      <c r="J25">
        <f t="shared" si="4"/>
        <v>12.6</v>
      </c>
      <c r="K25">
        <f t="shared" si="4"/>
        <v>1997.8</v>
      </c>
      <c r="L25">
        <f t="shared" si="4"/>
        <v>2751</v>
      </c>
      <c r="M25">
        <f t="shared" si="4"/>
        <v>2587.5</v>
      </c>
      <c r="N25">
        <f t="shared" si="4"/>
        <v>2111.4</v>
      </c>
      <c r="O25">
        <f t="shared" si="4"/>
        <v>1916.4</v>
      </c>
      <c r="P25">
        <f t="shared" si="4"/>
        <v>1380.6</v>
      </c>
      <c r="Q25">
        <f t="shared" si="4"/>
        <v>1276.3</v>
      </c>
      <c r="R25">
        <f t="shared" si="4"/>
        <v>1266.3</v>
      </c>
      <c r="S25">
        <f t="shared" si="4"/>
        <v>1019.4</v>
      </c>
      <c r="T25">
        <f t="shared" si="4"/>
        <v>1113.2</v>
      </c>
      <c r="U25">
        <f t="shared" si="4"/>
        <v>77.4</v>
      </c>
      <c r="V25">
        <f t="shared" si="4"/>
        <v>-18.6</v>
      </c>
      <c r="W25">
        <f>W16</f>
        <v>-1.4</v>
      </c>
      <c r="X25">
        <f>X16</f>
        <v>-0.4</v>
      </c>
      <c r="Y25">
        <f>Y16</f>
        <v>0</v>
      </c>
      <c r="Z25">
        <f>Z16</f>
        <v>0</v>
      </c>
    </row>
    <row r="27" spans="3:26" ht="12.75">
      <c r="C27" t="s">
        <v>20</v>
      </c>
      <c r="D27" s="8">
        <f>SUM(D21:D25)</f>
        <v>516616.4</v>
      </c>
      <c r="E27" s="5">
        <f aca="true" t="shared" si="5" ref="E27:V27">SUM(E21:E25)</f>
        <v>589263.4</v>
      </c>
      <c r="F27" s="5">
        <f t="shared" si="5"/>
        <v>358144.1</v>
      </c>
      <c r="G27" s="5">
        <f t="shared" si="5"/>
        <v>316395.80000000005</v>
      </c>
      <c r="H27" s="5">
        <f t="shared" si="5"/>
        <v>318922.7</v>
      </c>
      <c r="I27" s="5">
        <f t="shared" si="5"/>
        <v>252338.5</v>
      </c>
      <c r="J27" s="5">
        <f t="shared" si="5"/>
        <v>116195.3</v>
      </c>
      <c r="K27" s="5">
        <f t="shared" si="5"/>
        <v>49140.100000000006</v>
      </c>
      <c r="L27" s="5">
        <f t="shared" si="5"/>
        <v>47152.3</v>
      </c>
      <c r="M27" s="5">
        <f t="shared" si="5"/>
        <v>47110.90000000001</v>
      </c>
      <c r="N27" s="5">
        <f t="shared" si="5"/>
        <v>48865.99999999999</v>
      </c>
      <c r="O27" s="5">
        <f t="shared" si="5"/>
        <v>43814</v>
      </c>
      <c r="P27" s="5">
        <f t="shared" si="5"/>
        <v>40110.799999999996</v>
      </c>
      <c r="Q27" s="5">
        <f t="shared" si="5"/>
        <v>44252.4</v>
      </c>
      <c r="R27" s="5">
        <f t="shared" si="5"/>
        <v>37076.40000000001</v>
      </c>
      <c r="S27" s="5">
        <f t="shared" si="5"/>
        <v>22850</v>
      </c>
      <c r="T27" s="5">
        <f t="shared" si="5"/>
        <v>6997.3</v>
      </c>
      <c r="U27" s="5">
        <f t="shared" si="5"/>
        <v>3302.6</v>
      </c>
      <c r="V27" s="5">
        <f t="shared" si="5"/>
        <v>69.4</v>
      </c>
      <c r="W27" s="5">
        <f>SUM(W21:W25)</f>
        <v>-8006.800000000001</v>
      </c>
      <c r="X27" s="5">
        <f>SUM(X21:X25)</f>
        <v>-3528.8000000000006</v>
      </c>
      <c r="Y27" s="5">
        <f>SUM(Y21:Y25)</f>
        <v>-4373.6</v>
      </c>
      <c r="Z27" s="5">
        <f>SUM(Z21:Z25)</f>
        <v>0</v>
      </c>
    </row>
    <row r="30" s="6" customFormat="1" ht="12.75"/>
    <row r="34" spans="5:6" ht="15.75">
      <c r="E34" s="12"/>
      <c r="F34" s="10" t="s">
        <v>35</v>
      </c>
    </row>
    <row r="63" spans="6:15" ht="83.25" customHeight="1">
      <c r="F63" s="18" t="s">
        <v>30</v>
      </c>
      <c r="G63" s="18"/>
      <c r="H63" s="18"/>
      <c r="I63" s="18"/>
      <c r="J63" s="18"/>
      <c r="K63" s="18"/>
      <c r="L63" s="18"/>
      <c r="M63" s="18"/>
      <c r="N63" s="18"/>
      <c r="O63" s="18"/>
    </row>
    <row r="64" ht="12.75">
      <c r="F64" s="11" t="s">
        <v>28</v>
      </c>
    </row>
  </sheetData>
  <sheetProtection/>
  <mergeCells count="9">
    <mergeCell ref="F63:O63"/>
    <mergeCell ref="A2:W2"/>
    <mergeCell ref="A1:W1"/>
    <mergeCell ref="A19:W19"/>
    <mergeCell ref="A17:W17"/>
    <mergeCell ref="A18:W18"/>
    <mergeCell ref="A3:X3"/>
    <mergeCell ref="A4:X4"/>
    <mergeCell ref="A6:X6"/>
  </mergeCells>
  <hyperlinks>
    <hyperlink ref="A19" r:id="rId1" display="http://ozone.unep.org/Data_Reporting/Data_Access/"/>
  </hyperlinks>
  <printOptions/>
  <pageMargins left="0.7480314960629921" right="0.7480314960629921" top="0.984251968503937" bottom="0.984251968503937" header="0.5118110236220472" footer="0.5118110236220472"/>
  <pageSetup fitToHeight="1" fitToWidth="1" horizontalDpi="600" verticalDpi="600" orientation="landscape" paperSize="8" scale="66" r:id="rId5"/>
  <drawing r:id="rId4"/>
  <legacyDrawing r:id="rId3"/>
</worksheet>
</file>

<file path=xl/worksheets/sheet2.xml><?xml version="1.0" encoding="utf-8"?>
<worksheet xmlns="http://schemas.openxmlformats.org/spreadsheetml/2006/main" xmlns:r="http://schemas.openxmlformats.org/officeDocument/2006/relationships">
  <dimension ref="A1:AA62"/>
  <sheetViews>
    <sheetView tabSelected="1" zoomScalePageLayoutView="0" workbookViewId="0" topLeftCell="A1">
      <selection activeCell="A4" sqref="A4:X4"/>
    </sheetView>
  </sheetViews>
  <sheetFormatPr defaultColWidth="9.140625" defaultRowHeight="12.75"/>
  <cols>
    <col min="1" max="1" width="20.28125" style="0" customWidth="1"/>
    <col min="3" max="3" width="12.140625" style="0" customWidth="1"/>
    <col min="4" max="8" width="10.28125" style="0" bestFit="1" customWidth="1"/>
    <col min="9" max="9" width="9.8515625" style="0" customWidth="1"/>
    <col min="24" max="24" width="10.7109375" style="0" customWidth="1"/>
    <col min="26" max="26" width="12.7109375" style="0" customWidth="1"/>
    <col min="27" max="27" width="10.28125" style="0" customWidth="1"/>
  </cols>
  <sheetData>
    <row r="1" spans="1:23" ht="30" customHeight="1">
      <c r="A1" s="20" t="s">
        <v>22</v>
      </c>
      <c r="B1" s="20"/>
      <c r="C1" s="20"/>
      <c r="D1" s="20"/>
      <c r="E1" s="20"/>
      <c r="F1" s="20"/>
      <c r="G1" s="20"/>
      <c r="H1" s="20"/>
      <c r="I1" s="20"/>
      <c r="J1" s="20"/>
      <c r="K1" s="20"/>
      <c r="L1" s="20"/>
      <c r="M1" s="20"/>
      <c r="N1" s="20"/>
      <c r="O1" s="20"/>
      <c r="P1" s="20"/>
      <c r="Q1" s="20"/>
      <c r="R1" s="20"/>
      <c r="S1" s="20"/>
      <c r="T1" s="20"/>
      <c r="U1" s="20"/>
      <c r="V1" s="20"/>
      <c r="W1" s="20"/>
    </row>
    <row r="2" spans="1:23" ht="12.75">
      <c r="A2" s="19"/>
      <c r="B2" s="19"/>
      <c r="C2" s="19"/>
      <c r="D2" s="19"/>
      <c r="E2" s="19"/>
      <c r="F2" s="19"/>
      <c r="G2" s="19"/>
      <c r="H2" s="19"/>
      <c r="I2" s="19"/>
      <c r="J2" s="19"/>
      <c r="K2" s="19"/>
      <c r="L2" s="19"/>
      <c r="M2" s="19"/>
      <c r="N2" s="19"/>
      <c r="O2" s="19"/>
      <c r="P2" s="19"/>
      <c r="Q2" s="19"/>
      <c r="R2" s="19"/>
      <c r="S2" s="19"/>
      <c r="T2" s="19"/>
      <c r="U2" s="19"/>
      <c r="V2" s="19"/>
      <c r="W2" s="19"/>
    </row>
    <row r="3" spans="1:24" ht="12.75" customHeight="1">
      <c r="A3" s="26" t="s">
        <v>39</v>
      </c>
      <c r="B3" s="26"/>
      <c r="C3" s="26"/>
      <c r="D3" s="26"/>
      <c r="E3" s="26"/>
      <c r="F3" s="26"/>
      <c r="G3" s="26"/>
      <c r="H3" s="26"/>
      <c r="I3" s="26"/>
      <c r="J3" s="26"/>
      <c r="K3" s="26"/>
      <c r="L3" s="26"/>
      <c r="M3" s="26"/>
      <c r="N3" s="26"/>
      <c r="O3" s="26"/>
      <c r="P3" s="26"/>
      <c r="Q3" s="26"/>
      <c r="R3" s="26"/>
      <c r="S3" s="26"/>
      <c r="T3" s="26"/>
      <c r="U3" s="26"/>
      <c r="V3" s="26"/>
      <c r="W3" s="26"/>
      <c r="X3" s="26"/>
    </row>
    <row r="4" spans="1:24" ht="12.75">
      <c r="A4" s="19"/>
      <c r="B4" s="19"/>
      <c r="C4" s="19"/>
      <c r="D4" s="19"/>
      <c r="E4" s="19"/>
      <c r="F4" s="19"/>
      <c r="G4" s="19"/>
      <c r="H4" s="19"/>
      <c r="I4" s="19"/>
      <c r="J4" s="19"/>
      <c r="K4" s="19"/>
      <c r="L4" s="19"/>
      <c r="M4" s="19"/>
      <c r="N4" s="19"/>
      <c r="O4" s="19"/>
      <c r="P4" s="19"/>
      <c r="Q4" s="19"/>
      <c r="R4" s="19"/>
      <c r="S4" s="19"/>
      <c r="T4" s="19"/>
      <c r="U4" s="19"/>
      <c r="V4" s="19"/>
      <c r="W4" s="19"/>
      <c r="X4" s="19"/>
    </row>
    <row r="5" spans="1:24" ht="12.75" customHeight="1">
      <c r="A5" s="7" t="s">
        <v>36</v>
      </c>
      <c r="B5" s="7"/>
      <c r="C5" s="7"/>
      <c r="D5" s="7"/>
      <c r="E5" s="7"/>
      <c r="F5" s="7"/>
      <c r="G5" s="7"/>
      <c r="H5" s="7"/>
      <c r="I5" s="7"/>
      <c r="J5" s="7"/>
      <c r="K5" s="7"/>
      <c r="L5" s="7"/>
      <c r="M5" s="7"/>
      <c r="N5" s="7"/>
      <c r="O5" s="7"/>
      <c r="P5" s="7"/>
      <c r="Q5" s="7"/>
      <c r="R5" s="7"/>
      <c r="S5" s="7"/>
      <c r="T5" s="7"/>
      <c r="U5" s="7"/>
      <c r="V5" s="7"/>
      <c r="W5" s="7"/>
      <c r="X5" s="7"/>
    </row>
    <row r="6" spans="1:26" ht="12.75">
      <c r="A6" s="27"/>
      <c r="B6" s="27"/>
      <c r="C6" s="27"/>
      <c r="D6" s="27"/>
      <c r="E6" s="27"/>
      <c r="F6" s="27"/>
      <c r="G6" s="27"/>
      <c r="H6" s="27"/>
      <c r="I6" s="27"/>
      <c r="J6" s="27"/>
      <c r="K6" s="27"/>
      <c r="L6" s="27"/>
      <c r="M6" s="27"/>
      <c r="N6" s="27"/>
      <c r="O6" s="27"/>
      <c r="P6" s="27"/>
      <c r="Q6" s="27"/>
      <c r="R6" s="27"/>
      <c r="S6" s="27"/>
      <c r="T6" s="27"/>
      <c r="U6" s="27"/>
      <c r="V6" s="27"/>
      <c r="W6" s="27"/>
      <c r="X6" s="27"/>
      <c r="Z6" s="13"/>
    </row>
    <row r="7" spans="1:27" ht="25.5">
      <c r="A7" s="1" t="s">
        <v>0</v>
      </c>
      <c r="B7" s="1" t="s">
        <v>1</v>
      </c>
      <c r="C7" s="1" t="s">
        <v>2</v>
      </c>
      <c r="D7" s="1">
        <v>1986</v>
      </c>
      <c r="E7" s="1">
        <v>1989</v>
      </c>
      <c r="F7" s="1">
        <v>1990</v>
      </c>
      <c r="G7" s="1">
        <v>1991</v>
      </c>
      <c r="H7" s="1">
        <v>1992</v>
      </c>
      <c r="I7" s="1">
        <v>1993</v>
      </c>
      <c r="J7" s="1">
        <v>1994</v>
      </c>
      <c r="K7" s="1">
        <v>1995</v>
      </c>
      <c r="L7" s="1">
        <v>1996</v>
      </c>
      <c r="M7" s="1">
        <v>1997</v>
      </c>
      <c r="N7" s="1">
        <v>1998</v>
      </c>
      <c r="O7" s="1">
        <v>1999</v>
      </c>
      <c r="P7" s="1">
        <v>2000</v>
      </c>
      <c r="Q7" s="1">
        <v>2001</v>
      </c>
      <c r="R7" s="1">
        <v>2002</v>
      </c>
      <c r="S7" s="1">
        <v>2003</v>
      </c>
      <c r="T7" s="1">
        <v>2004</v>
      </c>
      <c r="U7" s="1">
        <v>2005</v>
      </c>
      <c r="V7" s="1">
        <v>2006</v>
      </c>
      <c r="W7" s="1">
        <v>2007</v>
      </c>
      <c r="X7" s="1">
        <v>2008</v>
      </c>
      <c r="Y7" s="1">
        <v>2009</v>
      </c>
      <c r="Z7" s="14">
        <v>2010</v>
      </c>
      <c r="AA7" s="1" t="s">
        <v>3</v>
      </c>
    </row>
    <row r="8" spans="1:27" ht="12.75">
      <c r="A8" s="2" t="s">
        <v>4</v>
      </c>
      <c r="B8" s="2" t="s">
        <v>5</v>
      </c>
      <c r="C8" s="2" t="s">
        <v>6</v>
      </c>
      <c r="D8" s="3">
        <v>355010.9</v>
      </c>
      <c r="E8" s="3">
        <v>269726.9</v>
      </c>
      <c r="F8" s="3">
        <v>192115.1</v>
      </c>
      <c r="G8" s="3">
        <v>165474.8</v>
      </c>
      <c r="H8" s="3">
        <v>139393.4</v>
      </c>
      <c r="I8" s="3">
        <v>118818.59999999999</v>
      </c>
      <c r="J8" s="3">
        <v>52565.8</v>
      </c>
      <c r="K8" s="3">
        <v>6620</v>
      </c>
      <c r="L8" s="3">
        <v>7741.9</v>
      </c>
      <c r="M8" s="3">
        <v>7053.4</v>
      </c>
      <c r="N8" s="3">
        <v>5635.1</v>
      </c>
      <c r="O8" s="3">
        <v>5660.099999999999</v>
      </c>
      <c r="P8" s="3">
        <v>3031.8</v>
      </c>
      <c r="Q8" s="3">
        <v>2710.2</v>
      </c>
      <c r="R8" s="3">
        <v>442.40000000000003</v>
      </c>
      <c r="S8" s="4">
        <v>855</v>
      </c>
      <c r="T8" s="4">
        <v>312.5</v>
      </c>
      <c r="U8" s="4">
        <v>-971.3999999999999</v>
      </c>
      <c r="V8" s="4">
        <v>-2.5</v>
      </c>
      <c r="W8" s="4">
        <v>-106.7</v>
      </c>
      <c r="X8" s="3">
        <v>-552</v>
      </c>
      <c r="Y8" s="4">
        <v>-1062.9</v>
      </c>
      <c r="Z8" s="15">
        <v>-848.3</v>
      </c>
      <c r="AA8" s="3">
        <v>355010.9</v>
      </c>
    </row>
    <row r="9" spans="1:27" ht="12.75">
      <c r="A9" s="2" t="s">
        <v>4</v>
      </c>
      <c r="B9" s="2" t="s">
        <v>7</v>
      </c>
      <c r="C9" s="2" t="s">
        <v>8</v>
      </c>
      <c r="D9" s="3">
        <v>51309.3</v>
      </c>
      <c r="E9" s="3">
        <v>52481.8</v>
      </c>
      <c r="F9" s="3">
        <v>41705</v>
      </c>
      <c r="G9" s="3">
        <v>37994</v>
      </c>
      <c r="H9" s="3">
        <v>25158.3</v>
      </c>
      <c r="I9" s="3">
        <v>19173.3</v>
      </c>
      <c r="J9" s="4">
        <v>76.9</v>
      </c>
      <c r="K9" s="4">
        <v>68.2</v>
      </c>
      <c r="L9" s="4">
        <v>4.3</v>
      </c>
      <c r="M9" s="4">
        <v>44.2</v>
      </c>
      <c r="N9" s="4">
        <v>33.5</v>
      </c>
      <c r="O9" s="4">
        <v>169</v>
      </c>
      <c r="P9" s="4">
        <v>130.5</v>
      </c>
      <c r="Q9" s="4">
        <v>-376.2</v>
      </c>
      <c r="R9" s="4">
        <v>-1609</v>
      </c>
      <c r="S9" s="4">
        <v>0</v>
      </c>
      <c r="T9" s="4">
        <v>-7835.2</v>
      </c>
      <c r="U9" s="4">
        <v>-2339.8</v>
      </c>
      <c r="V9" s="4">
        <v>-254.9</v>
      </c>
      <c r="W9" s="4">
        <v>-211</v>
      </c>
      <c r="X9" s="3">
        <v>0</v>
      </c>
      <c r="Y9" s="4">
        <v>-216.7</v>
      </c>
      <c r="Z9" s="15">
        <v>-87.1</v>
      </c>
      <c r="AA9" s="3">
        <v>51309.3</v>
      </c>
    </row>
    <row r="10" spans="1:27" ht="38.25">
      <c r="A10" s="2" t="s">
        <v>9</v>
      </c>
      <c r="B10" s="2" t="s">
        <v>5</v>
      </c>
      <c r="C10" s="2" t="s">
        <v>10</v>
      </c>
      <c r="D10" s="2">
        <v>0</v>
      </c>
      <c r="E10" s="4">
        <v>89.7</v>
      </c>
      <c r="F10" s="4">
        <v>42</v>
      </c>
      <c r="G10" s="4">
        <v>38</v>
      </c>
      <c r="H10" s="4">
        <v>67</v>
      </c>
      <c r="I10" s="4">
        <v>132.9</v>
      </c>
      <c r="J10" s="4">
        <v>12.8</v>
      </c>
      <c r="K10" s="4">
        <v>0.1</v>
      </c>
      <c r="L10" s="4">
        <v>38.5</v>
      </c>
      <c r="M10" s="4">
        <v>36.6</v>
      </c>
      <c r="N10" s="4">
        <v>77.5</v>
      </c>
      <c r="O10" s="4">
        <v>0.7</v>
      </c>
      <c r="P10" s="4">
        <v>0</v>
      </c>
      <c r="Q10" s="4">
        <v>-0.4</v>
      </c>
      <c r="R10" s="4">
        <v>3</v>
      </c>
      <c r="S10" s="4">
        <v>-3</v>
      </c>
      <c r="T10" s="4">
        <v>-1441</v>
      </c>
      <c r="U10" s="4">
        <v>-2.8</v>
      </c>
      <c r="V10" s="4">
        <v>0</v>
      </c>
      <c r="W10" s="4">
        <v>0</v>
      </c>
      <c r="X10" s="4">
        <v>0</v>
      </c>
      <c r="Y10" s="4">
        <v>0</v>
      </c>
      <c r="Z10" s="16">
        <v>0</v>
      </c>
      <c r="AA10" s="4">
        <v>89.7</v>
      </c>
    </row>
    <row r="11" spans="1:27" ht="25.5">
      <c r="A11" s="2" t="s">
        <v>9</v>
      </c>
      <c r="B11" s="2" t="s">
        <v>7</v>
      </c>
      <c r="C11" s="2" t="s">
        <v>11</v>
      </c>
      <c r="D11" s="2">
        <v>0</v>
      </c>
      <c r="E11" s="3">
        <v>58460</v>
      </c>
      <c r="F11" s="3">
        <v>17380.1</v>
      </c>
      <c r="G11" s="3">
        <v>8286.199999999999</v>
      </c>
      <c r="H11" s="3">
        <v>8497.1</v>
      </c>
      <c r="I11" s="4">
        <v>4030.4</v>
      </c>
      <c r="J11" s="3">
        <v>8922.3</v>
      </c>
      <c r="K11" s="3">
        <v>-4698.3</v>
      </c>
      <c r="L11" s="4">
        <v>1039.3000000000002</v>
      </c>
      <c r="M11" s="4">
        <v>-2607.4</v>
      </c>
      <c r="N11" s="3">
        <v>2402.3</v>
      </c>
      <c r="O11" s="4">
        <v>-1325.8</v>
      </c>
      <c r="P11" s="4">
        <v>-4492.5</v>
      </c>
      <c r="Q11" s="4">
        <v>-10882.7</v>
      </c>
      <c r="R11" s="4">
        <v>-12196.4</v>
      </c>
      <c r="S11" s="4">
        <v>340.6</v>
      </c>
      <c r="T11" s="4">
        <v>-711.1</v>
      </c>
      <c r="U11" s="4">
        <v>-1959.7</v>
      </c>
      <c r="V11" s="4">
        <v>-2299.5</v>
      </c>
      <c r="W11" s="4">
        <v>-6442.4</v>
      </c>
      <c r="X11" s="3">
        <v>-12215.8</v>
      </c>
      <c r="Y11" s="4">
        <v>-1124.6</v>
      </c>
      <c r="Z11" s="15">
        <v>322.9</v>
      </c>
      <c r="AA11" s="3">
        <v>58460</v>
      </c>
    </row>
    <row r="12" spans="1:27" ht="25.5">
      <c r="A12" s="2" t="s">
        <v>9</v>
      </c>
      <c r="B12" s="2" t="s">
        <v>12</v>
      </c>
      <c r="C12" s="2" t="s">
        <v>13</v>
      </c>
      <c r="D12" s="2">
        <v>0</v>
      </c>
      <c r="E12" s="3">
        <v>14326.2</v>
      </c>
      <c r="F12" s="3">
        <v>13229.6</v>
      </c>
      <c r="G12" s="3">
        <v>12636.3</v>
      </c>
      <c r="H12" s="4">
        <v>8981.5</v>
      </c>
      <c r="I12" s="4">
        <v>6874.2</v>
      </c>
      <c r="J12" s="4">
        <v>4888</v>
      </c>
      <c r="K12" s="4">
        <v>4409.8</v>
      </c>
      <c r="L12" s="4">
        <v>18.9</v>
      </c>
      <c r="M12" s="4">
        <v>11</v>
      </c>
      <c r="N12" s="4">
        <v>2.2</v>
      </c>
      <c r="O12" s="4">
        <v>6.1</v>
      </c>
      <c r="P12" s="4">
        <v>-0.1</v>
      </c>
      <c r="Q12" s="4">
        <v>0.2</v>
      </c>
      <c r="R12" s="4">
        <v>-39.3</v>
      </c>
      <c r="S12" s="4">
        <v>0</v>
      </c>
      <c r="T12" s="4">
        <v>0.2</v>
      </c>
      <c r="U12" s="4">
        <v>0.1</v>
      </c>
      <c r="V12" s="4">
        <v>0.4</v>
      </c>
      <c r="W12" s="4">
        <v>0</v>
      </c>
      <c r="X12" s="3">
        <v>0</v>
      </c>
      <c r="Y12" s="4">
        <v>-0.2</v>
      </c>
      <c r="Z12" s="15">
        <v>-0.2</v>
      </c>
      <c r="AA12" s="3">
        <v>14326.2</v>
      </c>
    </row>
    <row r="13" spans="1:27" ht="12.75">
      <c r="A13" s="2" t="s">
        <v>14</v>
      </c>
      <c r="B13" s="2" t="s">
        <v>5</v>
      </c>
      <c r="C13" s="2" t="s">
        <v>15</v>
      </c>
      <c r="D13" s="2">
        <v>0</v>
      </c>
      <c r="E13" s="4">
        <v>2130.3</v>
      </c>
      <c r="F13" s="4">
        <v>2799.5</v>
      </c>
      <c r="G13" s="4">
        <v>2905.3</v>
      </c>
      <c r="H13" s="4">
        <v>3527.2999999999997</v>
      </c>
      <c r="I13" s="4">
        <v>3989.1000000000004</v>
      </c>
      <c r="J13" s="4">
        <v>5872.4</v>
      </c>
      <c r="K13" s="4">
        <v>7764.6</v>
      </c>
      <c r="L13" s="4">
        <v>7519.099999999999</v>
      </c>
      <c r="M13" s="4">
        <v>7797.3</v>
      </c>
      <c r="N13" s="4">
        <v>8258.9</v>
      </c>
      <c r="O13" s="4">
        <v>7942.700000000001</v>
      </c>
      <c r="P13" s="4">
        <v>7073.599999999999</v>
      </c>
      <c r="Q13" s="4">
        <v>5648.400000000001</v>
      </c>
      <c r="R13" s="4">
        <v>3469.5</v>
      </c>
      <c r="S13" s="4">
        <v>2930.4</v>
      </c>
      <c r="T13" s="4">
        <v>1488.2</v>
      </c>
      <c r="U13" s="4">
        <v>1350.6</v>
      </c>
      <c r="V13" s="4">
        <v>1097.5</v>
      </c>
      <c r="W13" s="4">
        <v>1087.4</v>
      </c>
      <c r="X13" s="3">
        <v>2329.9</v>
      </c>
      <c r="Y13" s="4">
        <v>890.7</v>
      </c>
      <c r="Z13" s="15">
        <v>-21.4</v>
      </c>
      <c r="AA13" s="3">
        <v>9654.1</v>
      </c>
    </row>
    <row r="14" spans="1:27" ht="12.75">
      <c r="A14" s="2" t="s">
        <v>14</v>
      </c>
      <c r="B14" s="2" t="s">
        <v>7</v>
      </c>
      <c r="C14" s="2" t="s">
        <v>16</v>
      </c>
      <c r="D14" s="2">
        <v>0</v>
      </c>
      <c r="E14" s="4">
        <v>0</v>
      </c>
      <c r="F14" s="4">
        <v>0</v>
      </c>
      <c r="G14" s="4">
        <v>0</v>
      </c>
      <c r="H14" s="4">
        <v>0</v>
      </c>
      <c r="I14" s="4">
        <v>0</v>
      </c>
      <c r="J14" s="4">
        <v>0</v>
      </c>
      <c r="K14" s="4">
        <v>0.8</v>
      </c>
      <c r="L14" s="4">
        <v>0.2</v>
      </c>
      <c r="M14" s="4">
        <v>0</v>
      </c>
      <c r="N14" s="4">
        <v>0</v>
      </c>
      <c r="O14" s="4">
        <v>0</v>
      </c>
      <c r="P14" s="4">
        <v>0</v>
      </c>
      <c r="Q14" s="4">
        <v>0</v>
      </c>
      <c r="R14" s="4">
        <v>0</v>
      </c>
      <c r="S14" s="4">
        <v>0</v>
      </c>
      <c r="T14" s="4">
        <v>0</v>
      </c>
      <c r="U14" s="4">
        <v>-1.1</v>
      </c>
      <c r="V14" s="4">
        <v>-1.1</v>
      </c>
      <c r="W14" s="4">
        <v>0</v>
      </c>
      <c r="X14" s="2">
        <v>0.4</v>
      </c>
      <c r="Y14" s="4">
        <v>-0.8</v>
      </c>
      <c r="Z14" s="17">
        <v>-0.5</v>
      </c>
      <c r="AA14" s="2">
        <v>0</v>
      </c>
    </row>
    <row r="15" spans="1:27" ht="25.5">
      <c r="A15" s="2" t="s">
        <v>14</v>
      </c>
      <c r="B15" s="2" t="s">
        <v>12</v>
      </c>
      <c r="C15" s="2" t="s">
        <v>17</v>
      </c>
      <c r="D15" s="2">
        <v>0</v>
      </c>
      <c r="E15" s="2">
        <v>0</v>
      </c>
      <c r="F15" s="2">
        <v>0</v>
      </c>
      <c r="G15" s="2">
        <v>0</v>
      </c>
      <c r="H15" s="2">
        <v>0</v>
      </c>
      <c r="I15" s="2">
        <v>0</v>
      </c>
      <c r="J15" s="2">
        <v>0</v>
      </c>
      <c r="K15" s="2">
        <v>0</v>
      </c>
      <c r="L15" s="2">
        <v>0</v>
      </c>
      <c r="M15" s="2">
        <v>0</v>
      </c>
      <c r="N15" s="2">
        <v>0</v>
      </c>
      <c r="O15" s="2">
        <v>0</v>
      </c>
      <c r="P15" s="2">
        <v>0</v>
      </c>
      <c r="Q15" s="2">
        <v>0</v>
      </c>
      <c r="R15" s="4">
        <v>0</v>
      </c>
      <c r="S15" s="4">
        <v>0</v>
      </c>
      <c r="T15" s="4">
        <v>-32.2</v>
      </c>
      <c r="U15" s="4">
        <v>0</v>
      </c>
      <c r="V15" s="4">
        <v>-1</v>
      </c>
      <c r="W15" s="4">
        <v>-0.3</v>
      </c>
      <c r="X15" s="2">
        <v>-2.3</v>
      </c>
      <c r="Y15" s="4">
        <v>0</v>
      </c>
      <c r="Z15" s="17">
        <v>0</v>
      </c>
      <c r="AA15" s="2">
        <v>0</v>
      </c>
    </row>
    <row r="16" spans="1:27" ht="25.5">
      <c r="A16" s="2" t="s">
        <v>18</v>
      </c>
      <c r="B16" s="2" t="s">
        <v>5</v>
      </c>
      <c r="C16" s="2" t="s">
        <v>19</v>
      </c>
      <c r="D16" s="2">
        <v>0</v>
      </c>
      <c r="E16" s="2">
        <v>0</v>
      </c>
      <c r="F16" s="2">
        <v>0</v>
      </c>
      <c r="G16" s="4">
        <v>11841.2</v>
      </c>
      <c r="H16" s="4">
        <v>31.1</v>
      </c>
      <c r="I16" s="4">
        <v>89.1</v>
      </c>
      <c r="J16" s="4">
        <v>179</v>
      </c>
      <c r="K16" s="4">
        <v>10915.6</v>
      </c>
      <c r="L16" s="4">
        <v>11230.3</v>
      </c>
      <c r="M16" s="4">
        <v>10207.1</v>
      </c>
      <c r="N16" s="4">
        <v>7299.8</v>
      </c>
      <c r="O16" s="4">
        <v>7705.5</v>
      </c>
      <c r="P16" s="4">
        <v>6262.700000000001</v>
      </c>
      <c r="Q16" s="4">
        <v>4707.4</v>
      </c>
      <c r="R16" s="4">
        <v>4369.2</v>
      </c>
      <c r="S16" s="4">
        <v>3097.1</v>
      </c>
      <c r="T16" s="4">
        <v>2878.3</v>
      </c>
      <c r="U16" s="4">
        <v>1404.7</v>
      </c>
      <c r="V16" s="4">
        <v>846</v>
      </c>
      <c r="W16" s="4">
        <v>212.4</v>
      </c>
      <c r="X16" s="4">
        <v>164.9</v>
      </c>
      <c r="Y16" s="4">
        <v>-1.9</v>
      </c>
      <c r="Z16" s="16">
        <v>-63.1</v>
      </c>
      <c r="AA16" s="4">
        <v>11841.2</v>
      </c>
    </row>
    <row r="17" ht="12.75">
      <c r="Z17" s="13"/>
    </row>
    <row r="18" spans="1:26" ht="79.5" customHeight="1">
      <c r="A18" s="19" t="s">
        <v>34</v>
      </c>
      <c r="B18" s="19"/>
      <c r="C18" s="19"/>
      <c r="D18" s="19"/>
      <c r="E18" s="19"/>
      <c r="F18" s="19"/>
      <c r="G18" s="19"/>
      <c r="H18" s="19"/>
      <c r="I18" s="19"/>
      <c r="J18" s="19"/>
      <c r="K18" s="19"/>
      <c r="L18" s="19"/>
      <c r="M18" s="19"/>
      <c r="N18" s="19"/>
      <c r="O18" s="19"/>
      <c r="P18" s="19"/>
      <c r="Q18" s="19"/>
      <c r="R18" s="19"/>
      <c r="S18" s="19"/>
      <c r="T18" s="19"/>
      <c r="U18" s="19"/>
      <c r="V18" s="19"/>
      <c r="W18" s="19"/>
      <c r="Z18" s="13"/>
    </row>
    <row r="19" spans="1:23" ht="12.75">
      <c r="A19" s="21" t="s">
        <v>37</v>
      </c>
      <c r="B19" s="22"/>
      <c r="C19" s="22"/>
      <c r="D19" s="22"/>
      <c r="E19" s="22"/>
      <c r="F19" s="22"/>
      <c r="G19" s="22"/>
      <c r="H19" s="22"/>
      <c r="I19" s="22"/>
      <c r="J19" s="22"/>
      <c r="K19" s="22"/>
      <c r="L19" s="22"/>
      <c r="M19" s="22"/>
      <c r="N19" s="22"/>
      <c r="O19" s="22"/>
      <c r="P19" s="22"/>
      <c r="Q19" s="22"/>
      <c r="R19" s="22"/>
      <c r="S19" s="22"/>
      <c r="T19" s="22"/>
      <c r="U19" s="22"/>
      <c r="V19" s="22"/>
      <c r="W19" s="22"/>
    </row>
    <row r="20" spans="4:25" ht="12.75">
      <c r="D20">
        <v>1986</v>
      </c>
      <c r="E20">
        <v>1989</v>
      </c>
      <c r="F20">
        <v>1990</v>
      </c>
      <c r="G20">
        <v>1991</v>
      </c>
      <c r="H20">
        <v>1992</v>
      </c>
      <c r="I20">
        <v>1993</v>
      </c>
      <c r="J20">
        <v>1994</v>
      </c>
      <c r="K20">
        <v>1995</v>
      </c>
      <c r="L20">
        <v>1996</v>
      </c>
      <c r="M20">
        <v>1997</v>
      </c>
      <c r="N20">
        <v>1998</v>
      </c>
      <c r="O20">
        <v>1999</v>
      </c>
      <c r="P20">
        <v>2000</v>
      </c>
      <c r="Q20">
        <v>2001</v>
      </c>
      <c r="R20">
        <v>2002</v>
      </c>
      <c r="S20">
        <v>2003</v>
      </c>
      <c r="T20">
        <v>2004</v>
      </c>
      <c r="U20">
        <v>2005</v>
      </c>
      <c r="V20">
        <v>2006</v>
      </c>
      <c r="W20">
        <v>2007</v>
      </c>
      <c r="X20">
        <v>2008</v>
      </c>
      <c r="Y20">
        <v>2009</v>
      </c>
    </row>
    <row r="21" spans="3:26" ht="12.75">
      <c r="C21" t="s">
        <v>23</v>
      </c>
      <c r="D21" s="5">
        <f>D8</f>
        <v>355010.9</v>
      </c>
      <c r="E21" s="5">
        <f aca="true" t="shared" si="0" ref="E21:Y22">E8</f>
        <v>269726.9</v>
      </c>
      <c r="F21" s="5">
        <f t="shared" si="0"/>
        <v>192115.1</v>
      </c>
      <c r="G21" s="5">
        <f t="shared" si="0"/>
        <v>165474.8</v>
      </c>
      <c r="H21" s="5">
        <f t="shared" si="0"/>
        <v>139393.4</v>
      </c>
      <c r="I21" s="5">
        <f t="shared" si="0"/>
        <v>118818.59999999999</v>
      </c>
      <c r="J21" s="5">
        <f t="shared" si="0"/>
        <v>52565.8</v>
      </c>
      <c r="K21" s="5">
        <f t="shared" si="0"/>
        <v>6620</v>
      </c>
      <c r="L21" s="5">
        <f t="shared" si="0"/>
        <v>7741.9</v>
      </c>
      <c r="M21" s="5">
        <f t="shared" si="0"/>
        <v>7053.4</v>
      </c>
      <c r="N21" s="5">
        <f t="shared" si="0"/>
        <v>5635.1</v>
      </c>
      <c r="O21" s="5">
        <f t="shared" si="0"/>
        <v>5660.099999999999</v>
      </c>
      <c r="P21" s="5">
        <f t="shared" si="0"/>
        <v>3031.8</v>
      </c>
      <c r="Q21" s="5">
        <f t="shared" si="0"/>
        <v>2710.2</v>
      </c>
      <c r="R21" s="5">
        <f t="shared" si="0"/>
        <v>442.40000000000003</v>
      </c>
      <c r="S21" s="5">
        <f t="shared" si="0"/>
        <v>855</v>
      </c>
      <c r="T21" s="5">
        <f t="shared" si="0"/>
        <v>312.5</v>
      </c>
      <c r="U21" s="5">
        <f t="shared" si="0"/>
        <v>-971.3999999999999</v>
      </c>
      <c r="V21" s="5">
        <f t="shared" si="0"/>
        <v>-2.5</v>
      </c>
      <c r="W21" s="5">
        <f t="shared" si="0"/>
        <v>-106.7</v>
      </c>
      <c r="X21" s="5">
        <f t="shared" si="0"/>
        <v>-552</v>
      </c>
      <c r="Y21" s="5">
        <f t="shared" si="0"/>
        <v>-1062.9</v>
      </c>
      <c r="Z21" s="5"/>
    </row>
    <row r="22" spans="3:26" ht="12.75">
      <c r="C22" t="s">
        <v>24</v>
      </c>
      <c r="D22" s="5">
        <f>D9</f>
        <v>51309.3</v>
      </c>
      <c r="E22" s="5">
        <f t="shared" si="0"/>
        <v>52481.8</v>
      </c>
      <c r="F22" s="5">
        <f t="shared" si="0"/>
        <v>41705</v>
      </c>
      <c r="G22" s="5">
        <f t="shared" si="0"/>
        <v>37994</v>
      </c>
      <c r="H22" s="5">
        <f t="shared" si="0"/>
        <v>25158.3</v>
      </c>
      <c r="I22" s="5">
        <f t="shared" si="0"/>
        <v>19173.3</v>
      </c>
      <c r="J22" s="5">
        <f t="shared" si="0"/>
        <v>76.9</v>
      </c>
      <c r="K22" s="5">
        <f t="shared" si="0"/>
        <v>68.2</v>
      </c>
      <c r="L22" s="5">
        <f t="shared" si="0"/>
        <v>4.3</v>
      </c>
      <c r="M22" s="5">
        <f t="shared" si="0"/>
        <v>44.2</v>
      </c>
      <c r="N22" s="5">
        <f t="shared" si="0"/>
        <v>33.5</v>
      </c>
      <c r="O22" s="5">
        <f t="shared" si="0"/>
        <v>169</v>
      </c>
      <c r="P22" s="5">
        <f t="shared" si="0"/>
        <v>130.5</v>
      </c>
      <c r="Q22" s="5">
        <f t="shared" si="0"/>
        <v>-376.2</v>
      </c>
      <c r="R22" s="5">
        <f t="shared" si="0"/>
        <v>-1609</v>
      </c>
      <c r="S22" s="5">
        <f t="shared" si="0"/>
        <v>0</v>
      </c>
      <c r="T22" s="5">
        <f t="shared" si="0"/>
        <v>-7835.2</v>
      </c>
      <c r="U22" s="5">
        <f t="shared" si="0"/>
        <v>-2339.8</v>
      </c>
      <c r="V22" s="5">
        <f t="shared" si="0"/>
        <v>-254.9</v>
      </c>
      <c r="W22" s="5">
        <f t="shared" si="0"/>
        <v>-211</v>
      </c>
      <c r="X22" s="5">
        <f t="shared" si="0"/>
        <v>0</v>
      </c>
      <c r="Y22" s="5">
        <f t="shared" si="0"/>
        <v>-216.7</v>
      </c>
      <c r="Z22" s="5"/>
    </row>
    <row r="23" spans="3:25" ht="12.75">
      <c r="C23" t="s">
        <v>25</v>
      </c>
      <c r="D23">
        <f>D10+D11+D12</f>
        <v>0</v>
      </c>
      <c r="E23">
        <f aca="true" t="shared" si="1" ref="E23:V23">E10+E11+E12</f>
        <v>72875.9</v>
      </c>
      <c r="F23">
        <f t="shared" si="1"/>
        <v>30651.699999999997</v>
      </c>
      <c r="G23">
        <f t="shared" si="1"/>
        <v>20960.5</v>
      </c>
      <c r="H23">
        <f t="shared" si="1"/>
        <v>17545.6</v>
      </c>
      <c r="I23">
        <f t="shared" si="1"/>
        <v>11037.5</v>
      </c>
      <c r="J23">
        <f t="shared" si="1"/>
        <v>13823.099999999999</v>
      </c>
      <c r="K23">
        <f t="shared" si="1"/>
        <v>-288.39999999999964</v>
      </c>
      <c r="L23">
        <f t="shared" si="1"/>
        <v>1096.7000000000003</v>
      </c>
      <c r="M23">
        <f t="shared" si="1"/>
        <v>-2559.8</v>
      </c>
      <c r="N23">
        <f t="shared" si="1"/>
        <v>2482</v>
      </c>
      <c r="O23">
        <f t="shared" si="1"/>
        <v>-1319</v>
      </c>
      <c r="P23">
        <f t="shared" si="1"/>
        <v>-4492.6</v>
      </c>
      <c r="Q23">
        <f t="shared" si="1"/>
        <v>-10882.9</v>
      </c>
      <c r="R23">
        <f t="shared" si="1"/>
        <v>-12232.699999999999</v>
      </c>
      <c r="S23">
        <f t="shared" si="1"/>
        <v>337.6</v>
      </c>
      <c r="T23">
        <f t="shared" si="1"/>
        <v>-2151.9</v>
      </c>
      <c r="U23">
        <f t="shared" si="1"/>
        <v>-1962.4</v>
      </c>
      <c r="V23">
        <f t="shared" si="1"/>
        <v>-2299.1</v>
      </c>
      <c r="W23">
        <f>W10+W11+W12</f>
        <v>-6442.4</v>
      </c>
      <c r="X23">
        <f>X10+X11+X12</f>
        <v>-12215.8</v>
      </c>
      <c r="Y23">
        <f>Y10+Y11+Y12</f>
        <v>-1124.8</v>
      </c>
    </row>
    <row r="24" spans="3:25" ht="12.75">
      <c r="C24" t="s">
        <v>26</v>
      </c>
      <c r="D24">
        <f>D13+D14+D15</f>
        <v>0</v>
      </c>
      <c r="E24">
        <f aca="true" t="shared" si="2" ref="E24:V24">E13+E14+E15</f>
        <v>2130.3</v>
      </c>
      <c r="F24">
        <f t="shared" si="2"/>
        <v>2799.5</v>
      </c>
      <c r="G24">
        <f t="shared" si="2"/>
        <v>2905.3</v>
      </c>
      <c r="H24">
        <f t="shared" si="2"/>
        <v>3527.2999999999997</v>
      </c>
      <c r="I24">
        <f t="shared" si="2"/>
        <v>3989.1000000000004</v>
      </c>
      <c r="J24">
        <f t="shared" si="2"/>
        <v>5872.4</v>
      </c>
      <c r="K24">
        <f t="shared" si="2"/>
        <v>7765.400000000001</v>
      </c>
      <c r="L24">
        <f t="shared" si="2"/>
        <v>7519.299999999999</v>
      </c>
      <c r="M24">
        <f t="shared" si="2"/>
        <v>7797.3</v>
      </c>
      <c r="N24">
        <f t="shared" si="2"/>
        <v>8258.9</v>
      </c>
      <c r="O24">
        <f t="shared" si="2"/>
        <v>7942.700000000001</v>
      </c>
      <c r="P24">
        <f t="shared" si="2"/>
        <v>7073.599999999999</v>
      </c>
      <c r="Q24">
        <f t="shared" si="2"/>
        <v>5648.400000000001</v>
      </c>
      <c r="R24">
        <f t="shared" si="2"/>
        <v>3469.5</v>
      </c>
      <c r="S24">
        <f t="shared" si="2"/>
        <v>2930.4</v>
      </c>
      <c r="T24">
        <f t="shared" si="2"/>
        <v>1456</v>
      </c>
      <c r="U24">
        <f t="shared" si="2"/>
        <v>1349.5</v>
      </c>
      <c r="V24">
        <f t="shared" si="2"/>
        <v>1095.4</v>
      </c>
      <c r="W24">
        <f>W13+W14+W15</f>
        <v>1087.1000000000001</v>
      </c>
      <c r="X24">
        <f>X13+X14+X15</f>
        <v>2328</v>
      </c>
      <c r="Y24">
        <f>Y13+Y14+Y15</f>
        <v>889.9000000000001</v>
      </c>
    </row>
    <row r="25" spans="3:25" ht="12.75">
      <c r="C25" t="s">
        <v>27</v>
      </c>
      <c r="D25">
        <f>D16</f>
        <v>0</v>
      </c>
      <c r="E25">
        <f aca="true" t="shared" si="3" ref="E25:V25">E16</f>
        <v>0</v>
      </c>
      <c r="F25">
        <f t="shared" si="3"/>
        <v>0</v>
      </c>
      <c r="G25">
        <f t="shared" si="3"/>
        <v>11841.2</v>
      </c>
      <c r="H25">
        <f t="shared" si="3"/>
        <v>31.1</v>
      </c>
      <c r="I25">
        <f t="shared" si="3"/>
        <v>89.1</v>
      </c>
      <c r="J25">
        <f t="shared" si="3"/>
        <v>179</v>
      </c>
      <c r="K25">
        <f t="shared" si="3"/>
        <v>10915.6</v>
      </c>
      <c r="L25">
        <f t="shared" si="3"/>
        <v>11230.3</v>
      </c>
      <c r="M25">
        <f t="shared" si="3"/>
        <v>10207.1</v>
      </c>
      <c r="N25">
        <f t="shared" si="3"/>
        <v>7299.8</v>
      </c>
      <c r="O25">
        <f t="shared" si="3"/>
        <v>7705.5</v>
      </c>
      <c r="P25">
        <f t="shared" si="3"/>
        <v>6262.700000000001</v>
      </c>
      <c r="Q25">
        <f t="shared" si="3"/>
        <v>4707.4</v>
      </c>
      <c r="R25">
        <f t="shared" si="3"/>
        <v>4369.2</v>
      </c>
      <c r="S25">
        <f t="shared" si="3"/>
        <v>3097.1</v>
      </c>
      <c r="T25">
        <f t="shared" si="3"/>
        <v>2878.3</v>
      </c>
      <c r="U25">
        <f t="shared" si="3"/>
        <v>1404.7</v>
      </c>
      <c r="V25">
        <f t="shared" si="3"/>
        <v>846</v>
      </c>
      <c r="W25">
        <f>W16</f>
        <v>212.4</v>
      </c>
      <c r="X25">
        <f>X16</f>
        <v>164.9</v>
      </c>
      <c r="Y25">
        <f>Y16</f>
        <v>-1.9</v>
      </c>
    </row>
    <row r="27" spans="3:26" ht="12.75">
      <c r="C27" t="s">
        <v>20</v>
      </c>
      <c r="D27" s="8">
        <f>SUM(D21:D25)</f>
        <v>406320.2</v>
      </c>
      <c r="E27" s="5">
        <f aca="true" t="shared" si="4" ref="E27:V27">SUM(E21:E25)</f>
        <v>397214.89999999997</v>
      </c>
      <c r="F27" s="5">
        <f t="shared" si="4"/>
        <v>267271.3</v>
      </c>
      <c r="G27" s="5">
        <f t="shared" si="4"/>
        <v>239175.8</v>
      </c>
      <c r="H27" s="5">
        <f t="shared" si="4"/>
        <v>185655.69999999998</v>
      </c>
      <c r="I27" s="5">
        <f t="shared" si="4"/>
        <v>153107.6</v>
      </c>
      <c r="J27" s="5">
        <f t="shared" si="4"/>
        <v>72517.2</v>
      </c>
      <c r="K27" s="5">
        <f t="shared" si="4"/>
        <v>25080.800000000003</v>
      </c>
      <c r="L27" s="5">
        <f t="shared" si="4"/>
        <v>27592.5</v>
      </c>
      <c r="M27" s="5">
        <f t="shared" si="4"/>
        <v>22542.199999999997</v>
      </c>
      <c r="N27" s="5">
        <f t="shared" si="4"/>
        <v>23709.3</v>
      </c>
      <c r="O27" s="5">
        <f t="shared" si="4"/>
        <v>20158.3</v>
      </c>
      <c r="P27" s="5">
        <f t="shared" si="4"/>
        <v>12006</v>
      </c>
      <c r="Q27" s="5">
        <f t="shared" si="4"/>
        <v>1806.9000000000005</v>
      </c>
      <c r="R27" s="5">
        <f t="shared" si="4"/>
        <v>-5560.599999999999</v>
      </c>
      <c r="S27" s="5">
        <f t="shared" si="4"/>
        <v>7220.1</v>
      </c>
      <c r="T27" s="5">
        <f t="shared" si="4"/>
        <v>-5340.3</v>
      </c>
      <c r="U27" s="5">
        <f t="shared" si="4"/>
        <v>-2519.4000000000005</v>
      </c>
      <c r="V27" s="5">
        <f t="shared" si="4"/>
        <v>-615.0999999999999</v>
      </c>
      <c r="W27" s="8">
        <f>SUM(W21:W25)</f>
        <v>-5460.599999999999</v>
      </c>
      <c r="X27" s="8">
        <f>SUM(X21:X25)</f>
        <v>-10274.9</v>
      </c>
      <c r="Y27" s="8">
        <f>SUM(Y21:Y25)</f>
        <v>-1516.4</v>
      </c>
      <c r="Z27" s="8">
        <f>SUM(Z21:Z25)</f>
        <v>0</v>
      </c>
    </row>
    <row r="31" s="6" customFormat="1" ht="12.75"/>
    <row r="33" ht="15.75">
      <c r="F33" s="10" t="s">
        <v>40</v>
      </c>
    </row>
    <row r="61" spans="6:15" ht="39.75" customHeight="1">
      <c r="F61" s="18" t="s">
        <v>31</v>
      </c>
      <c r="G61" s="18"/>
      <c r="H61" s="18"/>
      <c r="I61" s="18"/>
      <c r="J61" s="18"/>
      <c r="K61" s="18"/>
      <c r="L61" s="18"/>
      <c r="M61" s="18"/>
      <c r="N61" s="18"/>
      <c r="O61" s="18"/>
    </row>
    <row r="62" ht="12.75">
      <c r="F62" s="11" t="s">
        <v>29</v>
      </c>
    </row>
  </sheetData>
  <sheetProtection/>
  <mergeCells count="8">
    <mergeCell ref="A19:W19"/>
    <mergeCell ref="F61:O61"/>
    <mergeCell ref="A1:W1"/>
    <mergeCell ref="A2:W2"/>
    <mergeCell ref="A3:X3"/>
    <mergeCell ref="A4:X4"/>
    <mergeCell ref="A6:X6"/>
    <mergeCell ref="A18:W18"/>
  </mergeCells>
  <hyperlinks>
    <hyperlink ref="A19" r:id="rId1" display="http://ozone.unep.org/Data_Reporting/Data_Access/"/>
  </hyperlinks>
  <printOptions/>
  <pageMargins left="0.7" right="0.7" top="0.75" bottom="0.75" header="0.3" footer="0.3"/>
  <pageSetup orientation="portrait" paperSize="9"/>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dc:creator>
  <cp:keywords/>
  <dc:description/>
  <cp:lastModifiedBy>European Environment Agency</cp:lastModifiedBy>
  <cp:lastPrinted>2011-08-24T09:34:16Z</cp:lastPrinted>
  <dcterms:created xsi:type="dcterms:W3CDTF">2007-06-21T14:03:47Z</dcterms:created>
  <dcterms:modified xsi:type="dcterms:W3CDTF">2011-09-19T08:40:45Z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-1687261784</vt:i4>
  </property>
  <property fmtid="{D5CDD505-2E9C-101B-9397-08002B2CF9AE}" pid="3" name="_NewReviewCycle">
    <vt:lpwstr/>
  </property>
  <property fmtid="{D5CDD505-2E9C-101B-9397-08002B2CF9AE}" pid="4" name="_EmailSubject">
    <vt:lpwstr>Update of graphs and data files for CSI 006</vt:lpwstr>
  </property>
  <property fmtid="{D5CDD505-2E9C-101B-9397-08002B2CF9AE}" pid="5" name="_AuthorEmail">
    <vt:lpwstr>Eva.Goossens@eea.europa.eu</vt:lpwstr>
  </property>
  <property fmtid="{D5CDD505-2E9C-101B-9397-08002B2CF9AE}" pid="6" name="_AuthorEmailDisplayName">
    <vt:lpwstr>Eva Goossens</vt:lpwstr>
  </property>
</Properties>
</file>