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60" windowHeight="6315" activeTab="0"/>
  </bookViews>
  <sheets>
    <sheet name="data + graph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<sst xmlns="http://schemas.openxmlformats.org/spreadsheetml/2006/main" count="64" uniqueCount="41">
  <si>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Austria</t>
  </si>
  <si>
    <t>.</t>
  </si>
  <si>
    <t>Belgium</t>
  </si>
  <si>
    <t>Bulgaria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</si>
  <si>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</si>
  <si>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</si>
  <si>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</si>
  <si>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</si>
  <si>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</si>
  <si>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</si>
  <si>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</si>
  <si>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</si>
  <si>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</si>
  <si>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</si>
  <si>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</si>
  <si>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</si>
  <si>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</si>
  <si>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</si>
  <si>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</si>
  <si>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</si>
  <si>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</si>
  <si>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</si>
  <si>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</si>
  <si>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</si>
  <si>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</si>
  <si>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</si>
  <si>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</si>
  <si>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</si>
  <si>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</si>
  <si>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</si>
  <si>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Consumption</t>
  </si>
  <si>
    <t>Luxembourg</t>
  </si>
  <si>
    <t>Proportion of imports</t>
  </si>
  <si>
    <t>EU27-Derived Consumption</t>
  </si>
  <si>
    <t>Net imports</t>
  </si>
  <si>
    <t>Derived shelfish consumption</t>
  </si>
  <si>
    <t>European Catch</t>
  </si>
  <si>
    <t>Gross fish deficit</t>
  </si>
  <si>
    <t>EU-27 Fish Consumption</t>
  </si>
  <si>
    <t>EU-27 Fish Catch</t>
  </si>
  <si>
    <t>unit: ktonnes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</si>
</sst>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</numFmts>
  <fonts count="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'data + graph'!$A$2</c:f>
              <c:strCache>
                <c:ptCount val="1"/>
                <c:pt idx="0">
                  <c:v>EU-27 Fish Consumption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graph'!$B$2:$S$2</c:f>
              <c:numCache/>
            </c:numRef>
          </c:yVal>
          <c:smooth val="0"/>
        </c:ser>
        <c:ser>
          <c:idx val="1"/>
          <c:order val="1"/>
          <c:tx>
            <c:strRef>
              <c:f>'data + graph'!$A$3</c:f>
              <c:strCache>
                <c:ptCount val="1"/>
                <c:pt idx="0">
                  <c:v>EU-27 Fish Catch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+ graph'!$B$1:$S$1</c:f>
              <c:numCache/>
            </c:numRef>
          </c:xVal>
          <c:yVal>
            <c:numRef>
              <c:f>'data + graph'!$B$3:$S$3</c:f>
              <c:numCache/>
            </c:numRef>
          </c:yVal>
          <c:smooth val="0"/>
        </c:ser>
        <c:axId val="11120221"/>
        <c:axId val="32973126"/>
      </c:scatterChart>
      <c:valAx>
        <c:axId val="1112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crossBetween val="midCat"/>
        <c:dispUnits/>
      </c:valAx>
      <c:valAx>
        <c:axId val="32973126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Catch or Consumption (ktonnes)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6</xdr:col>
      <xdr:colOff>438150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8575" y="78105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36.57421875" style="0" customWidth="1"/>
  </cols>
  <sheetData>
    <row r="1" spans="1:19" s="2" customFormat="1" ht="15">
      <c r="A1" s="2" t="s">
        <v>40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5">
      <c r="A2" s="1" t="s">
        <v>38</v>
      </c>
      <c r="B2">
        <f>data!B32/1000</f>
        <v>6915.9155</v>
      </c>
      <c r="C2">
        <f>data!C32/1000</f>
        <v>7012.2375</v>
      </c>
      <c r="D2">
        <f>data!D32/1000</f>
        <v>7322.2835</v>
      </c>
      <c r="E2">
        <f>data!E32/1000</f>
        <v>7064.7735</v>
      </c>
      <c r="F2">
        <f>data!F32/1000</f>
        <v>8050.0225</v>
      </c>
      <c r="G2">
        <f>data!G32/1000</f>
        <v>8046.96</v>
      </c>
      <c r="H2">
        <f>data!H32/1000</f>
        <v>7529.0145</v>
      </c>
      <c r="I2">
        <f>data!I32/1000</f>
        <v>8008.4295</v>
      </c>
      <c r="J2">
        <f>data!J32/1000</f>
        <v>8238.293</v>
      </c>
      <c r="K2">
        <f>data!K32/1000</f>
        <v>7981.286</v>
      </c>
      <c r="L2">
        <f>data!L32/1000</f>
        <v>8482.0525</v>
      </c>
      <c r="M2">
        <f>data!M32/1000</f>
        <v>9024.6115</v>
      </c>
      <c r="N2">
        <f>data!N32/1000</f>
        <v>8972.2405</v>
      </c>
      <c r="O2">
        <f>data!O32/1000</f>
        <v>8910.3725</v>
      </c>
      <c r="P2">
        <f>data!P32/1000</f>
        <v>8622.5125</v>
      </c>
      <c r="Q2">
        <f>data!Q32/1000</f>
        <v>9001.7945</v>
      </c>
      <c r="R2">
        <f>data!R32/1000</f>
        <v>9338.912</v>
      </c>
      <c r="S2">
        <f>data!S32/1000</f>
        <v>9452.6535</v>
      </c>
    </row>
    <row r="3" spans="1:19" ht="12.75">
      <c r="A3" s="2" t="s">
        <v>39</v>
      </c>
      <c r="B3">
        <f>data!B37/1000</f>
        <v>6176.8895</v>
      </c>
      <c r="C3">
        <f>data!C37/1000</f>
        <v>6407.349</v>
      </c>
      <c r="D3">
        <f>data!D37/1000</f>
        <v>7499.343</v>
      </c>
      <c r="E3">
        <f>data!E37/1000</f>
        <v>7503.0855</v>
      </c>
      <c r="F3">
        <f>data!F37/1000</f>
        <v>7688.996</v>
      </c>
      <c r="G3">
        <f>data!G37/1000</f>
        <v>8082.846</v>
      </c>
      <c r="H3">
        <f>data!H37/1000</f>
        <v>8202.55</v>
      </c>
      <c r="I3">
        <f>data!I37/1000</f>
        <v>8770.62</v>
      </c>
      <c r="J3">
        <f>data!J37/1000</f>
        <v>7715.64</v>
      </c>
      <c r="K3">
        <f>data!K37/1000</f>
        <v>7087.1395</v>
      </c>
      <c r="L3">
        <f>data!L37/1000</f>
        <v>7295.25</v>
      </c>
      <c r="M3">
        <f>data!M37/1000</f>
        <v>7259.346</v>
      </c>
      <c r="N3">
        <f>data!N37/1000</f>
        <v>7219.379</v>
      </c>
      <c r="O3">
        <f>data!O37/1000</f>
        <v>5867.3165</v>
      </c>
      <c r="P3">
        <f>data!P37/1000</f>
        <v>5666.348</v>
      </c>
      <c r="Q3">
        <f>data!Q37/1000</f>
        <v>5737.2315</v>
      </c>
      <c r="R3">
        <f>data!R37/1000</f>
        <v>5174.3085</v>
      </c>
      <c r="S3">
        <f>data!S37/1000</f>
        <v>5371.3325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37" sqref="A37"/>
    </sheetView>
  </sheetViews>
  <sheetFormatPr defaultColWidth="9.140625" defaultRowHeight="12.75"/>
  <cols>
    <col min="1" max="1" width="16.421875" style="2" customWidth="1"/>
    <col min="2" max="12" width="13.28125" style="2" bestFit="1" customWidth="1"/>
    <col min="13" max="13" width="14.28125" style="2" bestFit="1" customWidth="1"/>
    <col min="14" max="17" width="13.28125" style="2" bestFit="1" customWidth="1"/>
    <col min="18" max="19" width="14.28125" style="2" bestFit="1" customWidth="1"/>
    <col min="20" max="16384" width="9.140625" style="2" customWidth="1"/>
  </cols>
  <sheetData>
    <row r="1" spans="1:19" ht="15">
      <c r="A1" s="1" t="s">
        <v>30</v>
      </c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</row>
    <row r="2" spans="1:19" ht="12.75">
      <c r="A2" s="2" t="s">
        <v>0</v>
      </c>
      <c r="B2" s="2">
        <v>68968</v>
      </c>
      <c r="C2" s="2">
        <v>65072</v>
      </c>
      <c r="D2" s="2">
        <v>68982</v>
      </c>
      <c r="E2" s="2">
        <v>66890</v>
      </c>
      <c r="F2" s="2">
        <v>73336</v>
      </c>
      <c r="G2" s="2">
        <v>58219</v>
      </c>
      <c r="H2" s="2">
        <v>56105</v>
      </c>
      <c r="I2" s="2">
        <v>60856</v>
      </c>
      <c r="J2" s="2">
        <v>60864</v>
      </c>
      <c r="K2" s="2">
        <v>58487</v>
      </c>
      <c r="L2" s="2">
        <v>51294</v>
      </c>
      <c r="M2" s="2">
        <v>54063</v>
      </c>
      <c r="N2" s="2">
        <v>49248</v>
      </c>
      <c r="O2" s="2">
        <v>54324</v>
      </c>
      <c r="P2" s="2">
        <v>58591</v>
      </c>
      <c r="Q2" s="2">
        <v>66361</v>
      </c>
      <c r="R2" s="2">
        <v>66355</v>
      </c>
      <c r="S2" s="2">
        <v>72872</v>
      </c>
    </row>
    <row r="3" spans="1:19" ht="12.75">
      <c r="A3" s="2" t="s">
        <v>2</v>
      </c>
      <c r="B3" s="2">
        <v>247081</v>
      </c>
      <c r="C3" s="2">
        <v>230617</v>
      </c>
      <c r="D3" s="2">
        <v>233314</v>
      </c>
      <c r="E3" s="2">
        <v>213847</v>
      </c>
      <c r="F3" s="2">
        <v>269292</v>
      </c>
      <c r="G3" s="2">
        <v>267713</v>
      </c>
      <c r="H3" s="2">
        <v>226563</v>
      </c>
      <c r="I3" s="2">
        <v>233150</v>
      </c>
      <c r="J3" s="2">
        <v>208799</v>
      </c>
      <c r="K3" s="2">
        <v>224364</v>
      </c>
      <c r="L3" s="2">
        <v>219328</v>
      </c>
      <c r="M3" s="2">
        <v>189267</v>
      </c>
      <c r="N3" s="2">
        <v>184015</v>
      </c>
      <c r="O3" s="2">
        <v>200980</v>
      </c>
      <c r="P3" s="2">
        <v>204208</v>
      </c>
      <c r="Q3" s="2">
        <v>156970</v>
      </c>
      <c r="R3" s="2">
        <v>130964</v>
      </c>
      <c r="S3" s="2">
        <v>158967</v>
      </c>
    </row>
    <row r="4" spans="1:19" ht="12.75">
      <c r="A4" s="2" t="s">
        <v>3</v>
      </c>
      <c r="B4" s="2">
        <v>31193</v>
      </c>
      <c r="C4" s="2">
        <v>7920</v>
      </c>
      <c r="D4" s="2">
        <v>11563</v>
      </c>
      <c r="E4" s="2">
        <v>7303</v>
      </c>
      <c r="F4" s="2">
        <v>13437</v>
      </c>
      <c r="G4" s="2">
        <v>88</v>
      </c>
      <c r="H4" s="2">
        <v>-7430</v>
      </c>
      <c r="I4" s="2">
        <v>19831</v>
      </c>
      <c r="J4" s="2">
        <v>30324</v>
      </c>
      <c r="K4" s="2">
        <v>26007</v>
      </c>
      <c r="L4" s="2">
        <v>24672</v>
      </c>
      <c r="M4" s="2">
        <v>22649</v>
      </c>
      <c r="N4" s="2">
        <v>22340</v>
      </c>
      <c r="O4" s="2">
        <v>28120</v>
      </c>
      <c r="P4" s="2">
        <v>26905</v>
      </c>
      <c r="Q4" s="2">
        <v>35579</v>
      </c>
      <c r="R4" s="2">
        <v>39642</v>
      </c>
      <c r="S4" s="2">
        <v>32734</v>
      </c>
    </row>
    <row r="5" spans="1:19" ht="12.75">
      <c r="A5" s="2" t="s">
        <v>4</v>
      </c>
      <c r="B5" s="2">
        <v>14623.5</v>
      </c>
      <c r="C5" s="2">
        <v>14476</v>
      </c>
      <c r="D5" s="2">
        <v>17070.5</v>
      </c>
      <c r="E5" s="2">
        <v>15177</v>
      </c>
      <c r="F5" s="2">
        <v>16498.5</v>
      </c>
      <c r="G5" s="2">
        <v>17858.5</v>
      </c>
      <c r="H5" s="2">
        <v>16614</v>
      </c>
      <c r="I5" s="2">
        <v>16295.5</v>
      </c>
      <c r="J5" s="2">
        <v>17401.5</v>
      </c>
      <c r="K5" s="2">
        <v>16766.5</v>
      </c>
      <c r="L5" s="2">
        <v>17230</v>
      </c>
      <c r="M5" s="2">
        <v>19445</v>
      </c>
      <c r="N5" s="2">
        <v>17975</v>
      </c>
      <c r="O5" s="2">
        <v>18648</v>
      </c>
      <c r="P5" s="2">
        <v>21568</v>
      </c>
      <c r="Q5" s="2">
        <v>20464.5</v>
      </c>
      <c r="R5" s="2">
        <v>17818.5</v>
      </c>
      <c r="S5" s="2">
        <v>20275</v>
      </c>
    </row>
    <row r="6" spans="1:19" ht="12.75">
      <c r="A6" s="2" t="s">
        <v>5</v>
      </c>
      <c r="B6" s="2" t="s">
        <v>1</v>
      </c>
      <c r="C6" s="2" t="s">
        <v>1</v>
      </c>
      <c r="D6" s="2" t="s">
        <v>1</v>
      </c>
      <c r="E6" s="2">
        <v>55077</v>
      </c>
      <c r="F6" s="2">
        <v>64350</v>
      </c>
      <c r="G6" s="2">
        <v>69136</v>
      </c>
      <c r="H6" s="2">
        <v>71551</v>
      </c>
      <c r="I6" s="2">
        <v>72447</v>
      </c>
      <c r="J6" s="2">
        <v>58784</v>
      </c>
      <c r="K6" s="2">
        <v>57053</v>
      </c>
      <c r="L6" s="2">
        <v>61771</v>
      </c>
      <c r="M6" s="2">
        <v>63788</v>
      </c>
      <c r="N6" s="2">
        <v>57729</v>
      </c>
      <c r="O6" s="2">
        <v>56976</v>
      </c>
      <c r="P6" s="2">
        <v>61457</v>
      </c>
      <c r="Q6" s="2">
        <v>62879</v>
      </c>
      <c r="R6" s="2">
        <v>57169</v>
      </c>
      <c r="S6" s="2">
        <v>58768</v>
      </c>
    </row>
    <row r="7" spans="1:19" ht="12.75">
      <c r="A7" s="2" t="s">
        <v>6</v>
      </c>
      <c r="B7" s="2">
        <v>528442</v>
      </c>
      <c r="C7" s="2">
        <v>496240</v>
      </c>
      <c r="D7" s="2">
        <v>484374</v>
      </c>
      <c r="E7" s="2">
        <v>442666</v>
      </c>
      <c r="F7" s="2">
        <v>795518</v>
      </c>
      <c r="G7" s="2">
        <v>738286</v>
      </c>
      <c r="H7" s="2">
        <v>559630</v>
      </c>
      <c r="I7" s="2">
        <v>682446</v>
      </c>
      <c r="J7" s="2">
        <v>819638</v>
      </c>
      <c r="K7" s="2">
        <v>880118</v>
      </c>
      <c r="L7" s="2">
        <v>697710</v>
      </c>
      <c r="M7" s="2">
        <v>923449</v>
      </c>
      <c r="N7" s="2">
        <v>947295</v>
      </c>
      <c r="O7" s="2">
        <v>1103092</v>
      </c>
      <c r="P7" s="2">
        <v>907838</v>
      </c>
      <c r="Q7" s="2">
        <v>918900</v>
      </c>
      <c r="R7" s="2">
        <v>961526</v>
      </c>
      <c r="S7" s="2">
        <v>992947</v>
      </c>
    </row>
    <row r="8" spans="1:19" ht="12.75">
      <c r="A8" s="2" t="s">
        <v>7</v>
      </c>
      <c r="B8" s="2" t="s">
        <v>1</v>
      </c>
      <c r="C8" s="2" t="s">
        <v>1</v>
      </c>
      <c r="D8" s="2">
        <v>83963</v>
      </c>
      <c r="E8" s="2">
        <v>37617</v>
      </c>
      <c r="F8" s="2">
        <v>22380</v>
      </c>
      <c r="G8" s="2">
        <v>20655</v>
      </c>
      <c r="H8" s="2">
        <v>22051</v>
      </c>
      <c r="I8" s="2">
        <v>38733</v>
      </c>
      <c r="J8" s="2">
        <v>33310</v>
      </c>
      <c r="K8" s="2">
        <v>21302</v>
      </c>
      <c r="L8" s="2">
        <v>40539</v>
      </c>
      <c r="M8" s="2">
        <v>18519</v>
      </c>
      <c r="N8" s="2">
        <v>13052</v>
      </c>
      <c r="O8" s="2">
        <v>37977</v>
      </c>
      <c r="P8" s="2">
        <v>15814</v>
      </c>
      <c r="Q8" s="2">
        <v>-5217</v>
      </c>
      <c r="R8" s="2">
        <v>1492</v>
      </c>
      <c r="S8" s="2">
        <v>6646</v>
      </c>
    </row>
    <row r="9" spans="1:19" ht="12.75">
      <c r="A9" s="2" t="s">
        <v>8</v>
      </c>
      <c r="B9" s="2">
        <v>116522</v>
      </c>
      <c r="C9" s="2">
        <v>69217</v>
      </c>
      <c r="D9" s="2">
        <v>107846</v>
      </c>
      <c r="E9" s="2">
        <v>116363</v>
      </c>
      <c r="F9" s="2">
        <v>128913</v>
      </c>
      <c r="G9" s="2">
        <v>120327</v>
      </c>
      <c r="H9" s="2">
        <v>119665</v>
      </c>
      <c r="I9" s="2">
        <v>110564</v>
      </c>
      <c r="J9" s="2">
        <v>169708</v>
      </c>
      <c r="K9" s="2">
        <v>165382</v>
      </c>
      <c r="L9" s="2">
        <v>195509</v>
      </c>
      <c r="M9" s="2">
        <v>239279</v>
      </c>
      <c r="N9" s="2">
        <v>249763</v>
      </c>
      <c r="O9" s="2">
        <v>297969</v>
      </c>
      <c r="P9" s="2">
        <v>315479</v>
      </c>
      <c r="Q9" s="2">
        <v>314652</v>
      </c>
      <c r="R9" s="2">
        <v>382484</v>
      </c>
      <c r="S9" s="2">
        <v>347375</v>
      </c>
    </row>
    <row r="10" spans="1:19" ht="12.75">
      <c r="A10" s="2" t="s">
        <v>9</v>
      </c>
      <c r="B10" s="2">
        <v>136204</v>
      </c>
      <c r="C10" s="2">
        <v>125919</v>
      </c>
      <c r="D10" s="2">
        <v>126996</v>
      </c>
      <c r="E10" s="2">
        <v>130654</v>
      </c>
      <c r="F10" s="2">
        <v>217321</v>
      </c>
      <c r="G10" s="2">
        <v>137421</v>
      </c>
      <c r="H10" s="2">
        <v>162799</v>
      </c>
      <c r="I10" s="2">
        <v>184768</v>
      </c>
      <c r="J10" s="2">
        <v>131752</v>
      </c>
      <c r="K10" s="2">
        <v>93076</v>
      </c>
      <c r="L10" s="2">
        <v>111062</v>
      </c>
      <c r="M10" s="2">
        <v>132089</v>
      </c>
      <c r="N10" s="2">
        <v>118581</v>
      </c>
      <c r="O10" s="2">
        <v>125855</v>
      </c>
      <c r="P10" s="2">
        <v>129592</v>
      </c>
      <c r="Q10" s="2">
        <v>131790</v>
      </c>
      <c r="R10" s="2">
        <v>136938</v>
      </c>
      <c r="S10" s="2">
        <v>120670</v>
      </c>
    </row>
    <row r="11" spans="1:19" ht="12.75">
      <c r="A11" s="2" t="s">
        <v>10</v>
      </c>
      <c r="B11" s="2">
        <v>776088</v>
      </c>
      <c r="C11" s="2">
        <v>777462</v>
      </c>
      <c r="D11" s="2">
        <v>769414</v>
      </c>
      <c r="E11" s="2">
        <v>747992</v>
      </c>
      <c r="F11" s="2">
        <v>818119</v>
      </c>
      <c r="G11" s="2">
        <v>993557</v>
      </c>
      <c r="H11" s="2">
        <v>1098920</v>
      </c>
      <c r="I11" s="2">
        <v>1094978</v>
      </c>
      <c r="J11" s="2">
        <v>1149364</v>
      </c>
      <c r="K11" s="2">
        <v>1150128</v>
      </c>
      <c r="L11" s="2">
        <v>1144211</v>
      </c>
      <c r="M11" s="2">
        <v>1256767</v>
      </c>
      <c r="N11" s="2">
        <v>1271610</v>
      </c>
      <c r="O11" s="2">
        <v>1309892</v>
      </c>
      <c r="P11" s="2">
        <v>1283877</v>
      </c>
      <c r="Q11" s="2">
        <v>1364949</v>
      </c>
      <c r="R11" s="2">
        <v>1360825</v>
      </c>
      <c r="S11" s="2">
        <v>1308873</v>
      </c>
    </row>
    <row r="12" spans="1:19" ht="12.75">
      <c r="A12" s="2" t="s">
        <v>11</v>
      </c>
      <c r="B12" s="2">
        <v>1314012</v>
      </c>
      <c r="C12" s="2">
        <v>1286240</v>
      </c>
      <c r="D12" s="2">
        <v>1283633</v>
      </c>
      <c r="E12" s="2">
        <v>1130541</v>
      </c>
      <c r="F12" s="2">
        <v>1140133</v>
      </c>
      <c r="G12" s="2">
        <v>1191627</v>
      </c>
      <c r="H12" s="2">
        <v>1143918</v>
      </c>
      <c r="I12" s="2">
        <v>1082230</v>
      </c>
      <c r="J12" s="2">
        <v>1141826</v>
      </c>
      <c r="K12" s="2">
        <v>1034828</v>
      </c>
      <c r="L12" s="2">
        <v>1106486</v>
      </c>
      <c r="M12" s="2">
        <v>1046742</v>
      </c>
      <c r="N12" s="2">
        <v>988010</v>
      </c>
      <c r="O12" s="2">
        <v>1035444</v>
      </c>
      <c r="P12" s="2">
        <v>1027586</v>
      </c>
      <c r="Q12" s="2">
        <v>1073258</v>
      </c>
      <c r="R12" s="2">
        <v>1097416</v>
      </c>
      <c r="S12" s="2">
        <v>1082009</v>
      </c>
    </row>
    <row r="13" spans="1:19" ht="12.75">
      <c r="A13" s="2" t="s">
        <v>12</v>
      </c>
      <c r="B13" s="2">
        <v>98650</v>
      </c>
      <c r="C13" s="2">
        <v>89748</v>
      </c>
      <c r="D13" s="2">
        <v>85260</v>
      </c>
      <c r="E13" s="2">
        <v>75237</v>
      </c>
      <c r="F13" s="2">
        <v>86702</v>
      </c>
      <c r="G13" s="2">
        <v>91296</v>
      </c>
      <c r="H13" s="2">
        <v>101609</v>
      </c>
      <c r="I13" s="2">
        <v>96512</v>
      </c>
      <c r="J13" s="2">
        <v>107516</v>
      </c>
      <c r="K13" s="2">
        <v>87537</v>
      </c>
      <c r="L13" s="2">
        <v>96235</v>
      </c>
      <c r="M13" s="2">
        <v>131631</v>
      </c>
      <c r="N13" s="2">
        <v>141115</v>
      </c>
      <c r="O13" s="2">
        <v>142298</v>
      </c>
      <c r="P13" s="2">
        <v>98091</v>
      </c>
      <c r="Q13" s="2">
        <v>137249</v>
      </c>
      <c r="R13" s="2">
        <v>110195</v>
      </c>
      <c r="S13" s="2">
        <v>121224</v>
      </c>
    </row>
    <row r="14" spans="1:19" ht="12.75">
      <c r="A14" s="2" t="s">
        <v>13</v>
      </c>
      <c r="B14" s="2">
        <v>90113</v>
      </c>
      <c r="C14" s="2">
        <v>36891</v>
      </c>
      <c r="D14" s="2">
        <v>41786</v>
      </c>
      <c r="E14" s="2">
        <v>43608</v>
      </c>
      <c r="F14" s="2">
        <v>52451</v>
      </c>
      <c r="G14" s="2">
        <v>58541</v>
      </c>
      <c r="H14" s="2">
        <v>46950</v>
      </c>
      <c r="I14" s="2">
        <v>46624</v>
      </c>
      <c r="J14" s="2">
        <v>47238</v>
      </c>
      <c r="K14" s="2">
        <v>45566</v>
      </c>
      <c r="L14" s="2">
        <v>48035</v>
      </c>
      <c r="M14" s="2">
        <v>54108</v>
      </c>
      <c r="N14" s="2">
        <v>52951</v>
      </c>
      <c r="O14" s="2">
        <v>45081</v>
      </c>
      <c r="P14" s="2">
        <v>37606</v>
      </c>
      <c r="Q14" s="2">
        <v>37317</v>
      </c>
      <c r="R14" s="2">
        <v>28853</v>
      </c>
      <c r="S14" s="2">
        <v>24950</v>
      </c>
    </row>
    <row r="15" spans="1:19" ht="12.75">
      <c r="A15" s="2" t="s">
        <v>14</v>
      </c>
      <c r="B15" s="2">
        <v>-98896</v>
      </c>
      <c r="C15" s="2">
        <v>-60464</v>
      </c>
      <c r="D15" s="2">
        <v>-51627</v>
      </c>
      <c r="E15" s="2">
        <v>-31261</v>
      </c>
      <c r="F15" s="2">
        <v>-25713</v>
      </c>
      <c r="G15" s="2">
        <v>-7919</v>
      </c>
      <c r="H15" s="2">
        <v>-14984</v>
      </c>
      <c r="I15" s="2">
        <v>-48487</v>
      </c>
      <c r="J15" s="2">
        <v>200819</v>
      </c>
      <c r="K15" s="2">
        <v>82793</v>
      </c>
      <c r="L15" s="2">
        <v>64712</v>
      </c>
      <c r="M15" s="2">
        <v>51864</v>
      </c>
      <c r="N15" s="2">
        <v>59896</v>
      </c>
      <c r="O15" s="2">
        <v>113334</v>
      </c>
      <c r="P15" s="2">
        <v>81017</v>
      </c>
      <c r="Q15" s="2">
        <v>99837</v>
      </c>
      <c r="R15" s="2">
        <v>38193</v>
      </c>
      <c r="S15" s="2">
        <v>51999</v>
      </c>
    </row>
    <row r="16" spans="1:19" ht="12.75">
      <c r="A16" s="2" t="s">
        <v>15</v>
      </c>
      <c r="B16" s="2">
        <v>9064</v>
      </c>
      <c r="C16" s="2">
        <v>-48297</v>
      </c>
      <c r="D16" s="2">
        <v>-63416</v>
      </c>
      <c r="E16" s="2">
        <v>-91129</v>
      </c>
      <c r="F16" s="2">
        <v>35132</v>
      </c>
      <c r="G16" s="2">
        <v>-20283</v>
      </c>
      <c r="H16" s="2">
        <v>-3325</v>
      </c>
      <c r="I16" s="2">
        <v>-15121</v>
      </c>
      <c r="J16" s="2">
        <v>-22511</v>
      </c>
      <c r="K16" s="2">
        <v>7108</v>
      </c>
      <c r="L16" s="2">
        <v>44492</v>
      </c>
      <c r="M16" s="2">
        <v>-49717</v>
      </c>
      <c r="N16" s="2">
        <v>-58836</v>
      </c>
      <c r="O16" s="2">
        <v>-4282</v>
      </c>
      <c r="P16" s="2">
        <v>-12847</v>
      </c>
      <c r="Q16" s="2">
        <v>17127</v>
      </c>
      <c r="R16" s="2">
        <v>42993</v>
      </c>
      <c r="S16" s="2">
        <v>68247</v>
      </c>
    </row>
    <row r="17" spans="1:19" ht="12.75">
      <c r="A17" s="2" t="s">
        <v>16</v>
      </c>
      <c r="B17" s="2">
        <v>834623</v>
      </c>
      <c r="C17" s="2">
        <v>888624</v>
      </c>
      <c r="D17" s="2">
        <v>867128</v>
      </c>
      <c r="E17" s="2">
        <v>777143</v>
      </c>
      <c r="F17" s="2">
        <v>791513</v>
      </c>
      <c r="G17" s="2">
        <v>710686</v>
      </c>
      <c r="H17" s="2">
        <v>784476</v>
      </c>
      <c r="I17" s="2">
        <v>814434</v>
      </c>
      <c r="J17" s="2">
        <v>859950</v>
      </c>
      <c r="K17" s="2">
        <v>936089</v>
      </c>
      <c r="L17" s="2">
        <v>867252</v>
      </c>
      <c r="M17" s="2">
        <v>935376</v>
      </c>
      <c r="N17" s="2">
        <v>939647</v>
      </c>
      <c r="O17" s="2">
        <v>959498</v>
      </c>
      <c r="P17" s="2">
        <v>1037367</v>
      </c>
      <c r="Q17" s="2">
        <v>1065306</v>
      </c>
      <c r="R17" s="2">
        <v>1128847</v>
      </c>
      <c r="S17" s="2">
        <v>1119564</v>
      </c>
    </row>
    <row r="18" spans="1:19" ht="12.75">
      <c r="A18" s="2" t="s">
        <v>17</v>
      </c>
      <c r="B18" s="2" t="s">
        <v>1</v>
      </c>
      <c r="C18" s="2" t="s">
        <v>1</v>
      </c>
      <c r="D18" s="2">
        <v>137108</v>
      </c>
      <c r="E18" s="2">
        <v>98827</v>
      </c>
      <c r="F18" s="2">
        <v>99910</v>
      </c>
      <c r="G18" s="2">
        <v>98831</v>
      </c>
      <c r="H18" s="2">
        <v>50228</v>
      </c>
      <c r="I18" s="2">
        <v>97950</v>
      </c>
      <c r="J18" s="2">
        <v>69472</v>
      </c>
      <c r="K18" s="2">
        <v>62313</v>
      </c>
      <c r="L18" s="2">
        <v>74682</v>
      </c>
      <c r="M18" s="2">
        <v>68970</v>
      </c>
      <c r="N18" s="2">
        <v>63681</v>
      </c>
      <c r="O18" s="2">
        <v>56815</v>
      </c>
      <c r="P18" s="2">
        <v>45815</v>
      </c>
      <c r="Q18" s="2">
        <v>73103</v>
      </c>
      <c r="R18" s="2">
        <v>74289</v>
      </c>
      <c r="S18" s="2">
        <v>65721</v>
      </c>
    </row>
    <row r="19" spans="1:19" ht="12.75">
      <c r="A19" s="2" t="s">
        <v>18</v>
      </c>
      <c r="B19" s="2" t="s">
        <v>1</v>
      </c>
      <c r="C19" s="2" t="s">
        <v>1</v>
      </c>
      <c r="D19" s="2">
        <v>-1672</v>
      </c>
      <c r="E19" s="2">
        <v>6147</v>
      </c>
      <c r="F19" s="2">
        <v>37825</v>
      </c>
      <c r="G19" s="2">
        <v>37065</v>
      </c>
      <c r="H19" s="2">
        <v>77788</v>
      </c>
      <c r="I19" s="2">
        <v>83651</v>
      </c>
      <c r="J19" s="2">
        <v>95902</v>
      </c>
      <c r="K19" s="2">
        <v>55953</v>
      </c>
      <c r="L19" s="2">
        <v>64448</v>
      </c>
      <c r="M19" s="2">
        <v>98519</v>
      </c>
      <c r="N19" s="2">
        <v>120061</v>
      </c>
      <c r="O19" s="2">
        <v>135454</v>
      </c>
      <c r="P19" s="2">
        <v>150309</v>
      </c>
      <c r="Q19" s="2">
        <v>175789</v>
      </c>
      <c r="R19" s="2">
        <v>82515</v>
      </c>
      <c r="S19" s="2">
        <v>67337</v>
      </c>
    </row>
    <row r="20" spans="1:19" ht="12.75">
      <c r="A20" s="2" t="s">
        <v>31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>
        <v>6805</v>
      </c>
      <c r="M20" s="2">
        <v>6634</v>
      </c>
      <c r="N20" s="2">
        <v>6458</v>
      </c>
      <c r="O20" s="2">
        <v>7246</v>
      </c>
      <c r="P20" s="2">
        <v>7035</v>
      </c>
      <c r="Q20" s="2">
        <v>6866</v>
      </c>
      <c r="R20" s="2">
        <v>7602</v>
      </c>
      <c r="S20" s="2">
        <v>7464</v>
      </c>
    </row>
    <row r="21" spans="1:19" ht="12.75">
      <c r="A21" s="2" t="s">
        <v>19</v>
      </c>
      <c r="B21" s="2">
        <v>4576.5</v>
      </c>
      <c r="C21" s="2">
        <v>5970.5</v>
      </c>
      <c r="D21" s="2">
        <v>6438</v>
      </c>
      <c r="E21" s="2">
        <v>5183.5</v>
      </c>
      <c r="F21" s="2">
        <v>6256.5</v>
      </c>
      <c r="G21" s="2">
        <v>7472</v>
      </c>
      <c r="H21" s="2">
        <v>6805</v>
      </c>
      <c r="I21" s="2">
        <v>7162.5</v>
      </c>
      <c r="J21" s="2">
        <v>7054</v>
      </c>
      <c r="K21" s="2">
        <v>7205.5</v>
      </c>
      <c r="L21" s="2">
        <v>7074</v>
      </c>
      <c r="M21" s="2">
        <v>15927</v>
      </c>
      <c r="N21" s="2">
        <v>12475.5</v>
      </c>
      <c r="O21" s="2">
        <v>24999.5</v>
      </c>
      <c r="P21" s="2">
        <v>26089</v>
      </c>
      <c r="Q21" s="2">
        <v>16950</v>
      </c>
      <c r="R21" s="2">
        <v>20168.5</v>
      </c>
      <c r="S21" s="2">
        <v>33164</v>
      </c>
    </row>
    <row r="22" spans="1:19" ht="12.75">
      <c r="A22" s="2" t="s">
        <v>20</v>
      </c>
      <c r="B22" s="2">
        <v>130943</v>
      </c>
      <c r="C22" s="2">
        <v>179169</v>
      </c>
      <c r="D22" s="2">
        <v>166827</v>
      </c>
      <c r="E22" s="2">
        <v>176073</v>
      </c>
      <c r="F22" s="2">
        <v>350475</v>
      </c>
      <c r="G22" s="2">
        <v>306117</v>
      </c>
      <c r="H22" s="2">
        <v>130073</v>
      </c>
      <c r="I22" s="2">
        <v>71953</v>
      </c>
      <c r="J22" s="2">
        <v>64721</v>
      </c>
      <c r="K22" s="2">
        <v>130646</v>
      </c>
      <c r="L22" s="2">
        <v>198037</v>
      </c>
      <c r="M22" s="2">
        <v>224275</v>
      </c>
      <c r="N22" s="2">
        <v>119325</v>
      </c>
      <c r="O22" s="2">
        <v>81676</v>
      </c>
      <c r="P22" s="2">
        <v>-75390</v>
      </c>
      <c r="Q22" s="2">
        <v>-17933</v>
      </c>
      <c r="R22" s="2">
        <v>75875</v>
      </c>
      <c r="S22" s="2">
        <v>139162</v>
      </c>
    </row>
    <row r="23" spans="1:19" ht="12.75">
      <c r="A23" s="2" t="s">
        <v>21</v>
      </c>
      <c r="B23" s="3">
        <v>384922.5</v>
      </c>
      <c r="C23" s="3">
        <v>817307.5</v>
      </c>
      <c r="D23" s="3">
        <v>1004653</v>
      </c>
      <c r="E23" s="3">
        <v>909134</v>
      </c>
      <c r="F23" s="3">
        <v>777165.5</v>
      </c>
      <c r="G23" s="3">
        <v>965140.5</v>
      </c>
      <c r="H23" s="3">
        <v>876806.5</v>
      </c>
      <c r="I23" s="3">
        <v>1215914.5</v>
      </c>
      <c r="J23" s="3">
        <v>1009669.5</v>
      </c>
      <c r="K23" s="3">
        <v>844248</v>
      </c>
      <c r="L23" s="3">
        <v>1051175.5</v>
      </c>
      <c r="M23" s="3">
        <v>1074979.5</v>
      </c>
      <c r="N23" s="3">
        <v>982672</v>
      </c>
      <c r="O23" s="3">
        <v>421193</v>
      </c>
      <c r="P23" s="3">
        <v>460808</v>
      </c>
      <c r="Q23" s="3">
        <v>527016</v>
      </c>
      <c r="R23" s="3">
        <v>593435</v>
      </c>
      <c r="S23" s="3">
        <v>732999.5</v>
      </c>
    </row>
    <row r="24" spans="1:19" ht="12.75">
      <c r="A24" s="2" t="s">
        <v>22</v>
      </c>
      <c r="B24" s="2">
        <v>331574</v>
      </c>
      <c r="C24" s="2">
        <v>269034</v>
      </c>
      <c r="D24" s="2">
        <v>288327</v>
      </c>
      <c r="E24" s="2">
        <v>336121</v>
      </c>
      <c r="F24" s="2">
        <v>358918</v>
      </c>
      <c r="G24" s="2">
        <v>354184</v>
      </c>
      <c r="H24" s="2">
        <v>327945</v>
      </c>
      <c r="I24" s="2">
        <v>406402</v>
      </c>
      <c r="J24" s="2">
        <v>415713</v>
      </c>
      <c r="K24" s="2">
        <v>357563</v>
      </c>
      <c r="L24" s="2">
        <v>460175</v>
      </c>
      <c r="M24" s="2">
        <v>473564</v>
      </c>
      <c r="N24" s="2">
        <v>386198</v>
      </c>
      <c r="O24" s="2">
        <v>408603</v>
      </c>
      <c r="P24" s="2">
        <v>501314</v>
      </c>
      <c r="Q24" s="2">
        <v>474094</v>
      </c>
      <c r="R24" s="2">
        <v>538369</v>
      </c>
      <c r="S24" s="2">
        <v>500142</v>
      </c>
    </row>
    <row r="25" spans="1:19" ht="12.75">
      <c r="A25" s="2" t="s">
        <v>23</v>
      </c>
      <c r="B25" s="2">
        <v>256904</v>
      </c>
      <c r="C25" s="2">
        <v>306419</v>
      </c>
      <c r="D25" s="2">
        <v>235629</v>
      </c>
      <c r="E25" s="2">
        <v>257309</v>
      </c>
      <c r="F25" s="2">
        <v>280098</v>
      </c>
      <c r="G25" s="2">
        <v>312044</v>
      </c>
      <c r="H25" s="2">
        <v>330264</v>
      </c>
      <c r="I25" s="2">
        <v>311683</v>
      </c>
      <c r="J25" s="2">
        <v>332555</v>
      </c>
      <c r="K25" s="2">
        <v>335206</v>
      </c>
      <c r="L25" s="2">
        <v>304208</v>
      </c>
      <c r="M25" s="2">
        <v>333759</v>
      </c>
      <c r="N25" s="2">
        <v>335707</v>
      </c>
      <c r="O25" s="2">
        <v>356198</v>
      </c>
      <c r="P25" s="2">
        <v>341081</v>
      </c>
      <c r="Q25" s="2">
        <v>356442</v>
      </c>
      <c r="R25" s="2">
        <v>366086</v>
      </c>
      <c r="S25" s="2">
        <v>372924</v>
      </c>
    </row>
    <row r="26" spans="1:19" ht="12.75">
      <c r="A26" s="2" t="s">
        <v>24</v>
      </c>
      <c r="B26" s="2">
        <v>173695</v>
      </c>
      <c r="C26" s="2">
        <v>131883</v>
      </c>
      <c r="D26" s="2">
        <v>56880</v>
      </c>
      <c r="E26" s="2">
        <v>37224</v>
      </c>
      <c r="F26" s="2">
        <v>49130</v>
      </c>
      <c r="G26" s="2">
        <v>64348</v>
      </c>
      <c r="H26" s="2">
        <v>59954</v>
      </c>
      <c r="I26" s="2">
        <v>38331</v>
      </c>
      <c r="J26" s="2">
        <v>75077</v>
      </c>
      <c r="K26" s="2">
        <v>58244</v>
      </c>
      <c r="L26" s="2">
        <v>69008</v>
      </c>
      <c r="M26" s="2">
        <v>80064</v>
      </c>
      <c r="N26" s="2">
        <v>90326</v>
      </c>
      <c r="O26" s="2">
        <v>89355</v>
      </c>
      <c r="P26" s="2">
        <v>94741</v>
      </c>
      <c r="Q26" s="2">
        <v>109393</v>
      </c>
      <c r="R26" s="2">
        <v>111820</v>
      </c>
      <c r="S26" s="2">
        <v>99326</v>
      </c>
    </row>
    <row r="27" spans="1:19" ht="12.75">
      <c r="A27" s="2" t="s">
        <v>25</v>
      </c>
      <c r="B27" s="2" t="s">
        <v>1</v>
      </c>
      <c r="C27" s="2" t="s">
        <v>1</v>
      </c>
      <c r="D27" s="2" t="s">
        <v>1</v>
      </c>
      <c r="E27" s="2">
        <v>26915</v>
      </c>
      <c r="F27" s="2">
        <v>33790</v>
      </c>
      <c r="G27" s="2">
        <v>30921</v>
      </c>
      <c r="H27" s="2">
        <v>34066</v>
      </c>
      <c r="I27" s="2">
        <v>34933</v>
      </c>
      <c r="J27" s="2">
        <v>33771</v>
      </c>
      <c r="K27" s="2">
        <v>29951</v>
      </c>
      <c r="L27" s="2">
        <v>30105</v>
      </c>
      <c r="M27" s="2">
        <v>28650</v>
      </c>
      <c r="N27" s="2">
        <v>30084</v>
      </c>
      <c r="O27" s="2">
        <v>26691</v>
      </c>
      <c r="P27" s="2">
        <v>26017</v>
      </c>
      <c r="Q27" s="2">
        <v>25704</v>
      </c>
      <c r="R27" s="2">
        <v>27515</v>
      </c>
      <c r="S27" s="2">
        <v>23858</v>
      </c>
    </row>
    <row r="28" spans="1:19" ht="12.75">
      <c r="A28" s="2" t="s">
        <v>26</v>
      </c>
      <c r="B28" s="2" t="s">
        <v>1</v>
      </c>
      <c r="C28" s="2" t="s">
        <v>1</v>
      </c>
      <c r="D28" s="2">
        <v>12126</v>
      </c>
      <c r="E28" s="2">
        <v>12746</v>
      </c>
      <c r="F28" s="2">
        <v>14588</v>
      </c>
      <c r="G28" s="2">
        <v>14146</v>
      </c>
      <c r="H28" s="2">
        <v>12810</v>
      </c>
      <c r="I28" s="2">
        <v>12427</v>
      </c>
      <c r="J28" s="2">
        <v>12203</v>
      </c>
      <c r="K28" s="2">
        <v>12696</v>
      </c>
      <c r="L28" s="2">
        <v>12291</v>
      </c>
      <c r="M28" s="2">
        <v>13860</v>
      </c>
      <c r="N28" s="2">
        <v>12952</v>
      </c>
      <c r="O28" s="2">
        <v>13062</v>
      </c>
      <c r="P28" s="2">
        <v>14912</v>
      </c>
      <c r="Q28" s="2">
        <v>14213</v>
      </c>
      <c r="R28" s="2">
        <v>16430</v>
      </c>
      <c r="S28" s="2">
        <v>16115</v>
      </c>
    </row>
    <row r="29" spans="1:19" ht="12.75">
      <c r="A29" s="2" t="s">
        <v>27</v>
      </c>
      <c r="B29" s="2">
        <v>1275688</v>
      </c>
      <c r="C29" s="2">
        <v>1354967</v>
      </c>
      <c r="D29" s="2">
        <v>1437120</v>
      </c>
      <c r="E29" s="2">
        <v>1501983</v>
      </c>
      <c r="F29" s="2">
        <v>1559558</v>
      </c>
      <c r="G29" s="2">
        <v>1593914</v>
      </c>
      <c r="H29" s="2">
        <v>1496369</v>
      </c>
      <c r="I29" s="2">
        <v>1485013</v>
      </c>
      <c r="J29" s="2">
        <v>1668675</v>
      </c>
      <c r="K29" s="2">
        <v>1663859</v>
      </c>
      <c r="L29" s="2">
        <v>1812926</v>
      </c>
      <c r="M29" s="2">
        <v>1830457</v>
      </c>
      <c r="N29" s="2">
        <v>1935013</v>
      </c>
      <c r="O29" s="2">
        <v>2067069</v>
      </c>
      <c r="P29" s="2">
        <v>1946828</v>
      </c>
      <c r="Q29" s="2">
        <v>1841627</v>
      </c>
      <c r="R29" s="2">
        <v>1904510</v>
      </c>
      <c r="S29" s="2">
        <v>1900729</v>
      </c>
    </row>
    <row r="30" spans="1:19" ht="12.75">
      <c r="A30" s="2" t="s">
        <v>28</v>
      </c>
      <c r="B30" s="3">
        <v>251619</v>
      </c>
      <c r="C30" s="3">
        <v>206334.5</v>
      </c>
      <c r="D30" s="3">
        <v>216446</v>
      </c>
      <c r="E30" s="3">
        <v>174606</v>
      </c>
      <c r="F30" s="3">
        <v>228067</v>
      </c>
      <c r="G30" s="3">
        <v>158537</v>
      </c>
      <c r="H30" s="3">
        <v>84154</v>
      </c>
      <c r="I30" s="3">
        <v>74548</v>
      </c>
      <c r="J30" s="3">
        <v>128703</v>
      </c>
      <c r="K30" s="3">
        <v>127347</v>
      </c>
      <c r="L30" s="3">
        <v>51381</v>
      </c>
      <c r="M30" s="3">
        <v>59817</v>
      </c>
      <c r="N30" s="3">
        <v>73651</v>
      </c>
      <c r="O30" s="3">
        <v>23147</v>
      </c>
      <c r="P30" s="3">
        <v>83909.5</v>
      </c>
      <c r="Q30" s="3">
        <v>103535</v>
      </c>
      <c r="R30" s="3">
        <v>47360</v>
      </c>
      <c r="S30" s="3">
        <v>100216</v>
      </c>
    </row>
    <row r="31" spans="1:19" ht="12.75">
      <c r="A31" s="2" t="s">
        <v>29</v>
      </c>
      <c r="B31" s="2">
        <v>853588</v>
      </c>
      <c r="C31" s="2">
        <v>717158</v>
      </c>
      <c r="D31" s="2">
        <v>675829</v>
      </c>
      <c r="E31" s="2">
        <v>695342</v>
      </c>
      <c r="F31" s="2">
        <v>726720</v>
      </c>
      <c r="G31" s="2">
        <v>696716</v>
      </c>
      <c r="H31" s="2">
        <v>657684</v>
      </c>
      <c r="I31" s="2">
        <v>678022</v>
      </c>
      <c r="J31" s="2">
        <v>478114</v>
      </c>
      <c r="K31" s="2">
        <v>567247</v>
      </c>
      <c r="L31" s="2">
        <v>637363</v>
      </c>
      <c r="M31" s="2">
        <v>687962</v>
      </c>
      <c r="N31" s="2">
        <v>704159</v>
      </c>
      <c r="O31" s="2">
        <v>693955</v>
      </c>
      <c r="P31" s="2">
        <v>694756</v>
      </c>
      <c r="Q31" s="2">
        <v>695495</v>
      </c>
      <c r="R31" s="2">
        <v>773953</v>
      </c>
      <c r="S31" s="2">
        <v>729450</v>
      </c>
    </row>
    <row r="32" spans="1:19" ht="15">
      <c r="A32" s="1" t="s">
        <v>33</v>
      </c>
      <c r="B32" s="4">
        <f aca="true" t="shared" si="0" ref="B32:S32">SUM(B2:B31)-B33</f>
        <v>6915915.5</v>
      </c>
      <c r="C32" s="4">
        <f t="shared" si="0"/>
        <v>7012237.5</v>
      </c>
      <c r="D32" s="4">
        <f t="shared" si="0"/>
        <v>7322283.5</v>
      </c>
      <c r="E32" s="4">
        <f t="shared" si="0"/>
        <v>7064773.5</v>
      </c>
      <c r="F32" s="4">
        <f t="shared" si="0"/>
        <v>8050022.5</v>
      </c>
      <c r="G32" s="4">
        <f t="shared" si="0"/>
        <v>8046960</v>
      </c>
      <c r="H32" s="4">
        <f t="shared" si="0"/>
        <v>7529014.5</v>
      </c>
      <c r="I32" s="4">
        <f t="shared" si="0"/>
        <v>8008429.5</v>
      </c>
      <c r="J32" s="4">
        <f t="shared" si="0"/>
        <v>8238293</v>
      </c>
      <c r="K32" s="4">
        <f t="shared" si="0"/>
        <v>7981286</v>
      </c>
      <c r="L32" s="4">
        <f t="shared" si="0"/>
        <v>8482052.5</v>
      </c>
      <c r="M32" s="4">
        <f t="shared" si="0"/>
        <v>9024611.5</v>
      </c>
      <c r="N32" s="4">
        <f t="shared" si="0"/>
        <v>8972240.5</v>
      </c>
      <c r="O32" s="4">
        <f t="shared" si="0"/>
        <v>8910372.5</v>
      </c>
      <c r="P32" s="4">
        <f t="shared" si="0"/>
        <v>8622512.5</v>
      </c>
      <c r="Q32" s="4">
        <f t="shared" si="0"/>
        <v>9001794.5</v>
      </c>
      <c r="R32" s="4">
        <f t="shared" si="0"/>
        <v>9338912</v>
      </c>
      <c r="S32" s="4">
        <f t="shared" si="0"/>
        <v>9452653.5</v>
      </c>
    </row>
    <row r="33" spans="1:19" ht="15">
      <c r="A33" s="1" t="s">
        <v>35</v>
      </c>
      <c r="B33" s="4">
        <v>914282</v>
      </c>
      <c r="C33" s="4">
        <v>955670</v>
      </c>
      <c r="D33" s="4">
        <v>979714</v>
      </c>
      <c r="E33" s="4">
        <v>910562</v>
      </c>
      <c r="F33" s="4">
        <v>971861</v>
      </c>
      <c r="G33" s="4">
        <v>1039684</v>
      </c>
      <c r="H33" s="4">
        <v>1001044</v>
      </c>
      <c r="I33" s="4">
        <v>999821</v>
      </c>
      <c r="J33" s="4">
        <v>1168119</v>
      </c>
      <c r="K33" s="4">
        <v>1157797</v>
      </c>
      <c r="L33" s="4">
        <v>1088164</v>
      </c>
      <c r="M33" s="4">
        <v>1062145</v>
      </c>
      <c r="N33" s="4">
        <v>954913</v>
      </c>
      <c r="O33" s="4">
        <v>1020297</v>
      </c>
      <c r="P33" s="4">
        <v>989861</v>
      </c>
      <c r="Q33" s="4">
        <v>897921</v>
      </c>
      <c r="R33" s="4">
        <v>902726</v>
      </c>
      <c r="S33" s="4">
        <v>924074</v>
      </c>
    </row>
    <row r="34" spans="1:19" ht="15">
      <c r="A34" s="1" t="s">
        <v>34</v>
      </c>
      <c r="B34" s="5">
        <v>1885723</v>
      </c>
      <c r="C34" s="5">
        <v>1372039</v>
      </c>
      <c r="D34" s="5">
        <v>800046</v>
      </c>
      <c r="E34" s="5">
        <v>583112</v>
      </c>
      <c r="F34" s="5">
        <v>1309318</v>
      </c>
      <c r="G34" s="5">
        <v>874688</v>
      </c>
      <c r="H34" s="5">
        <v>252420</v>
      </c>
      <c r="I34" s="5">
        <v>346975</v>
      </c>
      <c r="J34" s="5">
        <v>819545</v>
      </c>
      <c r="K34" s="5">
        <v>758702</v>
      </c>
      <c r="L34" s="5">
        <v>974087</v>
      </c>
      <c r="M34" s="5">
        <v>995651</v>
      </c>
      <c r="N34" s="5">
        <v>844356</v>
      </c>
      <c r="O34" s="5">
        <v>1108182</v>
      </c>
      <c r="P34" s="5">
        <v>759625</v>
      </c>
      <c r="Q34" s="5">
        <v>1083986</v>
      </c>
      <c r="R34" s="5">
        <v>1606483</v>
      </c>
      <c r="S34" s="5">
        <v>1672581</v>
      </c>
    </row>
    <row r="35" spans="1:19" ht="15">
      <c r="A35" s="1" t="s">
        <v>32</v>
      </c>
      <c r="B35" s="6">
        <f aca="true" t="shared" si="1" ref="B35:S35">B34/B32</f>
        <v>0.27266426259835014</v>
      </c>
      <c r="C35" s="6">
        <f t="shared" si="1"/>
        <v>0.1956635096857458</v>
      </c>
      <c r="D35" s="6">
        <f t="shared" si="1"/>
        <v>0.10926181702743414</v>
      </c>
      <c r="E35" s="6">
        <f t="shared" si="1"/>
        <v>0.0825379610542362</v>
      </c>
      <c r="F35" s="6">
        <f t="shared" si="1"/>
        <v>0.1626477441522679</v>
      </c>
      <c r="G35" s="6">
        <f t="shared" si="1"/>
        <v>0.10869794307415472</v>
      </c>
      <c r="H35" s="6">
        <f t="shared" si="1"/>
        <v>0.03352630015521952</v>
      </c>
      <c r="I35" s="6">
        <f t="shared" si="1"/>
        <v>0.04332622270071804</v>
      </c>
      <c r="J35" s="6">
        <f t="shared" si="1"/>
        <v>0.09947995294656307</v>
      </c>
      <c r="K35" s="6">
        <f t="shared" si="1"/>
        <v>0.09506011938426966</v>
      </c>
      <c r="L35" s="6">
        <f t="shared" si="1"/>
        <v>0.1148409538846877</v>
      </c>
      <c r="M35" s="6">
        <f t="shared" si="1"/>
        <v>0.11032618966478501</v>
      </c>
      <c r="N35" s="6">
        <f t="shared" si="1"/>
        <v>0.09410759776223118</v>
      </c>
      <c r="O35" s="6">
        <f t="shared" si="1"/>
        <v>0.12436988464848131</v>
      </c>
      <c r="P35" s="6">
        <f t="shared" si="1"/>
        <v>0.08809787170502797</v>
      </c>
      <c r="Q35" s="6">
        <f t="shared" si="1"/>
        <v>0.12041887870246316</v>
      </c>
      <c r="R35" s="6">
        <f t="shared" si="1"/>
        <v>0.17202035954509476</v>
      </c>
      <c r="S35" s="6">
        <f t="shared" si="1"/>
        <v>0.17694301393783238</v>
      </c>
    </row>
    <row r="36" spans="2:19" ht="15">
      <c r="B36" s="1">
        <v>1990</v>
      </c>
      <c r="C36" s="1">
        <v>1991</v>
      </c>
      <c r="D36" s="1">
        <v>1992</v>
      </c>
      <c r="E36" s="1">
        <v>1993</v>
      </c>
      <c r="F36" s="1">
        <v>1994</v>
      </c>
      <c r="G36" s="1">
        <v>1995</v>
      </c>
      <c r="H36" s="1">
        <v>1996</v>
      </c>
      <c r="I36" s="1">
        <v>1997</v>
      </c>
      <c r="J36" s="1">
        <v>1998</v>
      </c>
      <c r="K36" s="1">
        <v>1999</v>
      </c>
      <c r="L36" s="1">
        <v>2000</v>
      </c>
      <c r="M36" s="1">
        <v>2001</v>
      </c>
      <c r="N36" s="1">
        <v>2002</v>
      </c>
      <c r="O36" s="1">
        <v>2003</v>
      </c>
      <c r="P36" s="1">
        <v>2004</v>
      </c>
      <c r="Q36" s="1">
        <v>2005</v>
      </c>
      <c r="R36" s="1">
        <v>2006</v>
      </c>
      <c r="S36" s="1">
        <v>2007</v>
      </c>
    </row>
    <row r="37" spans="1:19" ht="15">
      <c r="A37" s="2" t="s">
        <v>36</v>
      </c>
      <c r="B37" s="5">
        <v>6176889.5</v>
      </c>
      <c r="C37" s="5">
        <v>6407349</v>
      </c>
      <c r="D37" s="5">
        <v>7499343</v>
      </c>
      <c r="E37" s="5">
        <v>7503085.5</v>
      </c>
      <c r="F37" s="5">
        <v>7688996</v>
      </c>
      <c r="G37" s="5">
        <v>8082846</v>
      </c>
      <c r="H37" s="5">
        <v>8202550</v>
      </c>
      <c r="I37" s="5">
        <v>8770620</v>
      </c>
      <c r="J37" s="5">
        <v>7715640</v>
      </c>
      <c r="K37" s="5">
        <v>7087139.5</v>
      </c>
      <c r="L37" s="5">
        <v>7295250</v>
      </c>
      <c r="M37" s="5">
        <v>7259346</v>
      </c>
      <c r="N37" s="5">
        <v>7219379</v>
      </c>
      <c r="O37" s="5">
        <v>5867316.5</v>
      </c>
      <c r="P37" s="5">
        <v>5666348</v>
      </c>
      <c r="Q37" s="5">
        <v>5737231.5</v>
      </c>
      <c r="R37" s="5">
        <v>5174308.5</v>
      </c>
      <c r="S37" s="5">
        <v>5371332.5</v>
      </c>
    </row>
    <row r="38" spans="1:19" ht="15">
      <c r="A38" s="1" t="s">
        <v>37</v>
      </c>
      <c r="B38" s="7">
        <f aca="true" t="shared" si="2" ref="B38:S38">B37-B32</f>
        <v>-739026</v>
      </c>
      <c r="C38" s="7">
        <f t="shared" si="2"/>
        <v>-604888.5</v>
      </c>
      <c r="D38" s="7">
        <f t="shared" si="2"/>
        <v>177059.5</v>
      </c>
      <c r="E38" s="7">
        <f t="shared" si="2"/>
        <v>438312</v>
      </c>
      <c r="F38" s="7">
        <f t="shared" si="2"/>
        <v>-361026.5</v>
      </c>
      <c r="G38" s="7">
        <f t="shared" si="2"/>
        <v>35886</v>
      </c>
      <c r="H38" s="7">
        <f t="shared" si="2"/>
        <v>673535.5</v>
      </c>
      <c r="I38" s="7">
        <f t="shared" si="2"/>
        <v>762190.5</v>
      </c>
      <c r="J38" s="7">
        <f t="shared" si="2"/>
        <v>-522653</v>
      </c>
      <c r="K38" s="7">
        <f t="shared" si="2"/>
        <v>-894146.5</v>
      </c>
      <c r="L38" s="7">
        <f t="shared" si="2"/>
        <v>-1186802.5</v>
      </c>
      <c r="M38" s="7">
        <f t="shared" si="2"/>
        <v>-1765265.5</v>
      </c>
      <c r="N38" s="7">
        <f t="shared" si="2"/>
        <v>-1752861.5</v>
      </c>
      <c r="O38" s="7">
        <f t="shared" si="2"/>
        <v>-3043056</v>
      </c>
      <c r="P38" s="7">
        <f t="shared" si="2"/>
        <v>-2956164.5</v>
      </c>
      <c r="Q38" s="7">
        <f t="shared" si="2"/>
        <v>-3264563</v>
      </c>
      <c r="R38" s="7">
        <f t="shared" si="2"/>
        <v>-4164603.5</v>
      </c>
      <c r="S38" s="7">
        <f t="shared" si="2"/>
        <v>-4081321</v>
      </c>
    </row>
    <row r="39" ht="12.75">
      <c r="B39" s="7"/>
    </row>
    <row r="40" spans="2:18" ht="12.75">
      <c r="B40" s="7"/>
      <c r="R40" s="7">
        <f>R32-R37</f>
        <v>4164603.5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Christiansen</dc:creator>
  <cp:keywords/>
  <dc:description/>
  <cp:lastModifiedBy>Helpdesk</cp:lastModifiedBy>
  <dcterms:created xsi:type="dcterms:W3CDTF">2010-09-28T08:15:37Z</dcterms:created>
  <dcterms:modified xsi:type="dcterms:W3CDTF">2010-10-04T09:10:50Z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1639876050</vt:i4>
  </property>
  <property fmtid="{D5CDD505-2E9C-101B-9397-08002B2CF9AE}" pid="3" name="_NewReviewCycle">
    <vt:lpwstr/>
  </property>
  <property fmtid="{D5CDD505-2E9C-101B-9397-08002B2CF9AE}" pid="4" name="_EmailSubject">
    <vt:lpwstr>Marine soerfigure 34.xls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1639876050</vt:i4>
  </property>
  <property fmtid="{D5CDD505-2E9C-101B-9397-08002B2CF9AE}" pid="9" name="_ReviewingToolsShownOnce">
    <vt:lpwstr/>
  </property>
</Properties>
</file>