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2"/>
  </bookViews>
  <sheets>
    <sheet name="Urb Diffuse Pressure Pub Table" sheetId="1" r:id="rId1"/>
    <sheet name="IA Diffuse Pressure Pub Table" sheetId="2" r:id="rId2"/>
    <sheet name="Publish Graph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<sst xmlns="http://schemas.openxmlformats.org/spreadsheetml/2006/main" count="82" uniqueCount="42">
  <si>
    <t>Urban Diffuse Pressure</t>
  </si>
  <si>
    <t>Number of Sites</t>
  </si>
  <si>
    <t>NSites (Significant Changes)*</t>
  </si>
  <si>
    <t>% of Sites with sig Changes</t>
  </si>
  <si>
    <t>% of N2K + Pressure</t>
  </si>
  <si>
    <t>% of N2K Sites - Pressure</t>
  </si>
  <si>
    <t>N2K Area + Pressure</t>
  </si>
  <si>
    <t>N2K Area - Pressure</t>
  </si>
  <si>
    <t>% N2K Area + Pressure</t>
  </si>
  <si>
    <t>% N2K Area - Pressure</t>
  </si>
  <si>
    <t>% of Total N2KArea (All Changes)</t>
  </si>
  <si>
    <t>AT Austria</t>
  </si>
  <si>
    <t>BE Belgium</t>
  </si>
  <si>
    <t>BG Bulgaria</t>
  </si>
  <si>
    <t>CZ Czech Republic</t>
  </si>
  <si>
    <t>DE Germany</t>
  </si>
  <si>
    <t>DK Denmark</t>
  </si>
  <si>
    <t>EE Estonia</t>
  </si>
  <si>
    <t>ES Spain</t>
  </si>
  <si>
    <t>FR France</t>
  </si>
  <si>
    <t>HU Hungary</t>
  </si>
  <si>
    <t>IE Ireland</t>
  </si>
  <si>
    <t>IT Italy</t>
  </si>
  <si>
    <t>LT Lithuania</t>
  </si>
  <si>
    <t>LU Luxembourg</t>
  </si>
  <si>
    <t>LV Latvia</t>
  </si>
  <si>
    <t>MT Malta</t>
  </si>
  <si>
    <t>NL Netherlands</t>
  </si>
  <si>
    <t>PL Poland</t>
  </si>
  <si>
    <t>PT Portugal</t>
  </si>
  <si>
    <t>RO Romania</t>
  </si>
  <si>
    <t>SI Slovenia</t>
  </si>
  <si>
    <t>SK Slovakia</t>
  </si>
  <si>
    <t>EEA 22 Average</t>
  </si>
  <si>
    <t>Intensive Agriculture</t>
  </si>
  <si>
    <t>Country</t>
  </si>
  <si>
    <t>*Significant Changes Are greater than 1%</t>
  </si>
  <si>
    <t>% Area not Changed</t>
  </si>
  <si>
    <r>
      <t>All Areas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(Changes)</t>
    </r>
  </si>
  <si>
    <r>
      <t>Areas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(Not Changed)</t>
    </r>
  </si>
  <si>
    <r>
      <t>N2K Area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</si>
  <si>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% N2K Area - Unchanged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</si>
</sst>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1.25"/>
      <name val="Arial"/>
      <family val="2"/>
    </font>
    <font>
      <sz val="10.75"/>
      <name val="Arial"/>
      <family val="2"/>
    </font>
    <font>
      <sz val="15.25"/>
      <name val="Arial"/>
      <family val="0"/>
    </font>
    <font>
      <b/>
      <sz val="15.25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0"/>
      <name val="Arial"/>
      <family val="2"/>
    </font>
    <font>
      <sz val="24.5"/>
      <name val="Arial"/>
      <family val="0"/>
    </font>
    <font>
      <b/>
      <sz val="24.5"/>
      <name val="Arial"/>
      <family val="0"/>
    </font>
    <font>
      <sz val="23.5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11.75"/>
      <name val="Arial"/>
      <family val="2"/>
    </font>
    <font>
      <sz val="24.25"/>
      <name val="Arial"/>
      <family val="0"/>
    </font>
    <font>
      <b/>
      <sz val="24.25"/>
      <name val="Arial"/>
      <family val="0"/>
    </font>
    <font>
      <sz val="23.75"/>
      <name val="Arial"/>
      <family val="0"/>
    </font>
    <font>
      <sz val="17.75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Number of National N2000 Sites and the Total National Area (km</a:t>
            </a:r>
            <a:r>
              <a:rPr lang="en-US" cap="none" sz="15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 Protected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0425"/>
          <c:w val="0.870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'[1]Summary'!$B$3:$B$25</c:f>
              <c:numCache>
                <c:ptCount val="23"/>
                <c:pt idx="0">
                  <c:v>214</c:v>
                </c:pt>
                <c:pt idx="1">
                  <c:v>457</c:v>
                </c:pt>
                <c:pt idx="2">
                  <c:v>259</c:v>
                </c:pt>
                <c:pt idx="3">
                  <c:v>902</c:v>
                </c:pt>
                <c:pt idx="4">
                  <c:v>5100</c:v>
                </c:pt>
                <c:pt idx="5">
                  <c:v>344</c:v>
                </c:pt>
                <c:pt idx="6">
                  <c:v>524</c:v>
                </c:pt>
                <c:pt idx="7">
                  <c:v>1672</c:v>
                </c:pt>
                <c:pt idx="8">
                  <c:v>1704</c:v>
                </c:pt>
                <c:pt idx="9">
                  <c:v>512</c:v>
                </c:pt>
                <c:pt idx="10">
                  <c:v>350</c:v>
                </c:pt>
                <c:pt idx="11">
                  <c:v>2544</c:v>
                </c:pt>
                <c:pt idx="12">
                  <c:v>340</c:v>
                </c:pt>
                <c:pt idx="13">
                  <c:v>60</c:v>
                </c:pt>
                <c:pt idx="14">
                  <c:v>336</c:v>
                </c:pt>
                <c:pt idx="15">
                  <c:v>32</c:v>
                </c:pt>
                <c:pt idx="16">
                  <c:v>211</c:v>
                </c:pt>
                <c:pt idx="17">
                  <c:v>383</c:v>
                </c:pt>
                <c:pt idx="18">
                  <c:v>136</c:v>
                </c:pt>
                <c:pt idx="19">
                  <c:v>273</c:v>
                </c:pt>
                <c:pt idx="20">
                  <c:v>287</c:v>
                </c:pt>
                <c:pt idx="21">
                  <c:v>420</c:v>
                </c:pt>
                <c:pt idx="22">
                  <c:v>775.4545454545455</c:v>
                </c:pt>
              </c:numCache>
            </c:numRef>
          </c:val>
        </c:ser>
        <c:overlap val="100"/>
        <c:gapWidth val="500"/>
        <c:axId val="20747465"/>
        <c:axId val="52509458"/>
      </c:barChart>
      <c:barChart>
        <c:barDir val="col"/>
        <c:grouping val="clustered"/>
        <c:varyColors val="1"/>
        <c:ser>
          <c:idx val="1"/>
          <c:order val="1"/>
          <c:tx>
            <c:v>Area Protected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'[1]Summary'!$D$3:$D$25</c:f>
              <c:numCache>
                <c:ptCount val="23"/>
                <c:pt idx="0">
                  <c:v>16031284.894509537</c:v>
                </c:pt>
                <c:pt idx="1">
                  <c:v>8264890.06773112</c:v>
                </c:pt>
                <c:pt idx="2">
                  <c:v>27314380.8794403</c:v>
                </c:pt>
                <c:pt idx="3">
                  <c:v>15569810.959140228</c:v>
                </c:pt>
                <c:pt idx="4">
                  <c:v>112356936.73482414</c:v>
                </c:pt>
                <c:pt idx="5">
                  <c:v>26765476.1596811</c:v>
                </c:pt>
                <c:pt idx="6">
                  <c:v>21174250.308718782</c:v>
                </c:pt>
                <c:pt idx="7">
                  <c:v>179499799.71470445</c:v>
                </c:pt>
                <c:pt idx="8">
                  <c:v>111922016.61271863</c:v>
                </c:pt>
                <c:pt idx="9">
                  <c:v>29258186.09700053</c:v>
                </c:pt>
                <c:pt idx="10">
                  <c:v>5965451.074985141</c:v>
                </c:pt>
                <c:pt idx="11">
                  <c:v>76215942.58649883</c:v>
                </c:pt>
                <c:pt idx="12">
                  <c:v>12808204.400024425</c:v>
                </c:pt>
                <c:pt idx="13">
                  <c:v>748556.6456655102</c:v>
                </c:pt>
                <c:pt idx="14">
                  <c:v>8360373.254476257</c:v>
                </c:pt>
                <c:pt idx="15">
                  <c:v>80937.10382514649</c:v>
                </c:pt>
                <c:pt idx="16">
                  <c:v>18554807.080936294</c:v>
                </c:pt>
                <c:pt idx="17">
                  <c:v>60799709.38548951</c:v>
                </c:pt>
                <c:pt idx="18">
                  <c:v>24929182.41413851</c:v>
                </c:pt>
                <c:pt idx="19">
                  <c:v>34634052.233455025</c:v>
                </c:pt>
                <c:pt idx="20">
                  <c:v>11925893.114626365</c:v>
                </c:pt>
                <c:pt idx="21">
                  <c:v>19224845.561914</c:v>
                </c:pt>
                <c:pt idx="22">
                  <c:v>37382044.87656836</c:v>
                </c:pt>
              </c:numCache>
            </c:numRef>
          </c:val>
        </c:ser>
        <c:overlap val="-100"/>
        <c:gapWidth val="30"/>
        <c:axId val="2823075"/>
        <c:axId val="25407676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auto val="1"/>
        <c:lblOffset val="280"/>
        <c:noMultiLvlLbl val="0"/>
      </c:catAx>
      <c:valAx>
        <c:axId val="5250945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747465"/>
        <c:crossesAt val="1"/>
        <c:crossBetween val="between"/>
        <c:dispUnits/>
      </c:valAx>
      <c:catAx>
        <c:axId val="2823075"/>
        <c:scaling>
          <c:orientation val="minMax"/>
        </c:scaling>
        <c:axPos val="b"/>
        <c:delete val="1"/>
        <c:majorTickMark val="in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Protected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75"/>
          <c:y val="0.9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Comparing % of Total National N2000 Pro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tected Area (km</a:t>
            </a:r>
            <a:r>
              <a:rPr lang="en-US" cap="none" sz="18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) with Significant Increases / Decreases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6125"/>
          <c:w val="0.931"/>
          <c:h val="0.806"/>
        </c:manualLayout>
      </c:layout>
      <c:barChart>
        <c:barDir val="col"/>
        <c:grouping val="percentStacked"/>
        <c:varyColors val="0"/>
        <c:ser>
          <c:idx val="1"/>
          <c:order val="0"/>
          <c:tx>
            <c:v>Decreases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'IA Diffuse Pressure Pub Table'!$A$4:$A$26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Table'!$K$4:$K$26</c:f>
              <c:numCache>
                <c:ptCount val="23"/>
                <c:pt idx="0">
                  <c:v>16.1440177435165</c:v>
                </c:pt>
                <c:pt idx="1">
                  <c:v>3.5392420625476158</c:v>
                </c:pt>
                <c:pt idx="2">
                  <c:v>7.581428694558216</c:v>
                </c:pt>
                <c:pt idx="3">
                  <c:v>87.73258358051469</c:v>
                </c:pt>
                <c:pt idx="4">
                  <c:v>27.75638948781165</c:v>
                </c:pt>
                <c:pt idx="5">
                  <c:v>1.9210559770824056</c:v>
                </c:pt>
                <c:pt idx="6">
                  <c:v>0.9502795341589647</c:v>
                </c:pt>
                <c:pt idx="7">
                  <c:v>8.615906146202553</c:v>
                </c:pt>
                <c:pt idx="8">
                  <c:v>22.04288179863985</c:v>
                </c:pt>
                <c:pt idx="9">
                  <c:v>15.035097822327225</c:v>
                </c:pt>
                <c:pt idx="10">
                  <c:v>1.57600823513236</c:v>
                </c:pt>
                <c:pt idx="11">
                  <c:v>7.975536083939734</c:v>
                </c:pt>
                <c:pt idx="12">
                  <c:v>4.22105362230819</c:v>
                </c:pt>
                <c:pt idx="13">
                  <c:v>4.748658562688625</c:v>
                </c:pt>
                <c:pt idx="14">
                  <c:v>15.95280791352901</c:v>
                </c:pt>
                <c:pt idx="15">
                  <c:v>0</c:v>
                </c:pt>
                <c:pt idx="16">
                  <c:v>13.529853376077444</c:v>
                </c:pt>
                <c:pt idx="17">
                  <c:v>23.744736345236728</c:v>
                </c:pt>
                <c:pt idx="18">
                  <c:v>33.62737221605832</c:v>
                </c:pt>
                <c:pt idx="19">
                  <c:v>3.5291579633995913</c:v>
                </c:pt>
                <c:pt idx="20">
                  <c:v>0</c:v>
                </c:pt>
                <c:pt idx="21">
                  <c:v>7.5920803188637755</c:v>
                </c:pt>
                <c:pt idx="22">
                  <c:v>13.991643067481522</c:v>
                </c:pt>
              </c:numCache>
            </c:numRef>
          </c:val>
        </c:ser>
        <c:ser>
          <c:idx val="2"/>
          <c:order val="1"/>
          <c:tx>
            <c:v>Unchanged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'IA Diffuse Pressure Pub Table'!$A$4:$A$26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Table'!$L$4:$L$26</c:f>
              <c:numCache>
                <c:ptCount val="23"/>
                <c:pt idx="0">
                  <c:v>71.84687938344777</c:v>
                </c:pt>
                <c:pt idx="1">
                  <c:v>94.01544763570325</c:v>
                </c:pt>
                <c:pt idx="2">
                  <c:v>88.13673209589973</c:v>
                </c:pt>
                <c:pt idx="3">
                  <c:v>12.188113623830034</c:v>
                </c:pt>
                <c:pt idx="4">
                  <c:v>65.7686876017338</c:v>
                </c:pt>
                <c:pt idx="5">
                  <c:v>97.7700159163821</c:v>
                </c:pt>
                <c:pt idx="6">
                  <c:v>97.19517723602014</c:v>
                </c:pt>
                <c:pt idx="7">
                  <c:v>84.96026032066037</c:v>
                </c:pt>
                <c:pt idx="8">
                  <c:v>65.1028864775248</c:v>
                </c:pt>
                <c:pt idx="9">
                  <c:v>66.64920502665737</c:v>
                </c:pt>
                <c:pt idx="10">
                  <c:v>83.44981459960722</c:v>
                </c:pt>
                <c:pt idx="11">
                  <c:v>81.66472909014266</c:v>
                </c:pt>
                <c:pt idx="12">
                  <c:v>82.69433649134115</c:v>
                </c:pt>
                <c:pt idx="13">
                  <c:v>27.875330372920416</c:v>
                </c:pt>
                <c:pt idx="14">
                  <c:v>80.28152299696521</c:v>
                </c:pt>
                <c:pt idx="15">
                  <c:v>100</c:v>
                </c:pt>
                <c:pt idx="16">
                  <c:v>85.28377359985842</c:v>
                </c:pt>
                <c:pt idx="17">
                  <c:v>73.18038064826273</c:v>
                </c:pt>
                <c:pt idx="18">
                  <c:v>54.388200212393684</c:v>
                </c:pt>
                <c:pt idx="19">
                  <c:v>84.49965488533293</c:v>
                </c:pt>
                <c:pt idx="20">
                  <c:v>100</c:v>
                </c:pt>
                <c:pt idx="21">
                  <c:v>85.91419404058249</c:v>
                </c:pt>
                <c:pt idx="22">
                  <c:v>76.4938791934212</c:v>
                </c:pt>
              </c:numCache>
            </c:numRef>
          </c:val>
        </c:ser>
        <c:ser>
          <c:idx val="0"/>
          <c:order val="2"/>
          <c:tx>
            <c:v>Increases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'IA Diffuse Pressure Pub Table'!$A$4:$A$26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Table'!$J$4:$J$26</c:f>
              <c:numCache>
                <c:ptCount val="23"/>
                <c:pt idx="0">
                  <c:v>12.009102873035738</c:v>
                </c:pt>
                <c:pt idx="1">
                  <c:v>2.4453103017491333</c:v>
                </c:pt>
                <c:pt idx="2">
                  <c:v>4.281839209542045</c:v>
                </c:pt>
                <c:pt idx="3">
                  <c:v>0.07930279565527763</c:v>
                </c:pt>
                <c:pt idx="4">
                  <c:v>6.474922910454546</c:v>
                </c:pt>
                <c:pt idx="5">
                  <c:v>0.308928106535487</c:v>
                </c:pt>
                <c:pt idx="6">
                  <c:v>1.8545432298208855</c:v>
                </c:pt>
                <c:pt idx="7">
                  <c:v>6.423833533137076</c:v>
                </c:pt>
                <c:pt idx="8">
                  <c:v>12.854231723835339</c:v>
                </c:pt>
                <c:pt idx="9">
                  <c:v>18.315697151015414</c:v>
                </c:pt>
                <c:pt idx="10">
                  <c:v>14.974177165260416</c:v>
                </c:pt>
                <c:pt idx="11">
                  <c:v>10.35973482591761</c:v>
                </c:pt>
                <c:pt idx="12">
                  <c:v>13.084609886350668</c:v>
                </c:pt>
                <c:pt idx="13">
                  <c:v>67.37601106439097</c:v>
                </c:pt>
                <c:pt idx="14">
                  <c:v>3.765669089505783</c:v>
                </c:pt>
                <c:pt idx="15">
                  <c:v>0</c:v>
                </c:pt>
                <c:pt idx="16">
                  <c:v>1.1863730240641341</c:v>
                </c:pt>
                <c:pt idx="17">
                  <c:v>3.0748830065005435</c:v>
                </c:pt>
                <c:pt idx="18">
                  <c:v>11.984427571547995</c:v>
                </c:pt>
                <c:pt idx="19">
                  <c:v>11.971187151267484</c:v>
                </c:pt>
                <c:pt idx="20">
                  <c:v>0</c:v>
                </c:pt>
                <c:pt idx="21">
                  <c:v>6.493725640553739</c:v>
                </c:pt>
                <c:pt idx="22">
                  <c:v>9.514477739097286</c:v>
                </c:pt>
              </c:numCache>
            </c:numRef>
          </c:val>
        </c:ser>
        <c:overlap val="100"/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280"/>
        <c:noMultiLvlLbl val="0"/>
      </c:catAx>
      <c:valAx>
        <c:axId val="526198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75"/>
          <c:y val="0.951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Comparing % of Total National N2000 Protected Area (km</a:t>
            </a:r>
            <a:r>
              <a:rPr lang="en-US" cap="none" sz="18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) with Significant Increases / Decreases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705"/>
          <c:w val="0.95925"/>
          <c:h val="0.7745"/>
        </c:manualLayout>
      </c:layout>
      <c:barChart>
        <c:barDir val="col"/>
        <c:grouping val="percentStacked"/>
        <c:varyColors val="0"/>
        <c:ser>
          <c:idx val="1"/>
          <c:order val="0"/>
          <c:tx>
            <c:v>Decreases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 Diffuse Pressure Pub Table'!$A$5:$A$27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Table'!$K$5:$K$27</c:f>
              <c:numCache>
                <c:ptCount val="23"/>
                <c:pt idx="0">
                  <c:v>0</c:v>
                </c:pt>
                <c:pt idx="1">
                  <c:v>0.5623057938061297</c:v>
                </c:pt>
                <c:pt idx="2">
                  <c:v>0.07011235654920106</c:v>
                </c:pt>
                <c:pt idx="3">
                  <c:v>1.747112630745673</c:v>
                </c:pt>
                <c:pt idx="4">
                  <c:v>1.2791670929783545</c:v>
                </c:pt>
                <c:pt idx="5">
                  <c:v>0.28295045927812723</c:v>
                </c:pt>
                <c:pt idx="6">
                  <c:v>0.13880305315353483</c:v>
                </c:pt>
                <c:pt idx="7">
                  <c:v>0.015955700700494627</c:v>
                </c:pt>
                <c:pt idx="8">
                  <c:v>0.23333871102460246</c:v>
                </c:pt>
                <c:pt idx="9">
                  <c:v>0.8540493245605789</c:v>
                </c:pt>
                <c:pt idx="10">
                  <c:v>0</c:v>
                </c:pt>
                <c:pt idx="11">
                  <c:v>0.40754779760227644</c:v>
                </c:pt>
                <c:pt idx="12">
                  <c:v>2.291310397653489</c:v>
                </c:pt>
                <c:pt idx="13">
                  <c:v>1.6871157535515657</c:v>
                </c:pt>
                <c:pt idx="14">
                  <c:v>1.2181181887803743</c:v>
                </c:pt>
                <c:pt idx="15">
                  <c:v>0</c:v>
                </c:pt>
                <c:pt idx="16">
                  <c:v>0.0645232017281415</c:v>
                </c:pt>
                <c:pt idx="17">
                  <c:v>0.18908201221929155</c:v>
                </c:pt>
                <c:pt idx="18">
                  <c:v>0</c:v>
                </c:pt>
                <c:pt idx="19">
                  <c:v>0.7000343822722764</c:v>
                </c:pt>
                <c:pt idx="20">
                  <c:v>0.05012608409848517</c:v>
                </c:pt>
                <c:pt idx="21">
                  <c:v>4.93789086326314</c:v>
                </c:pt>
                <c:pt idx="22">
                  <c:v>0.76043380927117</c:v>
                </c:pt>
              </c:numCache>
            </c:numRef>
          </c:val>
        </c:ser>
        <c:ser>
          <c:idx val="2"/>
          <c:order val="1"/>
          <c:tx>
            <c:v>Unchanged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 Diffuse Pressure Pub Table'!$A$5:$A$27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Table'!$L$5:$L$27</c:f>
              <c:numCache>
                <c:ptCount val="23"/>
                <c:pt idx="0">
                  <c:v>89.62313105036061</c:v>
                </c:pt>
                <c:pt idx="1">
                  <c:v>82.31107592180086</c:v>
                </c:pt>
                <c:pt idx="2">
                  <c:v>97.7767207254487</c:v>
                </c:pt>
                <c:pt idx="3">
                  <c:v>97.90476634596176</c:v>
                </c:pt>
                <c:pt idx="4">
                  <c:v>88.06730930517251</c:v>
                </c:pt>
                <c:pt idx="5">
                  <c:v>98.67468352762148</c:v>
                </c:pt>
                <c:pt idx="6">
                  <c:v>99.68743303671489</c:v>
                </c:pt>
                <c:pt idx="7">
                  <c:v>92.8090044977298</c:v>
                </c:pt>
                <c:pt idx="8">
                  <c:v>90.26014879894693</c:v>
                </c:pt>
                <c:pt idx="9">
                  <c:v>93.35416899549364</c:v>
                </c:pt>
                <c:pt idx="10">
                  <c:v>91.9556145839359</c:v>
                </c:pt>
                <c:pt idx="11">
                  <c:v>95.84255998253467</c:v>
                </c:pt>
                <c:pt idx="12">
                  <c:v>97.2760272906821</c:v>
                </c:pt>
                <c:pt idx="13">
                  <c:v>62.67418240824663</c:v>
                </c:pt>
                <c:pt idx="14">
                  <c:v>98.09394626451606</c:v>
                </c:pt>
                <c:pt idx="15">
                  <c:v>98.91725872086518</c:v>
                </c:pt>
                <c:pt idx="16">
                  <c:v>65.23426014167508</c:v>
                </c:pt>
                <c:pt idx="17">
                  <c:v>96.41017334847471</c:v>
                </c:pt>
                <c:pt idx="18">
                  <c:v>82.04245940615576</c:v>
                </c:pt>
                <c:pt idx="19">
                  <c:v>98.86390570045012</c:v>
                </c:pt>
                <c:pt idx="20">
                  <c:v>99.92583701506358</c:v>
                </c:pt>
                <c:pt idx="21">
                  <c:v>94.81637915744594</c:v>
                </c:pt>
                <c:pt idx="22">
                  <c:v>91.47822937387713</c:v>
                </c:pt>
              </c:numCache>
            </c:numRef>
          </c:val>
        </c:ser>
        <c:ser>
          <c:idx val="0"/>
          <c:order val="2"/>
          <c:tx>
            <c:v>Increases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 Diffuse Pressure Pub Table'!$A$5:$A$27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Table'!$J$5:$J$27</c:f>
              <c:numCache>
                <c:ptCount val="23"/>
                <c:pt idx="0">
                  <c:v>10.376868949639393</c:v>
                </c:pt>
                <c:pt idx="1">
                  <c:v>17.126618284393015</c:v>
                </c:pt>
                <c:pt idx="2">
                  <c:v>2.1531669180020994</c:v>
                </c:pt>
                <c:pt idx="3">
                  <c:v>0.34812102329256756</c:v>
                </c:pt>
                <c:pt idx="4">
                  <c:v>10.653523601849132</c:v>
                </c:pt>
                <c:pt idx="5">
                  <c:v>1.0423660131003936</c:v>
                </c:pt>
                <c:pt idx="6">
                  <c:v>0.17376391013157017</c:v>
                </c:pt>
                <c:pt idx="7">
                  <c:v>7.175039801569703</c:v>
                </c:pt>
                <c:pt idx="8">
                  <c:v>9.506512490028468</c:v>
                </c:pt>
                <c:pt idx="9">
                  <c:v>5.791781679945782</c:v>
                </c:pt>
                <c:pt idx="10">
                  <c:v>8.044385416064108</c:v>
                </c:pt>
                <c:pt idx="11">
                  <c:v>3.7498922198630527</c:v>
                </c:pt>
                <c:pt idx="12">
                  <c:v>0.4326623116644142</c:v>
                </c:pt>
                <c:pt idx="13">
                  <c:v>35.638701838201804</c:v>
                </c:pt>
                <c:pt idx="14">
                  <c:v>0.6879355467035666</c:v>
                </c:pt>
                <c:pt idx="15">
                  <c:v>1.082741279134826</c:v>
                </c:pt>
                <c:pt idx="16">
                  <c:v>34.70121665659678</c:v>
                </c:pt>
                <c:pt idx="17">
                  <c:v>3.40074463930599</c:v>
                </c:pt>
                <c:pt idx="18">
                  <c:v>17.95754059384424</c:v>
                </c:pt>
                <c:pt idx="19">
                  <c:v>0.4360599172776061</c:v>
                </c:pt>
                <c:pt idx="20">
                  <c:v>0.024036900837940883</c:v>
                </c:pt>
                <c:pt idx="21">
                  <c:v>0.24572997929092377</c:v>
                </c:pt>
                <c:pt idx="22">
                  <c:v>7.761336816851699</c:v>
                </c:pt>
              </c:numCache>
            </c:numRef>
          </c:val>
        </c:ser>
        <c:overlap val="100"/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auto val="1"/>
        <c:lblOffset val="280"/>
        <c:noMultiLvlLbl val="0"/>
      </c:catAx>
      <c:valAx>
        <c:axId val="343504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4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sites with Significant Increases / Decreases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925"/>
          <c:w val="0.949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'[1]Summary'!$F$3:$F$25</c:f>
              <c:numCache>
                <c:ptCount val="23"/>
                <c:pt idx="0">
                  <c:v>9.813084112149532</c:v>
                </c:pt>
                <c:pt idx="1">
                  <c:v>3.50109409190372</c:v>
                </c:pt>
                <c:pt idx="2">
                  <c:v>8.494208494208493</c:v>
                </c:pt>
                <c:pt idx="3">
                  <c:v>0.5543237250554324</c:v>
                </c:pt>
                <c:pt idx="4">
                  <c:v>2.9019607843137254</c:v>
                </c:pt>
                <c:pt idx="5">
                  <c:v>1.4534883720930232</c:v>
                </c:pt>
                <c:pt idx="6">
                  <c:v>8.587786259541984</c:v>
                </c:pt>
                <c:pt idx="7">
                  <c:v>8.55263157894737</c:v>
                </c:pt>
                <c:pt idx="8">
                  <c:v>14.61267605633803</c:v>
                </c:pt>
                <c:pt idx="9">
                  <c:v>21.875000000000004</c:v>
                </c:pt>
                <c:pt idx="10">
                  <c:v>26.28571428571429</c:v>
                </c:pt>
                <c:pt idx="11">
                  <c:v>11.517295597484276</c:v>
                </c:pt>
                <c:pt idx="12">
                  <c:v>14.411764705882353</c:v>
                </c:pt>
                <c:pt idx="13">
                  <c:v>41.66666666666667</c:v>
                </c:pt>
                <c:pt idx="14">
                  <c:v>20.535714285714285</c:v>
                </c:pt>
                <c:pt idx="15">
                  <c:v>0</c:v>
                </c:pt>
                <c:pt idx="16">
                  <c:v>6.161137440758294</c:v>
                </c:pt>
                <c:pt idx="17">
                  <c:v>7.310704960835509</c:v>
                </c:pt>
                <c:pt idx="18">
                  <c:v>5.882352941176468</c:v>
                </c:pt>
                <c:pt idx="19">
                  <c:v>22.71062271062271</c:v>
                </c:pt>
                <c:pt idx="20">
                  <c:v>0</c:v>
                </c:pt>
                <c:pt idx="21">
                  <c:v>10.476190476190478</c:v>
                </c:pt>
                <c:pt idx="22">
                  <c:v>11.344568641351144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'[1]Summary'!$H$3:$H$25</c:f>
              <c:numCache>
                <c:ptCount val="23"/>
                <c:pt idx="0">
                  <c:v>-14.953271028037383</c:v>
                </c:pt>
                <c:pt idx="1">
                  <c:v>-3.0634573304157544</c:v>
                </c:pt>
                <c:pt idx="2">
                  <c:v>-8.494208494208493</c:v>
                </c:pt>
                <c:pt idx="3">
                  <c:v>-36.252771618625275</c:v>
                </c:pt>
                <c:pt idx="4">
                  <c:v>-30.313725490196077</c:v>
                </c:pt>
                <c:pt idx="5">
                  <c:v>-11.337209302325583</c:v>
                </c:pt>
                <c:pt idx="6">
                  <c:v>-4.007633587786259</c:v>
                </c:pt>
                <c:pt idx="7">
                  <c:v>-11.483253588516746</c:v>
                </c:pt>
                <c:pt idx="8">
                  <c:v>-18.955399061032864</c:v>
                </c:pt>
                <c:pt idx="9">
                  <c:v>-20.703124999999996</c:v>
                </c:pt>
                <c:pt idx="10">
                  <c:v>-4</c:v>
                </c:pt>
                <c:pt idx="11">
                  <c:v>-12.893081761006288</c:v>
                </c:pt>
                <c:pt idx="12">
                  <c:v>-10.294117647058824</c:v>
                </c:pt>
                <c:pt idx="13">
                  <c:v>-8.333333333333332</c:v>
                </c:pt>
                <c:pt idx="14">
                  <c:v>-8.035714285714285</c:v>
                </c:pt>
                <c:pt idx="15">
                  <c:v>0</c:v>
                </c:pt>
                <c:pt idx="16">
                  <c:v>-23.222748815165875</c:v>
                </c:pt>
                <c:pt idx="17">
                  <c:v>-19.5822454308094</c:v>
                </c:pt>
                <c:pt idx="18">
                  <c:v>-20.58823529411765</c:v>
                </c:pt>
                <c:pt idx="19">
                  <c:v>-12.454212454212456</c:v>
                </c:pt>
                <c:pt idx="20">
                  <c:v>0</c:v>
                </c:pt>
                <c:pt idx="21">
                  <c:v>-9.761904761904761</c:v>
                </c:pt>
                <c:pt idx="22">
                  <c:v>-13.738027543238008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*Significant Changes &gt; 1%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280"/>
        <c:noMultiLvlLbl val="0"/>
      </c:catAx>
      <c:valAx>
        <c:axId val="4475584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Area with Significant Changes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3275"/>
          <c:w val="0.94975"/>
          <c:h val="0.6882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'[1]Summary'!$S$3:$S$25</c:f>
              <c:numCache>
                <c:ptCount val="23"/>
                <c:pt idx="0">
                  <c:v>28.153120616552236</c:v>
                </c:pt>
                <c:pt idx="1">
                  <c:v>5.984552364296749</c:v>
                </c:pt>
                <c:pt idx="2">
                  <c:v>11.863267904100262</c:v>
                </c:pt>
                <c:pt idx="3">
                  <c:v>87.81188637616997</c:v>
                </c:pt>
                <c:pt idx="4">
                  <c:v>34.2313123982662</c:v>
                </c:pt>
                <c:pt idx="5">
                  <c:v>2.2299840836178926</c:v>
                </c:pt>
                <c:pt idx="6">
                  <c:v>2.80482276397985</c:v>
                </c:pt>
                <c:pt idx="7">
                  <c:v>15.039739679339629</c:v>
                </c:pt>
                <c:pt idx="8">
                  <c:v>34.89711352247519</c:v>
                </c:pt>
                <c:pt idx="9">
                  <c:v>33.35079497334264</c:v>
                </c:pt>
                <c:pt idx="10">
                  <c:v>16.55018540039278</c:v>
                </c:pt>
                <c:pt idx="11">
                  <c:v>18.335270909857343</c:v>
                </c:pt>
                <c:pt idx="12">
                  <c:v>17.30566350865886</c:v>
                </c:pt>
                <c:pt idx="13">
                  <c:v>72.12466962707958</c:v>
                </c:pt>
                <c:pt idx="14">
                  <c:v>19.718477003034792</c:v>
                </c:pt>
                <c:pt idx="15">
                  <c:v>0</c:v>
                </c:pt>
                <c:pt idx="16">
                  <c:v>14.716226400141577</c:v>
                </c:pt>
                <c:pt idx="17">
                  <c:v>26.819619351737273</c:v>
                </c:pt>
                <c:pt idx="18">
                  <c:v>45.61179978760631</c:v>
                </c:pt>
                <c:pt idx="19">
                  <c:v>15.500345114667075</c:v>
                </c:pt>
                <c:pt idx="20">
                  <c:v>0</c:v>
                </c:pt>
                <c:pt idx="21">
                  <c:v>14.085805959417517</c:v>
                </c:pt>
                <c:pt idx="22">
                  <c:v>23.506120806578807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1"/>
        <c:lblOffset val="280"/>
        <c:noMultiLvlLbl val="0"/>
      </c:catAx>
      <c:valAx>
        <c:axId val="1344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Protected Area (km</a:t>
            </a:r>
            <a:r>
              <a:rPr lang="en-US" cap="none" sz="15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 with Significant Increases / Decreases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0225"/>
          <c:w val="0.949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'[1]Summary'!$P$3:$P$25</c:f>
              <c:numCache>
                <c:ptCount val="23"/>
                <c:pt idx="0">
                  <c:v>12.009102873035738</c:v>
                </c:pt>
                <c:pt idx="1">
                  <c:v>2.4453103017491333</c:v>
                </c:pt>
                <c:pt idx="2">
                  <c:v>4.281839209542045</c:v>
                </c:pt>
                <c:pt idx="3">
                  <c:v>0.07930279565527763</c:v>
                </c:pt>
                <c:pt idx="4">
                  <c:v>6.474922910454546</c:v>
                </c:pt>
                <c:pt idx="5">
                  <c:v>0.308928106535487</c:v>
                </c:pt>
                <c:pt idx="6">
                  <c:v>1.8545432298208855</c:v>
                </c:pt>
                <c:pt idx="7">
                  <c:v>6.423833533137076</c:v>
                </c:pt>
                <c:pt idx="8">
                  <c:v>12.854231723835339</c:v>
                </c:pt>
                <c:pt idx="9">
                  <c:v>18.315697151015414</c:v>
                </c:pt>
                <c:pt idx="10">
                  <c:v>14.974177165260416</c:v>
                </c:pt>
                <c:pt idx="11">
                  <c:v>10.35973482591761</c:v>
                </c:pt>
                <c:pt idx="12">
                  <c:v>13.084609886350668</c:v>
                </c:pt>
                <c:pt idx="13">
                  <c:v>67.37601106439097</c:v>
                </c:pt>
                <c:pt idx="14">
                  <c:v>3.765669089505783</c:v>
                </c:pt>
                <c:pt idx="15">
                  <c:v>0</c:v>
                </c:pt>
                <c:pt idx="16">
                  <c:v>1.1863730240641341</c:v>
                </c:pt>
                <c:pt idx="17">
                  <c:v>3.0748830065005435</c:v>
                </c:pt>
                <c:pt idx="18">
                  <c:v>11.984427571547995</c:v>
                </c:pt>
                <c:pt idx="19">
                  <c:v>11.971187151267484</c:v>
                </c:pt>
                <c:pt idx="20">
                  <c:v>0</c:v>
                </c:pt>
                <c:pt idx="21">
                  <c:v>6.493725640553739</c:v>
                </c:pt>
                <c:pt idx="22">
                  <c:v>9.514477739097286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'[1]Summary'!$R$3:$R$25</c:f>
              <c:numCache>
                <c:ptCount val="23"/>
                <c:pt idx="0">
                  <c:v>-16.1440177435165</c:v>
                </c:pt>
                <c:pt idx="1">
                  <c:v>-3.5392420625476158</c:v>
                </c:pt>
                <c:pt idx="2">
                  <c:v>-7.581428694558216</c:v>
                </c:pt>
                <c:pt idx="3">
                  <c:v>-87.73258358051469</c:v>
                </c:pt>
                <c:pt idx="4">
                  <c:v>-27.75638948781165</c:v>
                </c:pt>
                <c:pt idx="5">
                  <c:v>-1.9210559770824056</c:v>
                </c:pt>
                <c:pt idx="6">
                  <c:v>-0.9502795341589647</c:v>
                </c:pt>
                <c:pt idx="7">
                  <c:v>-8.615906146202553</c:v>
                </c:pt>
                <c:pt idx="8">
                  <c:v>-22.04288179863985</c:v>
                </c:pt>
                <c:pt idx="9">
                  <c:v>-15.035097822327225</c:v>
                </c:pt>
                <c:pt idx="10">
                  <c:v>-1.57600823513236</c:v>
                </c:pt>
                <c:pt idx="11">
                  <c:v>-7.975536083939734</c:v>
                </c:pt>
                <c:pt idx="12">
                  <c:v>-4.22105362230819</c:v>
                </c:pt>
                <c:pt idx="13">
                  <c:v>-4.748658562688625</c:v>
                </c:pt>
                <c:pt idx="14">
                  <c:v>-15.95280791352901</c:v>
                </c:pt>
                <c:pt idx="15">
                  <c:v>0</c:v>
                </c:pt>
                <c:pt idx="16">
                  <c:v>-13.529853376077444</c:v>
                </c:pt>
                <c:pt idx="17">
                  <c:v>-23.744736345236728</c:v>
                </c:pt>
                <c:pt idx="18">
                  <c:v>-33.62737221605832</c:v>
                </c:pt>
                <c:pt idx="19">
                  <c:v>-3.5291579633995913</c:v>
                </c:pt>
                <c:pt idx="20">
                  <c:v>0</c:v>
                </c:pt>
                <c:pt idx="21">
                  <c:v>-7.5920803188637755</c:v>
                </c:pt>
                <c:pt idx="22">
                  <c:v>-13.991643067481522</c:v>
                </c:pt>
              </c:numCache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1"/>
        <c:lblOffset val="280"/>
        <c:noMultiLvlLbl val="0"/>
      </c:catAx>
      <c:valAx>
        <c:axId val="41826426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sites with Significant Increases / Decreases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925"/>
          <c:w val="0.949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'[2]Summary'!$F$3:$F$25</c:f>
              <c:numCache>
                <c:ptCount val="23"/>
                <c:pt idx="0">
                  <c:v>21.49532710280374</c:v>
                </c:pt>
                <c:pt idx="1">
                  <c:v>11.597374179431073</c:v>
                </c:pt>
                <c:pt idx="2">
                  <c:v>0.38610038610038616</c:v>
                </c:pt>
                <c:pt idx="3">
                  <c:v>1.441241685144124</c:v>
                </c:pt>
                <c:pt idx="4">
                  <c:v>18.68627450980392</c:v>
                </c:pt>
                <c:pt idx="5">
                  <c:v>7.267441860465116</c:v>
                </c:pt>
                <c:pt idx="6">
                  <c:v>1.1450381679389312</c:v>
                </c:pt>
                <c:pt idx="7">
                  <c:v>15.011961722488039</c:v>
                </c:pt>
                <c:pt idx="8">
                  <c:v>0.5281690140845071</c:v>
                </c:pt>
                <c:pt idx="9">
                  <c:v>9.5703125</c:v>
                </c:pt>
                <c:pt idx="10">
                  <c:v>11.428571428571429</c:v>
                </c:pt>
                <c:pt idx="11">
                  <c:v>9.551886792452828</c:v>
                </c:pt>
                <c:pt idx="12">
                  <c:v>2.3529411764705883</c:v>
                </c:pt>
                <c:pt idx="13">
                  <c:v>30</c:v>
                </c:pt>
                <c:pt idx="14">
                  <c:v>2.380952380952381</c:v>
                </c:pt>
                <c:pt idx="15">
                  <c:v>3.125</c:v>
                </c:pt>
                <c:pt idx="16">
                  <c:v>66.82464454976304</c:v>
                </c:pt>
                <c:pt idx="17">
                  <c:v>11.22715404699739</c:v>
                </c:pt>
                <c:pt idx="18">
                  <c:v>24.264705882352942</c:v>
                </c:pt>
                <c:pt idx="19">
                  <c:v>4.029304029304029</c:v>
                </c:pt>
                <c:pt idx="20">
                  <c:v>0.6968641114982578</c:v>
                </c:pt>
                <c:pt idx="21">
                  <c:v>2.619047619047619</c:v>
                </c:pt>
                <c:pt idx="22">
                  <c:v>11.619559688439562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'[2]Summary'!$H$3:$H$25</c:f>
              <c:numCache>
                <c:ptCount val="23"/>
                <c:pt idx="0">
                  <c:v>0</c:v>
                </c:pt>
                <c:pt idx="1">
                  <c:v>-0.6564551422319475</c:v>
                </c:pt>
                <c:pt idx="2">
                  <c:v>-3.861003861003861</c:v>
                </c:pt>
                <c:pt idx="3">
                  <c:v>-5.210643015521065</c:v>
                </c:pt>
                <c:pt idx="4">
                  <c:v>-1.5490196078431386</c:v>
                </c:pt>
                <c:pt idx="5">
                  <c:v>-0.872093023255814</c:v>
                </c:pt>
                <c:pt idx="6">
                  <c:v>-1.717557251908397</c:v>
                </c:pt>
                <c:pt idx="7">
                  <c:v>-0.17942583732057416</c:v>
                </c:pt>
                <c:pt idx="8">
                  <c:v>-12.5</c:v>
                </c:pt>
                <c:pt idx="9">
                  <c:v>-0.7812500000000002</c:v>
                </c:pt>
                <c:pt idx="10">
                  <c:v>0</c:v>
                </c:pt>
                <c:pt idx="11">
                  <c:v>-1.4544025157232707</c:v>
                </c:pt>
                <c:pt idx="12">
                  <c:v>-0.5882352941176471</c:v>
                </c:pt>
                <c:pt idx="13">
                  <c:v>-3.3333333333333335</c:v>
                </c:pt>
                <c:pt idx="14">
                  <c:v>-1.1904761904761902</c:v>
                </c:pt>
                <c:pt idx="15">
                  <c:v>0</c:v>
                </c:pt>
                <c:pt idx="16">
                  <c:v>-0.4739336492890971</c:v>
                </c:pt>
                <c:pt idx="17">
                  <c:v>-1.8276762402088773</c:v>
                </c:pt>
                <c:pt idx="18">
                  <c:v>0</c:v>
                </c:pt>
                <c:pt idx="19">
                  <c:v>-3.2967032967032965</c:v>
                </c:pt>
                <c:pt idx="20">
                  <c:v>-0.348432055749129</c:v>
                </c:pt>
                <c:pt idx="21">
                  <c:v>-2.619047619047619</c:v>
                </c:pt>
                <c:pt idx="22">
                  <c:v>-1.9299858151696938</c:v>
                </c:pt>
              </c:numCache>
            </c:numRef>
          </c:val>
        </c:ser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280"/>
        <c:noMultiLvlLbl val="0"/>
      </c:catAx>
      <c:valAx>
        <c:axId val="3249731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Areas with Significant Changes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335"/>
          <c:w val="0.95025"/>
          <c:h val="0.68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'[2]Summary'!$P$3:$P$25</c:f>
              <c:numCache>
                <c:ptCount val="23"/>
                <c:pt idx="0">
                  <c:v>10.376868949639393</c:v>
                </c:pt>
                <c:pt idx="1">
                  <c:v>17.688924078199143</c:v>
                </c:pt>
                <c:pt idx="2">
                  <c:v>2.2232792745513</c:v>
                </c:pt>
                <c:pt idx="3">
                  <c:v>2.0952336540382404</c:v>
                </c:pt>
                <c:pt idx="4">
                  <c:v>11.932690694827487</c:v>
                </c:pt>
                <c:pt idx="5">
                  <c:v>1.325316472378521</c:v>
                </c:pt>
                <c:pt idx="6">
                  <c:v>0.31256696328510497</c:v>
                </c:pt>
                <c:pt idx="7">
                  <c:v>7.190995502270198</c:v>
                </c:pt>
                <c:pt idx="8">
                  <c:v>9.73985120105307</c:v>
                </c:pt>
                <c:pt idx="9">
                  <c:v>6.64583100450636</c:v>
                </c:pt>
                <c:pt idx="10">
                  <c:v>8.044385416064108</c:v>
                </c:pt>
                <c:pt idx="11">
                  <c:v>4.157440017465329</c:v>
                </c:pt>
                <c:pt idx="12">
                  <c:v>2.7239727093179034</c:v>
                </c:pt>
                <c:pt idx="13">
                  <c:v>37.32581759175338</c:v>
                </c:pt>
                <c:pt idx="14">
                  <c:v>1.906053735483941</c:v>
                </c:pt>
                <c:pt idx="15">
                  <c:v>1.082741279134826</c:v>
                </c:pt>
                <c:pt idx="16">
                  <c:v>34.76573985832492</c:v>
                </c:pt>
                <c:pt idx="17">
                  <c:v>3.5898266515252817</c:v>
                </c:pt>
                <c:pt idx="18">
                  <c:v>17.95754059384424</c:v>
                </c:pt>
                <c:pt idx="19">
                  <c:v>1.1360942995498824</c:v>
                </c:pt>
                <c:pt idx="20">
                  <c:v>0.07416298493642604</c:v>
                </c:pt>
                <c:pt idx="21">
                  <c:v>5.183620842554064</c:v>
                </c:pt>
                <c:pt idx="22">
                  <c:v>8.52177062612287</c:v>
                </c:pt>
              </c:numCache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280"/>
        <c:noMultiLvlLbl val="0"/>
      </c:catAx>
      <c:valAx>
        <c:axId val="150369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Protected Area (km</a:t>
            </a:r>
            <a:r>
              <a:rPr lang="en-US" cap="none" sz="15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) with Significant Increases / Decreases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0775"/>
          <c:w val="0.9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Increases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'[2]Summary'!$M$3:$M$25</c:f>
              <c:numCache>
                <c:ptCount val="23"/>
                <c:pt idx="0">
                  <c:v>10.376868949639393</c:v>
                </c:pt>
                <c:pt idx="1">
                  <c:v>17.126618284393015</c:v>
                </c:pt>
                <c:pt idx="2">
                  <c:v>2.1531669180020994</c:v>
                </c:pt>
                <c:pt idx="3">
                  <c:v>0.34812102329256756</c:v>
                </c:pt>
                <c:pt idx="4">
                  <c:v>10.653523601849132</c:v>
                </c:pt>
                <c:pt idx="5">
                  <c:v>1.0423660131003936</c:v>
                </c:pt>
                <c:pt idx="6">
                  <c:v>0.17376391013157017</c:v>
                </c:pt>
                <c:pt idx="7">
                  <c:v>7.175039801569703</c:v>
                </c:pt>
                <c:pt idx="8">
                  <c:v>9.506512490028468</c:v>
                </c:pt>
                <c:pt idx="9">
                  <c:v>5.791781679945782</c:v>
                </c:pt>
                <c:pt idx="10">
                  <c:v>8.044385416064108</c:v>
                </c:pt>
                <c:pt idx="11">
                  <c:v>3.7498922198630527</c:v>
                </c:pt>
                <c:pt idx="12">
                  <c:v>0.4326623116644142</c:v>
                </c:pt>
                <c:pt idx="13">
                  <c:v>35.638701838201804</c:v>
                </c:pt>
                <c:pt idx="14">
                  <c:v>0.6879355467035666</c:v>
                </c:pt>
                <c:pt idx="15">
                  <c:v>1.082741279134826</c:v>
                </c:pt>
                <c:pt idx="16">
                  <c:v>34.70121665659678</c:v>
                </c:pt>
                <c:pt idx="17">
                  <c:v>3.40074463930599</c:v>
                </c:pt>
                <c:pt idx="18">
                  <c:v>17.95754059384424</c:v>
                </c:pt>
                <c:pt idx="19">
                  <c:v>0.4360599172776061</c:v>
                </c:pt>
                <c:pt idx="20">
                  <c:v>0.024036900837940883</c:v>
                </c:pt>
                <c:pt idx="21">
                  <c:v>0.24572997929092377</c:v>
                </c:pt>
                <c:pt idx="22">
                  <c:v>7.761336816851699</c:v>
                </c:pt>
              </c:numCache>
            </c:numRef>
          </c:val>
        </c:ser>
        <c:ser>
          <c:idx val="1"/>
          <c:order val="1"/>
          <c:tx>
            <c:v>Decreases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'[2]Summary'!$O$3:$O$25</c:f>
              <c:numCache>
                <c:ptCount val="23"/>
                <c:pt idx="0">
                  <c:v>0</c:v>
                </c:pt>
                <c:pt idx="1">
                  <c:v>-0.5623057938061297</c:v>
                </c:pt>
                <c:pt idx="2">
                  <c:v>-0.07011235654920106</c:v>
                </c:pt>
                <c:pt idx="3">
                  <c:v>-1.747112630745673</c:v>
                </c:pt>
                <c:pt idx="4">
                  <c:v>-1.2791670929783545</c:v>
                </c:pt>
                <c:pt idx="5">
                  <c:v>-0.28295045927812723</c:v>
                </c:pt>
                <c:pt idx="6">
                  <c:v>-0.13880305315353483</c:v>
                </c:pt>
                <c:pt idx="7">
                  <c:v>-0.015955700700494627</c:v>
                </c:pt>
                <c:pt idx="8">
                  <c:v>-0.23333871102460246</c:v>
                </c:pt>
                <c:pt idx="9">
                  <c:v>-0.8540493245605789</c:v>
                </c:pt>
                <c:pt idx="10">
                  <c:v>0</c:v>
                </c:pt>
                <c:pt idx="11">
                  <c:v>-0.40754779760227644</c:v>
                </c:pt>
                <c:pt idx="12">
                  <c:v>-2.291310397653489</c:v>
                </c:pt>
                <c:pt idx="13">
                  <c:v>-1.6871157535515657</c:v>
                </c:pt>
                <c:pt idx="14">
                  <c:v>-1.2181181887803743</c:v>
                </c:pt>
                <c:pt idx="15">
                  <c:v>0</c:v>
                </c:pt>
                <c:pt idx="16">
                  <c:v>-0.0645232017281415</c:v>
                </c:pt>
                <c:pt idx="17">
                  <c:v>-0.18908201221929155</c:v>
                </c:pt>
                <c:pt idx="18">
                  <c:v>0</c:v>
                </c:pt>
                <c:pt idx="19">
                  <c:v>-0.7000343822722764</c:v>
                </c:pt>
                <c:pt idx="20">
                  <c:v>-0.05012608409848517</c:v>
                </c:pt>
                <c:pt idx="21">
                  <c:v>-4.93789086326314</c:v>
                </c:pt>
                <c:pt idx="22">
                  <c:v>-0.76043380927117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280"/>
        <c:noMultiLvlLbl val="0"/>
      </c:catAx>
      <c:valAx>
        <c:axId val="10030168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N2000 Area with No Significant Changes in Diffuse Pressure from Intensive Agriculture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335"/>
          <c:w val="0.95025"/>
          <c:h val="0.68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No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'IA Diffuse Pressure Pub Table'!$P$4:$P$26</c:f>
              <c:numCache>
                <c:ptCount val="23"/>
                <c:pt idx="0">
                  <c:v>71.84687938344776</c:v>
                </c:pt>
                <c:pt idx="1">
                  <c:v>94.01544763570325</c:v>
                </c:pt>
                <c:pt idx="2">
                  <c:v>88.13673209589973</c:v>
                </c:pt>
                <c:pt idx="3">
                  <c:v>12.188113623830034</c:v>
                </c:pt>
                <c:pt idx="4">
                  <c:v>65.7686876017338</c:v>
                </c:pt>
                <c:pt idx="5">
                  <c:v>97.7700159163821</c:v>
                </c:pt>
                <c:pt idx="6">
                  <c:v>97.19517723602014</c:v>
                </c:pt>
                <c:pt idx="7">
                  <c:v>84.96026032066038</c:v>
                </c:pt>
                <c:pt idx="8">
                  <c:v>65.10288647752482</c:v>
                </c:pt>
                <c:pt idx="9">
                  <c:v>66.64920502665737</c:v>
                </c:pt>
                <c:pt idx="10">
                  <c:v>83.44981459960722</c:v>
                </c:pt>
                <c:pt idx="11">
                  <c:v>81.66472909014266</c:v>
                </c:pt>
                <c:pt idx="12">
                  <c:v>82.69433649134115</c:v>
                </c:pt>
                <c:pt idx="13">
                  <c:v>27.875330372920416</c:v>
                </c:pt>
                <c:pt idx="14">
                  <c:v>80.28152299696521</c:v>
                </c:pt>
                <c:pt idx="15">
                  <c:v>100</c:v>
                </c:pt>
                <c:pt idx="16">
                  <c:v>85.28377359985842</c:v>
                </c:pt>
                <c:pt idx="17">
                  <c:v>73.18038064826273</c:v>
                </c:pt>
                <c:pt idx="18">
                  <c:v>54.38820021239369</c:v>
                </c:pt>
                <c:pt idx="19">
                  <c:v>84.49965488533293</c:v>
                </c:pt>
                <c:pt idx="20">
                  <c:v>100</c:v>
                </c:pt>
                <c:pt idx="21">
                  <c:v>85.91419404058249</c:v>
                </c:pt>
                <c:pt idx="22">
                  <c:v>76.26051984660761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280"/>
        <c:noMultiLvlLbl val="0"/>
      </c:catAx>
      <c:valAx>
        <c:axId val="71372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Comparing % of Total National N2K Areas with No Significant Changes in Diffuse Urban Pressure (1990-2006)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2975"/>
          <c:w val="0.9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Percentage of sites with No Significant Changes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'[1]Summary'!$A$3:$A$25</c:f>
              <c:strCache>
                <c:ptCount val="23"/>
                <c:pt idx="0">
                  <c:v>AT Austria</c:v>
                </c:pt>
                <c:pt idx="1">
                  <c:v>BE Belgium</c:v>
                </c:pt>
                <c:pt idx="2">
                  <c:v>BG Bulgaria</c:v>
                </c:pt>
                <c:pt idx="3">
                  <c:v>CZ Czech Republic</c:v>
                </c:pt>
                <c:pt idx="4">
                  <c:v>DE Germany</c:v>
                </c:pt>
                <c:pt idx="5">
                  <c:v>DK Denmark</c:v>
                </c:pt>
                <c:pt idx="6">
                  <c:v>EE Estonia</c:v>
                </c:pt>
                <c:pt idx="7">
                  <c:v>ES Spain</c:v>
                </c:pt>
                <c:pt idx="8">
                  <c:v>FR France</c:v>
                </c:pt>
                <c:pt idx="9">
                  <c:v>HU Hungary</c:v>
                </c:pt>
                <c:pt idx="10">
                  <c:v>IE Ireland</c:v>
                </c:pt>
                <c:pt idx="11">
                  <c:v>IT Italy</c:v>
                </c:pt>
                <c:pt idx="12">
                  <c:v>LT Lithuania</c:v>
                </c:pt>
                <c:pt idx="13">
                  <c:v>LU Luxembourg</c:v>
                </c:pt>
                <c:pt idx="14">
                  <c:v>LV Latvia</c:v>
                </c:pt>
                <c:pt idx="15">
                  <c:v>MT Malta</c:v>
                </c:pt>
                <c:pt idx="16">
                  <c:v>NL Netherlands</c:v>
                </c:pt>
                <c:pt idx="17">
                  <c:v>PL Poland</c:v>
                </c:pt>
                <c:pt idx="18">
                  <c:v>PT Portugal</c:v>
                </c:pt>
                <c:pt idx="19">
                  <c:v>RO Romania</c:v>
                </c:pt>
                <c:pt idx="20">
                  <c:v>SI Slovenia</c:v>
                </c:pt>
                <c:pt idx="21">
                  <c:v>SK Slovakia</c:v>
                </c:pt>
                <c:pt idx="22">
                  <c:v>EEA 22 Average</c:v>
                </c:pt>
              </c:strCache>
            </c:strRef>
          </c:cat>
          <c:val>
            <c:numRef>
              <c:f>'Urb Diffuse Pressure Pub Table'!$P$5:$P$27</c:f>
              <c:numCache>
                <c:ptCount val="23"/>
                <c:pt idx="0">
                  <c:v>89.6231310503606</c:v>
                </c:pt>
                <c:pt idx="1">
                  <c:v>82.31107792612733</c:v>
                </c:pt>
                <c:pt idx="2">
                  <c:v>97.7767207254487</c:v>
                </c:pt>
                <c:pt idx="3">
                  <c:v>97.90490665843828</c:v>
                </c:pt>
                <c:pt idx="4">
                  <c:v>87.58603541012674</c:v>
                </c:pt>
                <c:pt idx="5">
                  <c:v>98.67091119719615</c:v>
                </c:pt>
                <c:pt idx="6">
                  <c:v>99.6874333475998</c:v>
                </c:pt>
                <c:pt idx="7">
                  <c:v>92.80900719601941</c:v>
                </c:pt>
                <c:pt idx="8">
                  <c:v>90.26015027633291</c:v>
                </c:pt>
                <c:pt idx="9">
                  <c:v>93.35416899549365</c:v>
                </c:pt>
                <c:pt idx="10">
                  <c:v>91.95562691355141</c:v>
                </c:pt>
                <c:pt idx="11">
                  <c:v>95.84260907406642</c:v>
                </c:pt>
                <c:pt idx="12">
                  <c:v>97.27624733492866</c:v>
                </c:pt>
                <c:pt idx="13">
                  <c:v>62.67418240824662</c:v>
                </c:pt>
                <c:pt idx="14">
                  <c:v>98.09394626451606</c:v>
                </c:pt>
                <c:pt idx="15">
                  <c:v>98.91752563622521</c:v>
                </c:pt>
                <c:pt idx="16">
                  <c:v>65.23426014167511</c:v>
                </c:pt>
                <c:pt idx="17">
                  <c:v>96.4168328691879</c:v>
                </c:pt>
                <c:pt idx="18">
                  <c:v>82.04246036230872</c:v>
                </c:pt>
                <c:pt idx="19">
                  <c:v>98.86409460044354</c:v>
                </c:pt>
                <c:pt idx="20">
                  <c:v>99.92583831957731</c:v>
                </c:pt>
                <c:pt idx="21">
                  <c:v>94.81639698176447</c:v>
                </c:pt>
                <c:pt idx="22">
                  <c:v>92.32447798101376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auto val="1"/>
        <c:lblOffset val="280"/>
        <c:noMultiLvlLbl val="0"/>
      </c:catAx>
      <c:valAx>
        <c:axId val="412463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Total N2000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0.93525</cdr:y>
    </cdr:from>
    <cdr:to>
      <cdr:x>0.612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5543550"/>
          <a:ext cx="1704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304800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609600" y="323850"/>
        <a:ext cx="88392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15</xdr:col>
      <xdr:colOff>419100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609600" y="7448550"/>
        <a:ext cx="89535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15</xdr:col>
      <xdr:colOff>428625</xdr:colOff>
      <xdr:row>120</xdr:row>
      <xdr:rowOff>104775</xdr:rowOff>
    </xdr:to>
    <xdr:graphicFrame>
      <xdr:nvGraphicFramePr>
        <xdr:cNvPr id="3" name="Chart 3"/>
        <xdr:cNvGraphicFramePr/>
      </xdr:nvGraphicFramePr>
      <xdr:xfrm>
        <a:off x="609600" y="13601700"/>
        <a:ext cx="896302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190500</xdr:colOff>
      <xdr:row>159</xdr:row>
      <xdr:rowOff>57150</xdr:rowOff>
    </xdr:from>
    <xdr:to>
      <xdr:col>16</xdr:col>
      <xdr:colOff>9525</xdr:colOff>
      <xdr:row>196</xdr:row>
      <xdr:rowOff>0</xdr:rowOff>
    </xdr:to>
    <xdr:graphicFrame>
      <xdr:nvGraphicFramePr>
        <xdr:cNvPr id="4" name="Chart 4"/>
        <xdr:cNvGraphicFramePr/>
      </xdr:nvGraphicFramePr>
      <xdr:xfrm>
        <a:off x="800100" y="25803225"/>
        <a:ext cx="8963025" cy="593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419100</xdr:colOff>
      <xdr:row>45</xdr:row>
      <xdr:rowOff>142875</xdr:rowOff>
    </xdr:from>
    <xdr:to>
      <xdr:col>31</xdr:col>
      <xdr:colOff>209550</xdr:colOff>
      <xdr:row>82</xdr:row>
      <xdr:rowOff>114300</xdr:rowOff>
    </xdr:to>
    <xdr:graphicFrame>
      <xdr:nvGraphicFramePr>
        <xdr:cNvPr id="5" name="Chart 5"/>
        <xdr:cNvGraphicFramePr/>
      </xdr:nvGraphicFramePr>
      <xdr:xfrm>
        <a:off x="10172700" y="7429500"/>
        <a:ext cx="8934450" cy="596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342900</xdr:colOff>
      <xdr:row>84</xdr:row>
      <xdr:rowOff>19050</xdr:rowOff>
    </xdr:from>
    <xdr:to>
      <xdr:col>31</xdr:col>
      <xdr:colOff>171450</xdr:colOff>
      <xdr:row>120</xdr:row>
      <xdr:rowOff>133350</xdr:rowOff>
    </xdr:to>
    <xdr:graphicFrame>
      <xdr:nvGraphicFramePr>
        <xdr:cNvPr id="6" name="Chart 6"/>
        <xdr:cNvGraphicFramePr/>
      </xdr:nvGraphicFramePr>
      <xdr:xfrm>
        <a:off x="10096500" y="13620750"/>
        <a:ext cx="8972550" cy="594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219075</xdr:colOff>
      <xdr:row>159</xdr:row>
      <xdr:rowOff>47625</xdr:rowOff>
    </xdr:from>
    <xdr:to>
      <xdr:col>31</xdr:col>
      <xdr:colOff>47625</xdr:colOff>
      <xdr:row>196</xdr:row>
      <xdr:rowOff>0</xdr:rowOff>
    </xdr:to>
    <xdr:graphicFrame>
      <xdr:nvGraphicFramePr>
        <xdr:cNvPr id="7" name="Chart 7"/>
        <xdr:cNvGraphicFramePr/>
      </xdr:nvGraphicFramePr>
      <xdr:xfrm>
        <a:off x="9972675" y="25793700"/>
        <a:ext cx="8972550" cy="594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121</xdr:row>
      <xdr:rowOff>57150</xdr:rowOff>
    </xdr:from>
    <xdr:to>
      <xdr:col>15</xdr:col>
      <xdr:colOff>428625</xdr:colOff>
      <xdr:row>158</xdr:row>
      <xdr:rowOff>9525</xdr:rowOff>
    </xdr:to>
    <xdr:graphicFrame>
      <xdr:nvGraphicFramePr>
        <xdr:cNvPr id="8" name="Chart 8"/>
        <xdr:cNvGraphicFramePr/>
      </xdr:nvGraphicFramePr>
      <xdr:xfrm>
        <a:off x="600075" y="19650075"/>
        <a:ext cx="8972550" cy="594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228600</xdr:colOff>
      <xdr:row>121</xdr:row>
      <xdr:rowOff>104775</xdr:rowOff>
    </xdr:from>
    <xdr:to>
      <xdr:col>31</xdr:col>
      <xdr:colOff>66675</xdr:colOff>
      <xdr:row>158</xdr:row>
      <xdr:rowOff>66675</xdr:rowOff>
    </xdr:to>
    <xdr:graphicFrame>
      <xdr:nvGraphicFramePr>
        <xdr:cNvPr id="9" name="Chart 9"/>
        <xdr:cNvGraphicFramePr/>
      </xdr:nvGraphicFramePr>
      <xdr:xfrm>
        <a:off x="9982200" y="19697700"/>
        <a:ext cx="8982075" cy="595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197</xdr:row>
      <xdr:rowOff>19050</xdr:rowOff>
    </xdr:from>
    <xdr:to>
      <xdr:col>24</xdr:col>
      <xdr:colOff>180975</xdr:colOff>
      <xdr:row>247</xdr:row>
      <xdr:rowOff>114300</xdr:rowOff>
    </xdr:to>
    <xdr:graphicFrame>
      <xdr:nvGraphicFramePr>
        <xdr:cNvPr id="10" name="Chart 10"/>
        <xdr:cNvGraphicFramePr/>
      </xdr:nvGraphicFramePr>
      <xdr:xfrm>
        <a:off x="781050" y="31918275"/>
        <a:ext cx="14030325" cy="8191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190500</xdr:colOff>
      <xdr:row>248</xdr:row>
      <xdr:rowOff>95250</xdr:rowOff>
    </xdr:from>
    <xdr:to>
      <xdr:col>24</xdr:col>
      <xdr:colOff>209550</xdr:colOff>
      <xdr:row>299</xdr:row>
      <xdr:rowOff>85725</xdr:rowOff>
    </xdr:to>
    <xdr:graphicFrame>
      <xdr:nvGraphicFramePr>
        <xdr:cNvPr id="11" name="Chart 11"/>
        <xdr:cNvGraphicFramePr/>
      </xdr:nvGraphicFramePr>
      <xdr:xfrm>
        <a:off x="800100" y="40252650"/>
        <a:ext cx="14039850" cy="8248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0.93325</cdr:y>
    </cdr:from>
    <cdr:to>
      <cdr:x>0.57225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5534025"/>
          <a:ext cx="1609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0.932</cdr:y>
    </cdr:from>
    <cdr:to>
      <cdr:x>0.668</cdr:x>
      <cdr:y>0.98725</cdr:y>
    </cdr:to>
    <cdr:sp>
      <cdr:nvSpPr>
        <cdr:cNvPr id="1" name="TextBox 3"/>
        <cdr:cNvSpPr txBox="1">
          <a:spLocks noChangeArrowheads="1"/>
        </cdr:cNvSpPr>
      </cdr:nvSpPr>
      <cdr:spPr>
        <a:xfrm>
          <a:off x="3629025" y="55530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0.93375</cdr:y>
    </cdr:from>
    <cdr:to>
      <cdr:x>0.5455</cdr:x>
      <cdr:y>0.97975</cdr:y>
    </cdr:to>
    <cdr:sp>
      <cdr:nvSpPr>
        <cdr:cNvPr id="1" name="TextBox 2"/>
        <cdr:cNvSpPr txBox="1">
          <a:spLocks noChangeArrowheads="1"/>
        </cdr:cNvSpPr>
      </cdr:nvSpPr>
      <cdr:spPr>
        <a:xfrm>
          <a:off x="3324225" y="5543550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0.94175</cdr:y>
    </cdr:from>
    <cdr:to>
      <cdr:x>0.625</cdr:x>
      <cdr:y>0.98325</cdr:y>
    </cdr:to>
    <cdr:sp>
      <cdr:nvSpPr>
        <cdr:cNvPr id="1" name="TextBox 2"/>
        <cdr:cNvSpPr txBox="1">
          <a:spLocks noChangeArrowheads="1"/>
        </cdr:cNvSpPr>
      </cdr:nvSpPr>
      <cdr:spPr>
        <a:xfrm>
          <a:off x="3943350" y="5591175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0.91625</cdr:y>
    </cdr:from>
    <cdr:to>
      <cdr:x>0.71325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5438775"/>
          <a:ext cx="2647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0.89925</cdr:y>
    </cdr:from>
    <cdr:to>
      <cdr:x>0.568</cdr:x>
      <cdr:y>0.96425</cdr:y>
    </cdr:to>
    <cdr:sp>
      <cdr:nvSpPr>
        <cdr:cNvPr id="1" name="TextBox 3"/>
        <cdr:cNvSpPr txBox="1">
          <a:spLocks noChangeArrowheads="1"/>
        </cdr:cNvSpPr>
      </cdr:nvSpPr>
      <cdr:spPr>
        <a:xfrm>
          <a:off x="3505200" y="5353050"/>
          <a:ext cx="1590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0.94675</cdr:y>
    </cdr:from>
    <cdr:to>
      <cdr:x>0.2885</cdr:x>
      <cdr:y>0.99325</cdr:y>
    </cdr:to>
    <cdr:sp>
      <cdr:nvSpPr>
        <cdr:cNvPr id="1" name="TextBox 3"/>
        <cdr:cNvSpPr txBox="1">
          <a:spLocks noChangeArrowheads="1"/>
        </cdr:cNvSpPr>
      </cdr:nvSpPr>
      <cdr:spPr>
        <a:xfrm>
          <a:off x="971550" y="7753350"/>
          <a:ext cx="3067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0.9525</cdr:y>
    </cdr:from>
    <cdr:to>
      <cdr:x>0.3275</cdr:x>
      <cdr:y>0.98125</cdr:y>
    </cdr:to>
    <cdr:sp>
      <cdr:nvSpPr>
        <cdr:cNvPr id="1" name="TextBox 3"/>
        <cdr:cNvSpPr txBox="1">
          <a:spLocks noChangeArrowheads="1"/>
        </cdr:cNvSpPr>
      </cdr:nvSpPr>
      <cdr:spPr>
        <a:xfrm>
          <a:off x="1362075" y="7848600"/>
          <a:ext cx="3228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*Significant Changes &gt; 1%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ulton\AppData\Local\Microsoft\Windows\Temporary%20Internet%20Files\OLK5038\N2K_2a_Diff%20Country%20Changes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ulton\AppData\Local\Microsoft\Windows\Temporary%20Internet%20Files\OLK5038\N2K_1_Diff%20Country%20Change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2K_2a_Diff"/>
      <sheetName val="AT"/>
      <sheetName val="BE"/>
      <sheetName val="BG"/>
      <sheetName val="CZ"/>
      <sheetName val="DE"/>
      <sheetName val="DK"/>
      <sheetName val="EE"/>
      <sheetName val="ES"/>
      <sheetName val="FR"/>
      <sheetName val="HU"/>
      <sheetName val="IT"/>
      <sheetName val="IE"/>
      <sheetName val="LT"/>
      <sheetName val="LU"/>
      <sheetName val="LV"/>
      <sheetName val="MT"/>
      <sheetName val="NL"/>
      <sheetName val="PL"/>
      <sheetName val="PT"/>
      <sheetName val="RO"/>
      <sheetName val="SL"/>
      <sheetName val="SK"/>
      <sheetName val="Summary"/>
      <sheetName val="Publish Table"/>
    </sheetNames>
    <sheetDataSet>
      <sheetData sheetId="23">
        <row r="3">
          <cell r="A3" t="str">
            <v>AT Austria</v>
          </cell>
          <cell r="B3">
            <v>214</v>
          </cell>
          <cell r="D3">
            <v>16031284.894509537</v>
          </cell>
          <cell r="F3">
            <v>9.813084112149532</v>
          </cell>
          <cell r="H3">
            <v>-14.953271028037383</v>
          </cell>
          <cell r="P3">
            <v>12.009102873035738</v>
          </cell>
          <cell r="R3">
            <v>-16.1440177435165</v>
          </cell>
          <cell r="S3">
            <v>28.153120616552236</v>
          </cell>
        </row>
        <row r="4">
          <cell r="A4" t="str">
            <v>BE Belgium</v>
          </cell>
          <cell r="B4">
            <v>457</v>
          </cell>
          <cell r="D4">
            <v>8264890.06773112</v>
          </cell>
          <cell r="F4">
            <v>3.50109409190372</v>
          </cell>
          <cell r="H4">
            <v>-3.0634573304157544</v>
          </cell>
          <cell r="P4">
            <v>2.4453103017491333</v>
          </cell>
          <cell r="R4">
            <v>-3.5392420625476158</v>
          </cell>
          <cell r="S4">
            <v>5.984552364296749</v>
          </cell>
        </row>
        <row r="5">
          <cell r="A5" t="str">
            <v>BG Bulgaria</v>
          </cell>
          <cell r="B5">
            <v>259</v>
          </cell>
          <cell r="D5">
            <v>27314380.8794403</v>
          </cell>
          <cell r="F5">
            <v>8.494208494208493</v>
          </cell>
          <cell r="H5">
            <v>-8.494208494208493</v>
          </cell>
          <cell r="P5">
            <v>4.281839209542045</v>
          </cell>
          <cell r="R5">
            <v>-7.581428694558216</v>
          </cell>
          <cell r="S5">
            <v>11.863267904100262</v>
          </cell>
        </row>
        <row r="6">
          <cell r="A6" t="str">
            <v>CZ Czech Republic</v>
          </cell>
          <cell r="B6">
            <v>902</v>
          </cell>
          <cell r="D6">
            <v>15569810.959140228</v>
          </cell>
          <cell r="F6">
            <v>0.5543237250554324</v>
          </cell>
          <cell r="H6">
            <v>-36.252771618625275</v>
          </cell>
          <cell r="P6">
            <v>0.07930279565527763</v>
          </cell>
          <cell r="R6">
            <v>-87.73258358051469</v>
          </cell>
          <cell r="S6">
            <v>87.81188637616997</v>
          </cell>
        </row>
        <row r="7">
          <cell r="A7" t="str">
            <v>DE Germany</v>
          </cell>
          <cell r="B7">
            <v>5100</v>
          </cell>
          <cell r="D7">
            <v>112356936.73482414</v>
          </cell>
          <cell r="F7">
            <v>2.9019607843137254</v>
          </cell>
          <cell r="H7">
            <v>-30.313725490196077</v>
          </cell>
          <cell r="P7">
            <v>6.474922910454546</v>
          </cell>
          <cell r="R7">
            <v>-27.75638948781165</v>
          </cell>
          <cell r="S7">
            <v>34.2313123982662</v>
          </cell>
        </row>
        <row r="8">
          <cell r="A8" t="str">
            <v>DK Denmark</v>
          </cell>
          <cell r="B8">
            <v>344</v>
          </cell>
          <cell r="D8">
            <v>26765476.1596811</v>
          </cell>
          <cell r="F8">
            <v>1.4534883720930232</v>
          </cell>
          <cell r="H8">
            <v>-11.337209302325583</v>
          </cell>
          <cell r="P8">
            <v>0.308928106535487</v>
          </cell>
          <cell r="R8">
            <v>-1.9210559770824056</v>
          </cell>
          <cell r="S8">
            <v>2.2299840836178926</v>
          </cell>
        </row>
        <row r="9">
          <cell r="A9" t="str">
            <v>EE Estonia</v>
          </cell>
          <cell r="B9">
            <v>524</v>
          </cell>
          <cell r="D9">
            <v>21174250.308718782</v>
          </cell>
          <cell r="F9">
            <v>8.587786259541984</v>
          </cell>
          <cell r="H9">
            <v>-4.007633587786259</v>
          </cell>
          <cell r="P9">
            <v>1.8545432298208855</v>
          </cell>
          <cell r="R9">
            <v>-0.9502795341589647</v>
          </cell>
          <cell r="S9">
            <v>2.80482276397985</v>
          </cell>
        </row>
        <row r="10">
          <cell r="A10" t="str">
            <v>ES Spain</v>
          </cell>
          <cell r="B10">
            <v>1672</v>
          </cell>
          <cell r="D10">
            <v>179499799.71470445</v>
          </cell>
          <cell r="F10">
            <v>8.55263157894737</v>
          </cell>
          <cell r="H10">
            <v>-11.483253588516746</v>
          </cell>
          <cell r="P10">
            <v>6.423833533137076</v>
          </cell>
          <cell r="R10">
            <v>-8.615906146202553</v>
          </cell>
          <cell r="S10">
            <v>15.039739679339629</v>
          </cell>
        </row>
        <row r="11">
          <cell r="A11" t="str">
            <v>FR France</v>
          </cell>
          <cell r="B11">
            <v>1704</v>
          </cell>
          <cell r="D11">
            <v>111922016.61271863</v>
          </cell>
          <cell r="F11">
            <v>14.61267605633803</v>
          </cell>
          <cell r="H11">
            <v>-18.955399061032864</v>
          </cell>
          <cell r="P11">
            <v>12.854231723835339</v>
          </cell>
          <cell r="R11">
            <v>-22.04288179863985</v>
          </cell>
          <cell r="S11">
            <v>34.89711352247519</v>
          </cell>
        </row>
        <row r="12">
          <cell r="A12" t="str">
            <v>HU Hungary</v>
          </cell>
          <cell r="B12">
            <v>512</v>
          </cell>
          <cell r="D12">
            <v>29258186.09700053</v>
          </cell>
          <cell r="F12">
            <v>21.875000000000004</v>
          </cell>
          <cell r="H12">
            <v>-20.703124999999996</v>
          </cell>
          <cell r="P12">
            <v>18.315697151015414</v>
          </cell>
          <cell r="R12">
            <v>-15.035097822327225</v>
          </cell>
          <cell r="S12">
            <v>33.35079497334264</v>
          </cell>
        </row>
        <row r="13">
          <cell r="A13" t="str">
            <v>IE Ireland</v>
          </cell>
          <cell r="B13">
            <v>350</v>
          </cell>
          <cell r="D13">
            <v>5965451.074985141</v>
          </cell>
          <cell r="F13">
            <v>26.28571428571429</v>
          </cell>
          <cell r="H13">
            <v>-4</v>
          </cell>
          <cell r="P13">
            <v>14.974177165260416</v>
          </cell>
          <cell r="R13">
            <v>-1.57600823513236</v>
          </cell>
          <cell r="S13">
            <v>16.55018540039278</v>
          </cell>
        </row>
        <row r="14">
          <cell r="A14" t="str">
            <v>IT Italy</v>
          </cell>
          <cell r="B14">
            <v>2544</v>
          </cell>
          <cell r="D14">
            <v>76215942.58649883</v>
          </cell>
          <cell r="F14">
            <v>11.517295597484276</v>
          </cell>
          <cell r="H14">
            <v>-12.893081761006288</v>
          </cell>
          <cell r="P14">
            <v>10.35973482591761</v>
          </cell>
          <cell r="R14">
            <v>-7.975536083939734</v>
          </cell>
          <cell r="S14">
            <v>18.335270909857343</v>
          </cell>
        </row>
        <row r="15">
          <cell r="A15" t="str">
            <v>LT Lithuania</v>
          </cell>
          <cell r="B15">
            <v>340</v>
          </cell>
          <cell r="D15">
            <v>12808204.400024425</v>
          </cell>
          <cell r="F15">
            <v>14.411764705882353</v>
          </cell>
          <cell r="H15">
            <v>-10.294117647058824</v>
          </cell>
          <cell r="P15">
            <v>13.084609886350668</v>
          </cell>
          <cell r="R15">
            <v>-4.22105362230819</v>
          </cell>
          <cell r="S15">
            <v>17.30566350865886</v>
          </cell>
        </row>
        <row r="16">
          <cell r="A16" t="str">
            <v>LU Luxembourg</v>
          </cell>
          <cell r="B16">
            <v>60</v>
          </cell>
          <cell r="D16">
            <v>748556.6456655102</v>
          </cell>
          <cell r="F16">
            <v>41.66666666666667</v>
          </cell>
          <cell r="H16">
            <v>-8.333333333333332</v>
          </cell>
          <cell r="P16">
            <v>67.37601106439097</v>
          </cell>
          <cell r="R16">
            <v>-4.748658562688625</v>
          </cell>
          <cell r="S16">
            <v>72.12466962707958</v>
          </cell>
        </row>
        <row r="17">
          <cell r="A17" t="str">
            <v>LV Latvia</v>
          </cell>
          <cell r="B17">
            <v>336</v>
          </cell>
          <cell r="D17">
            <v>8360373.254476257</v>
          </cell>
          <cell r="F17">
            <v>20.535714285714285</v>
          </cell>
          <cell r="H17">
            <v>-8.035714285714285</v>
          </cell>
          <cell r="P17">
            <v>3.765669089505783</v>
          </cell>
          <cell r="R17">
            <v>-15.95280791352901</v>
          </cell>
          <cell r="S17">
            <v>19.718477003034792</v>
          </cell>
        </row>
        <row r="18">
          <cell r="A18" t="str">
            <v>MT Malta</v>
          </cell>
          <cell r="B18">
            <v>32</v>
          </cell>
          <cell r="D18">
            <v>80937.10382514649</v>
          </cell>
          <cell r="F18">
            <v>0</v>
          </cell>
          <cell r="H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A19" t="str">
            <v>NL Netherlands</v>
          </cell>
          <cell r="B19">
            <v>211</v>
          </cell>
          <cell r="D19">
            <v>18554807.080936294</v>
          </cell>
          <cell r="F19">
            <v>6.161137440758294</v>
          </cell>
          <cell r="H19">
            <v>-23.222748815165875</v>
          </cell>
          <cell r="P19">
            <v>1.1863730240641341</v>
          </cell>
          <cell r="R19">
            <v>-13.529853376077444</v>
          </cell>
          <cell r="S19">
            <v>14.716226400141577</v>
          </cell>
        </row>
        <row r="20">
          <cell r="A20" t="str">
            <v>PL Poland</v>
          </cell>
          <cell r="B20">
            <v>383</v>
          </cell>
          <cell r="D20">
            <v>60799709.38548951</v>
          </cell>
          <cell r="F20">
            <v>7.310704960835509</v>
          </cell>
          <cell r="H20">
            <v>-19.5822454308094</v>
          </cell>
          <cell r="P20">
            <v>3.0748830065005435</v>
          </cell>
          <cell r="R20">
            <v>-23.744736345236728</v>
          </cell>
          <cell r="S20">
            <v>26.819619351737273</v>
          </cell>
        </row>
        <row r="21">
          <cell r="A21" t="str">
            <v>PT Portugal</v>
          </cell>
          <cell r="B21">
            <v>136</v>
          </cell>
          <cell r="D21">
            <v>24929182.41413851</v>
          </cell>
          <cell r="F21">
            <v>5.882352941176468</v>
          </cell>
          <cell r="H21">
            <v>-20.58823529411765</v>
          </cell>
          <cell r="P21">
            <v>11.984427571547995</v>
          </cell>
          <cell r="R21">
            <v>-33.62737221605832</v>
          </cell>
          <cell r="S21">
            <v>45.61179978760631</v>
          </cell>
        </row>
        <row r="22">
          <cell r="A22" t="str">
            <v>RO Romania</v>
          </cell>
          <cell r="B22">
            <v>273</v>
          </cell>
          <cell r="D22">
            <v>34634052.233455025</v>
          </cell>
          <cell r="F22">
            <v>22.71062271062271</v>
          </cell>
          <cell r="H22">
            <v>-12.454212454212456</v>
          </cell>
          <cell r="P22">
            <v>11.971187151267484</v>
          </cell>
          <cell r="R22">
            <v>-3.5291579633995913</v>
          </cell>
          <cell r="S22">
            <v>15.500345114667075</v>
          </cell>
        </row>
        <row r="23">
          <cell r="A23" t="str">
            <v>SI Slovenia</v>
          </cell>
          <cell r="B23">
            <v>287</v>
          </cell>
          <cell r="D23">
            <v>11925893.114626365</v>
          </cell>
          <cell r="F23">
            <v>0</v>
          </cell>
          <cell r="H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A24" t="str">
            <v>SK Slovakia</v>
          </cell>
          <cell r="B24">
            <v>420</v>
          </cell>
          <cell r="D24">
            <v>19224845.561914</v>
          </cell>
          <cell r="F24">
            <v>10.476190476190478</v>
          </cell>
          <cell r="H24">
            <v>-9.761904761904761</v>
          </cell>
          <cell r="P24">
            <v>6.493725640553739</v>
          </cell>
          <cell r="R24">
            <v>-7.5920803188637755</v>
          </cell>
          <cell r="S24">
            <v>14.085805959417517</v>
          </cell>
        </row>
        <row r="25">
          <cell r="A25" t="str">
            <v>EEA 22 Average</v>
          </cell>
          <cell r="B25">
            <v>775.4545454545455</v>
          </cell>
          <cell r="D25">
            <v>37382044.87656836</v>
          </cell>
          <cell r="F25">
            <v>11.344568641351144</v>
          </cell>
          <cell r="H25">
            <v>-13.738027543238008</v>
          </cell>
          <cell r="P25">
            <v>9.514477739097286</v>
          </cell>
          <cell r="R25">
            <v>-13.991643067481522</v>
          </cell>
          <cell r="S25">
            <v>23.506120806578807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2K_1_Diff"/>
      <sheetName val="AT"/>
      <sheetName val="BE"/>
      <sheetName val="BG"/>
      <sheetName val="CZ"/>
      <sheetName val="DE"/>
      <sheetName val="DK"/>
      <sheetName val="EE"/>
      <sheetName val="ES"/>
      <sheetName val="FR"/>
      <sheetName val="HU"/>
      <sheetName val="IT"/>
      <sheetName val="IE"/>
      <sheetName val="LT"/>
      <sheetName val="LU"/>
      <sheetName val="LV"/>
      <sheetName val="MT"/>
      <sheetName val="NL"/>
      <sheetName val="PL"/>
      <sheetName val="PT"/>
      <sheetName val="RO"/>
      <sheetName val="SL"/>
      <sheetName val="SK"/>
      <sheetName val="Summary"/>
      <sheetName val="Publish Table"/>
    </sheetNames>
    <sheetDataSet>
      <sheetData sheetId="23">
        <row r="3">
          <cell r="F3">
            <v>21.49532710280374</v>
          </cell>
          <cell r="H3">
            <v>0</v>
          </cell>
          <cell r="M3">
            <v>10.376868949639393</v>
          </cell>
          <cell r="O3">
            <v>0</v>
          </cell>
          <cell r="P3">
            <v>10.376868949639393</v>
          </cell>
        </row>
        <row r="4">
          <cell r="F4">
            <v>11.597374179431073</v>
          </cell>
          <cell r="H4">
            <v>-0.6564551422319475</v>
          </cell>
          <cell r="M4">
            <v>17.126618284393015</v>
          </cell>
          <cell r="O4">
            <v>-0.5623057938061297</v>
          </cell>
          <cell r="P4">
            <v>17.688924078199143</v>
          </cell>
        </row>
        <row r="5">
          <cell r="F5">
            <v>0.38610038610038616</v>
          </cell>
          <cell r="H5">
            <v>-3.861003861003861</v>
          </cell>
          <cell r="M5">
            <v>2.1531669180020994</v>
          </cell>
          <cell r="O5">
            <v>-0.07011235654920106</v>
          </cell>
          <cell r="P5">
            <v>2.2232792745513</v>
          </cell>
        </row>
        <row r="6">
          <cell r="F6">
            <v>1.441241685144124</v>
          </cell>
          <cell r="H6">
            <v>-5.210643015521065</v>
          </cell>
          <cell r="M6">
            <v>0.34812102329256756</v>
          </cell>
          <cell r="O6">
            <v>-1.747112630745673</v>
          </cell>
          <cell r="P6">
            <v>2.0952336540382404</v>
          </cell>
        </row>
        <row r="7">
          <cell r="F7">
            <v>18.68627450980392</v>
          </cell>
          <cell r="H7">
            <v>-1.5490196078431386</v>
          </cell>
          <cell r="M7">
            <v>10.653523601849132</v>
          </cell>
          <cell r="O7">
            <v>-1.2791670929783545</v>
          </cell>
          <cell r="P7">
            <v>11.932690694827487</v>
          </cell>
        </row>
        <row r="8">
          <cell r="F8">
            <v>7.267441860465116</v>
          </cell>
          <cell r="H8">
            <v>-0.872093023255814</v>
          </cell>
          <cell r="M8">
            <v>1.0423660131003936</v>
          </cell>
          <cell r="O8">
            <v>-0.28295045927812723</v>
          </cell>
          <cell r="P8">
            <v>1.325316472378521</v>
          </cell>
        </row>
        <row r="9">
          <cell r="F9">
            <v>1.1450381679389312</v>
          </cell>
          <cell r="H9">
            <v>-1.717557251908397</v>
          </cell>
          <cell r="M9">
            <v>0.17376391013157017</v>
          </cell>
          <cell r="O9">
            <v>-0.13880305315353483</v>
          </cell>
          <cell r="P9">
            <v>0.31256696328510497</v>
          </cell>
        </row>
        <row r="10">
          <cell r="F10">
            <v>15.011961722488039</v>
          </cell>
          <cell r="H10">
            <v>-0.17942583732057416</v>
          </cell>
          <cell r="M10">
            <v>7.175039801569703</v>
          </cell>
          <cell r="O10">
            <v>-0.015955700700494627</v>
          </cell>
          <cell r="P10">
            <v>7.190995502270198</v>
          </cell>
        </row>
        <row r="11">
          <cell r="F11">
            <v>0.5281690140845071</v>
          </cell>
          <cell r="H11">
            <v>-12.5</v>
          </cell>
          <cell r="M11">
            <v>9.506512490028468</v>
          </cell>
          <cell r="O11">
            <v>-0.23333871102460246</v>
          </cell>
          <cell r="P11">
            <v>9.73985120105307</v>
          </cell>
        </row>
        <row r="12">
          <cell r="F12">
            <v>9.5703125</v>
          </cell>
          <cell r="H12">
            <v>-0.7812500000000002</v>
          </cell>
          <cell r="M12">
            <v>5.791781679945782</v>
          </cell>
          <cell r="O12">
            <v>-0.8540493245605789</v>
          </cell>
          <cell r="P12">
            <v>6.64583100450636</v>
          </cell>
        </row>
        <row r="13">
          <cell r="F13">
            <v>11.428571428571429</v>
          </cell>
          <cell r="H13">
            <v>0</v>
          </cell>
          <cell r="M13">
            <v>8.044385416064108</v>
          </cell>
          <cell r="O13">
            <v>0</v>
          </cell>
          <cell r="P13">
            <v>8.044385416064108</v>
          </cell>
        </row>
        <row r="14">
          <cell r="F14">
            <v>9.551886792452828</v>
          </cell>
          <cell r="H14">
            <v>-1.4544025157232707</v>
          </cell>
          <cell r="M14">
            <v>3.7498922198630527</v>
          </cell>
          <cell r="O14">
            <v>-0.40754779760227644</v>
          </cell>
          <cell r="P14">
            <v>4.157440017465329</v>
          </cell>
        </row>
        <row r="15">
          <cell r="F15">
            <v>2.3529411764705883</v>
          </cell>
          <cell r="H15">
            <v>-0.5882352941176471</v>
          </cell>
          <cell r="M15">
            <v>0.4326623116644142</v>
          </cell>
          <cell r="O15">
            <v>-2.291310397653489</v>
          </cell>
          <cell r="P15">
            <v>2.7239727093179034</v>
          </cell>
        </row>
        <row r="16">
          <cell r="F16">
            <v>30</v>
          </cell>
          <cell r="H16">
            <v>-3.3333333333333335</v>
          </cell>
          <cell r="M16">
            <v>35.638701838201804</v>
          </cell>
          <cell r="O16">
            <v>-1.6871157535515657</v>
          </cell>
          <cell r="P16">
            <v>37.32581759175338</v>
          </cell>
        </row>
        <row r="17">
          <cell r="F17">
            <v>2.380952380952381</v>
          </cell>
          <cell r="H17">
            <v>-1.1904761904761902</v>
          </cell>
          <cell r="M17">
            <v>0.6879355467035666</v>
          </cell>
          <cell r="O17">
            <v>-1.2181181887803743</v>
          </cell>
          <cell r="P17">
            <v>1.906053735483941</v>
          </cell>
        </row>
        <row r="18">
          <cell r="F18">
            <v>3.125</v>
          </cell>
          <cell r="H18">
            <v>0</v>
          </cell>
          <cell r="M18">
            <v>1.082741279134826</v>
          </cell>
          <cell r="O18">
            <v>0</v>
          </cell>
          <cell r="P18">
            <v>1.082741279134826</v>
          </cell>
        </row>
        <row r="19">
          <cell r="F19">
            <v>66.82464454976304</v>
          </cell>
          <cell r="H19">
            <v>-0.4739336492890971</v>
          </cell>
          <cell r="M19">
            <v>34.70121665659678</v>
          </cell>
          <cell r="O19">
            <v>-0.0645232017281415</v>
          </cell>
          <cell r="P19">
            <v>34.76573985832492</v>
          </cell>
        </row>
        <row r="20">
          <cell r="F20">
            <v>11.22715404699739</v>
          </cell>
          <cell r="H20">
            <v>-1.8276762402088773</v>
          </cell>
          <cell r="M20">
            <v>3.40074463930599</v>
          </cell>
          <cell r="O20">
            <v>-0.18908201221929155</v>
          </cell>
          <cell r="P20">
            <v>3.5898266515252817</v>
          </cell>
        </row>
        <row r="21">
          <cell r="F21">
            <v>24.264705882352942</v>
          </cell>
          <cell r="H21">
            <v>0</v>
          </cell>
          <cell r="M21">
            <v>17.95754059384424</v>
          </cell>
          <cell r="O21">
            <v>0</v>
          </cell>
          <cell r="P21">
            <v>17.95754059384424</v>
          </cell>
        </row>
        <row r="22">
          <cell r="F22">
            <v>4.029304029304029</v>
          </cell>
          <cell r="H22">
            <v>-3.2967032967032965</v>
          </cell>
          <cell r="M22">
            <v>0.4360599172776061</v>
          </cell>
          <cell r="O22">
            <v>-0.7000343822722764</v>
          </cell>
          <cell r="P22">
            <v>1.1360942995498824</v>
          </cell>
        </row>
        <row r="23">
          <cell r="F23">
            <v>0.6968641114982578</v>
          </cell>
          <cell r="H23">
            <v>-0.348432055749129</v>
          </cell>
          <cell r="M23">
            <v>0.024036900837940883</v>
          </cell>
          <cell r="O23">
            <v>-0.05012608409848517</v>
          </cell>
          <cell r="P23">
            <v>0.07416298493642604</v>
          </cell>
        </row>
        <row r="24">
          <cell r="F24">
            <v>2.619047619047619</v>
          </cell>
          <cell r="H24">
            <v>-2.619047619047619</v>
          </cell>
          <cell r="M24">
            <v>0.24572997929092377</v>
          </cell>
          <cell r="O24">
            <v>-4.93789086326314</v>
          </cell>
          <cell r="P24">
            <v>5.183620842554064</v>
          </cell>
        </row>
        <row r="25">
          <cell r="F25">
            <v>11.619559688439562</v>
          </cell>
          <cell r="H25">
            <v>-1.9299858151696938</v>
          </cell>
          <cell r="M25">
            <v>7.761336816851699</v>
          </cell>
          <cell r="O25">
            <v>-0.76043380927117</v>
          </cell>
          <cell r="P25">
            <v>8.52177062612287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I1">
      <selection activeCell="L37" sqref="L37"/>
    </sheetView>
  </sheetViews>
  <sheetFormatPr defaultColWidth="9.140625" defaultRowHeight="12.75"/>
  <cols>
    <col min="1" max="1" width="20.28125" style="0" bestFit="1" customWidth="1"/>
    <col min="2" max="2" width="15.57421875" style="0" bestFit="1" customWidth="1"/>
    <col min="3" max="3" width="15.28125" style="0" bestFit="1" customWidth="1"/>
    <col min="4" max="4" width="27.8515625" style="0" bestFit="1" customWidth="1"/>
    <col min="5" max="5" width="26.28125" style="0" bestFit="1" customWidth="1"/>
    <col min="6" max="6" width="19.28125" style="0" bestFit="1" customWidth="1"/>
    <col min="7" max="7" width="23.8515625" style="0" bestFit="1" customWidth="1"/>
    <col min="8" max="8" width="19.8515625" style="0" bestFit="1" customWidth="1"/>
    <col min="9" max="9" width="19.28125" style="0" bestFit="1" customWidth="1"/>
    <col min="10" max="10" width="22.00390625" style="0" bestFit="1" customWidth="1"/>
    <col min="11" max="11" width="21.421875" style="0" bestFit="1" customWidth="1"/>
    <col min="12" max="12" width="31.57421875" style="0" bestFit="1" customWidth="1"/>
    <col min="13" max="13" width="23.7109375" style="0" bestFit="1" customWidth="1"/>
    <col min="14" max="14" width="24.57421875" style="0" bestFit="1" customWidth="1"/>
    <col min="15" max="15" width="19.7109375" style="0" bestFit="1" customWidth="1"/>
  </cols>
  <sheetData>
    <row r="2" ht="12.75">
      <c r="A2" t="s">
        <v>0</v>
      </c>
    </row>
    <row r="4" spans="1:16" ht="14.25">
      <c r="A4" s="1" t="s">
        <v>35</v>
      </c>
      <c r="B4" s="1" t="s">
        <v>1</v>
      </c>
      <c r="C4" s="1" t="s">
        <v>40</v>
      </c>
      <c r="D4" s="1" t="s">
        <v>2</v>
      </c>
      <c r="E4" s="1" t="s">
        <v>3</v>
      </c>
      <c r="F4" s="2" t="s">
        <v>4</v>
      </c>
      <c r="G4" s="2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41</v>
      </c>
      <c r="M4" s="1" t="s">
        <v>10</v>
      </c>
      <c r="N4" s="1" t="s">
        <v>38</v>
      </c>
      <c r="O4" s="1" t="s">
        <v>39</v>
      </c>
      <c r="P4" s="1" t="s">
        <v>37</v>
      </c>
    </row>
    <row r="5" spans="1:16" ht="12.75">
      <c r="A5" s="3" t="s">
        <v>11</v>
      </c>
      <c r="B5" s="4">
        <v>214</v>
      </c>
      <c r="C5" s="5">
        <v>16031284.894509537</v>
      </c>
      <c r="D5" s="4">
        <v>46</v>
      </c>
      <c r="E5" s="6">
        <v>21.49532710280374</v>
      </c>
      <c r="F5" s="6">
        <v>21.49532710280374</v>
      </c>
      <c r="G5" s="6">
        <v>0</v>
      </c>
      <c r="H5" s="4">
        <v>1663545.4244465905</v>
      </c>
      <c r="I5" s="4">
        <v>0</v>
      </c>
      <c r="J5" s="6">
        <v>10.376868949639393</v>
      </c>
      <c r="K5" s="6">
        <v>0</v>
      </c>
      <c r="L5" s="13">
        <f>100-(J5+K5)</f>
        <v>89.62313105036061</v>
      </c>
      <c r="M5" s="6">
        <v>10.376868949639393</v>
      </c>
      <c r="N5" s="10">
        <v>1663545.4244465905</v>
      </c>
      <c r="O5" s="10">
        <v>14367739.470062947</v>
      </c>
      <c r="P5" s="11">
        <v>89.6231310503606</v>
      </c>
    </row>
    <row r="6" spans="1:16" ht="12.75">
      <c r="A6" s="3" t="s">
        <v>12</v>
      </c>
      <c r="B6" s="4">
        <v>457</v>
      </c>
      <c r="C6" s="5">
        <v>8264890.06773112</v>
      </c>
      <c r="D6" s="4">
        <v>56</v>
      </c>
      <c r="E6" s="6">
        <v>12.25382932166302</v>
      </c>
      <c r="F6" s="6">
        <v>11.597374179431073</v>
      </c>
      <c r="G6" s="6">
        <v>0.6564551422319475</v>
      </c>
      <c r="H6" s="4">
        <v>1415496.01313559</v>
      </c>
      <c r="I6" s="4">
        <v>46473.95043661001</v>
      </c>
      <c r="J6" s="6">
        <v>17.126618284393015</v>
      </c>
      <c r="K6" s="6">
        <v>0.5623057938061297</v>
      </c>
      <c r="L6" s="13">
        <f aca="true" t="shared" si="0" ref="L6:L27">100-(J6+K6)</f>
        <v>82.31107592180086</v>
      </c>
      <c r="M6" s="6">
        <v>17.688924078199143</v>
      </c>
      <c r="N6" s="10">
        <v>1461969.9635722</v>
      </c>
      <c r="O6" s="10">
        <v>6802920.104158919</v>
      </c>
      <c r="P6" s="11">
        <v>82.31107792612733</v>
      </c>
    </row>
    <row r="7" spans="1:16" ht="12.75">
      <c r="A7" s="3" t="s">
        <v>13</v>
      </c>
      <c r="B7" s="4">
        <v>259</v>
      </c>
      <c r="C7" s="5">
        <v>27314380.8794403</v>
      </c>
      <c r="D7" s="4">
        <v>11</v>
      </c>
      <c r="E7" s="6">
        <v>4.247104247104247</v>
      </c>
      <c r="F7" s="6">
        <v>0.38610038610038616</v>
      </c>
      <c r="G7" s="6">
        <v>3.861003861003861</v>
      </c>
      <c r="H7" s="4">
        <v>588124.2129532</v>
      </c>
      <c r="I7" s="4">
        <v>19150.756111400002</v>
      </c>
      <c r="J7" s="6">
        <v>2.1531669180020994</v>
      </c>
      <c r="K7" s="6">
        <v>0.07011235654920106</v>
      </c>
      <c r="L7" s="13">
        <f t="shared" si="0"/>
        <v>97.7767207254487</v>
      </c>
      <c r="M7" s="6">
        <v>2.2232792745513</v>
      </c>
      <c r="N7" s="10">
        <v>607274.9690646</v>
      </c>
      <c r="O7" s="10">
        <v>26707105.9103757</v>
      </c>
      <c r="P7" s="11">
        <v>97.7767207254487</v>
      </c>
    </row>
    <row r="8" spans="1:16" ht="12.75">
      <c r="A8" s="3" t="s">
        <v>14</v>
      </c>
      <c r="B8" s="4">
        <v>902</v>
      </c>
      <c r="C8" s="5">
        <v>15569810.959140228</v>
      </c>
      <c r="D8" s="4">
        <v>60</v>
      </c>
      <c r="E8" s="6">
        <v>6.651884700665188</v>
      </c>
      <c r="F8" s="6">
        <v>1.441241685144124</v>
      </c>
      <c r="G8" s="6">
        <v>5.210643015521065</v>
      </c>
      <c r="H8" s="4">
        <v>54198.155479777</v>
      </c>
      <c r="I8" s="4">
        <v>272003.91721891693</v>
      </c>
      <c r="J8" s="6">
        <v>0.34812102329256756</v>
      </c>
      <c r="K8" s="6">
        <v>1.747112630745673</v>
      </c>
      <c r="L8" s="13">
        <f t="shared" si="0"/>
        <v>97.90476634596176</v>
      </c>
      <c r="M8" s="6">
        <v>2.0952336540382404</v>
      </c>
      <c r="N8" s="10">
        <v>326202.07269869396</v>
      </c>
      <c r="O8" s="10">
        <v>15243608.886441534</v>
      </c>
      <c r="P8" s="11">
        <v>97.90490665843828</v>
      </c>
    </row>
    <row r="9" spans="1:16" ht="12.75">
      <c r="A9" s="3" t="s">
        <v>15</v>
      </c>
      <c r="B9" s="4">
        <v>5100</v>
      </c>
      <c r="C9" s="5">
        <v>112356936.73482414</v>
      </c>
      <c r="D9" s="4">
        <v>1032</v>
      </c>
      <c r="E9" s="6">
        <v>20.235294117647058</v>
      </c>
      <c r="F9" s="6">
        <v>18.68627450980392</v>
      </c>
      <c r="G9" s="6">
        <v>1.5490196078431386</v>
      </c>
      <c r="H9" s="4">
        <v>12452750.343611944</v>
      </c>
      <c r="I9" s="4">
        <v>1495199.9969154312</v>
      </c>
      <c r="J9" s="6">
        <v>10.653523601849132</v>
      </c>
      <c r="K9" s="6">
        <v>1.2791670929783545</v>
      </c>
      <c r="L9" s="13">
        <f t="shared" si="0"/>
        <v>88.06730930517251</v>
      </c>
      <c r="M9" s="6">
        <v>11.932690694827487</v>
      </c>
      <c r="N9" s="10">
        <v>13947950.340527376</v>
      </c>
      <c r="O9" s="10">
        <v>98408986.39429677</v>
      </c>
      <c r="P9" s="11">
        <v>87.58603541012674</v>
      </c>
    </row>
    <row r="10" spans="1:16" ht="12.75">
      <c r="A10" s="3" t="s">
        <v>16</v>
      </c>
      <c r="B10" s="4">
        <v>344</v>
      </c>
      <c r="C10" s="5">
        <v>26765476.1596811</v>
      </c>
      <c r="D10" s="4">
        <v>28</v>
      </c>
      <c r="E10" s="6">
        <v>8.13953488372093</v>
      </c>
      <c r="F10" s="6">
        <v>7.267441860465116</v>
      </c>
      <c r="G10" s="6">
        <v>0.872093023255814</v>
      </c>
      <c r="H10" s="4">
        <v>279788.345294066</v>
      </c>
      <c r="I10" s="4">
        <v>75948.60136139001</v>
      </c>
      <c r="J10" s="6">
        <v>1.0423660131003936</v>
      </c>
      <c r="K10" s="6">
        <v>0.28295045927812723</v>
      </c>
      <c r="L10" s="13">
        <f t="shared" si="0"/>
        <v>98.67468352762148</v>
      </c>
      <c r="M10" s="6">
        <v>1.325316472378521</v>
      </c>
      <c r="N10" s="10">
        <v>355736.94665545603</v>
      </c>
      <c r="O10" s="10">
        <v>26409739.213025644</v>
      </c>
      <c r="P10" s="11">
        <v>98.67091119719615</v>
      </c>
    </row>
    <row r="11" spans="1:16" ht="12.75">
      <c r="A11" s="3" t="s">
        <v>17</v>
      </c>
      <c r="B11" s="4">
        <v>524</v>
      </c>
      <c r="C11" s="5">
        <v>21174250.308718782</v>
      </c>
      <c r="D11" s="4">
        <v>15</v>
      </c>
      <c r="E11" s="6">
        <v>2.8625954198473282</v>
      </c>
      <c r="F11" s="6">
        <v>1.1450381679389312</v>
      </c>
      <c r="G11" s="6">
        <v>1.717557251908397</v>
      </c>
      <c r="H11" s="4">
        <v>36793.16868227</v>
      </c>
      <c r="I11" s="4">
        <v>29390.47667853</v>
      </c>
      <c r="J11" s="6">
        <v>0.17376391013157017</v>
      </c>
      <c r="K11" s="6">
        <v>0.13880305315353483</v>
      </c>
      <c r="L11" s="13">
        <f t="shared" si="0"/>
        <v>99.68743303671489</v>
      </c>
      <c r="M11" s="6">
        <v>0.31256696328510497</v>
      </c>
      <c r="N11" s="10">
        <v>66183.6453608</v>
      </c>
      <c r="O11" s="10">
        <v>21108066.66335798</v>
      </c>
      <c r="P11" s="11">
        <v>99.6874333475998</v>
      </c>
    </row>
    <row r="12" spans="1:16" ht="12.75">
      <c r="A12" s="3" t="s">
        <v>18</v>
      </c>
      <c r="B12" s="4">
        <v>1672</v>
      </c>
      <c r="C12" s="5">
        <v>179499799.71470445</v>
      </c>
      <c r="D12" s="4">
        <v>254</v>
      </c>
      <c r="E12" s="6">
        <v>15.19138755980861</v>
      </c>
      <c r="F12" s="6">
        <v>15.011961722488039</v>
      </c>
      <c r="G12" s="6">
        <v>0.17942583732057416</v>
      </c>
      <c r="H12" s="4">
        <v>12879177.24059033</v>
      </c>
      <c r="I12" s="4">
        <v>28640.440053659997</v>
      </c>
      <c r="J12" s="6">
        <v>7.175039801569703</v>
      </c>
      <c r="K12" s="6">
        <v>0.015955700700494627</v>
      </c>
      <c r="L12" s="13">
        <f t="shared" si="0"/>
        <v>92.8090044977298</v>
      </c>
      <c r="M12" s="6">
        <v>7.190995502270198</v>
      </c>
      <c r="N12" s="10">
        <v>12907817.68064399</v>
      </c>
      <c r="O12" s="10">
        <v>166591982.03406048</v>
      </c>
      <c r="P12" s="11">
        <v>92.80900719601941</v>
      </c>
    </row>
    <row r="13" spans="1:16" ht="12.75">
      <c r="A13" s="3" t="s">
        <v>19</v>
      </c>
      <c r="B13" s="4">
        <v>1704</v>
      </c>
      <c r="C13" s="5">
        <v>111922016.61271863</v>
      </c>
      <c r="D13" s="4">
        <v>222</v>
      </c>
      <c r="E13" s="6">
        <v>13.028169014084506</v>
      </c>
      <c r="F13" s="6">
        <v>0.5281690140845071</v>
      </c>
      <c r="G13" s="6">
        <v>12.5</v>
      </c>
      <c r="H13" s="4">
        <v>10639878.87447322</v>
      </c>
      <c r="I13" s="4">
        <v>261157.35130329002</v>
      </c>
      <c r="J13" s="6">
        <v>9.506512490028468</v>
      </c>
      <c r="K13" s="6">
        <v>0.23333871102460246</v>
      </c>
      <c r="L13" s="13">
        <f t="shared" si="0"/>
        <v>90.26014879894693</v>
      </c>
      <c r="M13" s="6">
        <v>9.73985120105307</v>
      </c>
      <c r="N13" s="10">
        <v>10901036.22577651</v>
      </c>
      <c r="O13" s="10">
        <v>101020980.38694212</v>
      </c>
      <c r="P13" s="11">
        <v>90.26015027633291</v>
      </c>
    </row>
    <row r="14" spans="1:16" ht="12.75">
      <c r="A14" s="3" t="s">
        <v>20</v>
      </c>
      <c r="B14" s="4">
        <v>512</v>
      </c>
      <c r="C14" s="5">
        <v>29258186.09700053</v>
      </c>
      <c r="D14" s="4">
        <v>53</v>
      </c>
      <c r="E14" s="6">
        <v>10.3515625</v>
      </c>
      <c r="F14" s="6">
        <v>9.5703125</v>
      </c>
      <c r="G14" s="6">
        <v>0.78125</v>
      </c>
      <c r="H14" s="4">
        <v>1694570.2622505191</v>
      </c>
      <c r="I14" s="4">
        <v>249879.34074011</v>
      </c>
      <c r="J14" s="6">
        <v>5.791781679945782</v>
      </c>
      <c r="K14" s="6">
        <v>0.8540493245605789</v>
      </c>
      <c r="L14" s="13">
        <f t="shared" si="0"/>
        <v>93.35416899549364</v>
      </c>
      <c r="M14" s="6">
        <v>6.64583100450636</v>
      </c>
      <c r="N14" s="10">
        <v>1944449.6029906292</v>
      </c>
      <c r="O14" s="10">
        <v>27313736.494009905</v>
      </c>
      <c r="P14" s="11">
        <v>93.35416899549365</v>
      </c>
    </row>
    <row r="15" spans="1:16" ht="12.75">
      <c r="A15" s="3" t="s">
        <v>21</v>
      </c>
      <c r="B15" s="4">
        <v>350</v>
      </c>
      <c r="C15" s="5">
        <v>5965451.074985141</v>
      </c>
      <c r="D15" s="4">
        <v>40</v>
      </c>
      <c r="E15" s="6">
        <v>11.428571428571429</v>
      </c>
      <c r="F15" s="6">
        <v>11.428571428571429</v>
      </c>
      <c r="G15" s="6">
        <v>0</v>
      </c>
      <c r="H15" s="4">
        <v>479883.14076136204</v>
      </c>
      <c r="I15" s="4">
        <v>0</v>
      </c>
      <c r="J15" s="6">
        <v>8.044385416064108</v>
      </c>
      <c r="K15" s="6">
        <v>0</v>
      </c>
      <c r="L15" s="13">
        <f t="shared" si="0"/>
        <v>91.9556145839359</v>
      </c>
      <c r="M15" s="6">
        <v>8.044385416064108</v>
      </c>
      <c r="N15" s="10">
        <v>479883.14076136204</v>
      </c>
      <c r="O15" s="10">
        <v>5485567.934223779</v>
      </c>
      <c r="P15" s="11">
        <v>91.95562691355141</v>
      </c>
    </row>
    <row r="16" spans="1:16" ht="12.75">
      <c r="A16" s="3" t="s">
        <v>22</v>
      </c>
      <c r="B16" s="4">
        <v>2544</v>
      </c>
      <c r="C16" s="5">
        <v>76215942.58649883</v>
      </c>
      <c r="D16" s="4">
        <v>280</v>
      </c>
      <c r="E16" s="6">
        <v>11.0062893081761</v>
      </c>
      <c r="F16" s="6">
        <v>9.551886792452828</v>
      </c>
      <c r="G16" s="6">
        <v>1.4544025157232707</v>
      </c>
      <c r="H16" s="4">
        <v>2857981.953567027</v>
      </c>
      <c r="I16" s="4">
        <v>310612.72763883095</v>
      </c>
      <c r="J16" s="6">
        <v>3.7498922198630527</v>
      </c>
      <c r="K16" s="6">
        <v>0.40754779760227644</v>
      </c>
      <c r="L16" s="13">
        <f t="shared" si="0"/>
        <v>95.84255998253467</v>
      </c>
      <c r="M16" s="6">
        <v>4.157440017465329</v>
      </c>
      <c r="N16" s="10">
        <v>3168594.681205858</v>
      </c>
      <c r="O16" s="10">
        <v>73047347.90529297</v>
      </c>
      <c r="P16" s="11">
        <v>95.84260907406642</v>
      </c>
    </row>
    <row r="17" spans="1:16" ht="12.75">
      <c r="A17" s="3" t="s">
        <v>23</v>
      </c>
      <c r="B17" s="4">
        <v>340</v>
      </c>
      <c r="C17" s="5">
        <v>12808204.400024425</v>
      </c>
      <c r="D17" s="4">
        <v>10</v>
      </c>
      <c r="E17" s="6">
        <v>2.941176470588235</v>
      </c>
      <c r="F17" s="6">
        <v>2.3529411764705883</v>
      </c>
      <c r="G17" s="6">
        <v>0.5882352941176471</v>
      </c>
      <c r="H17" s="4">
        <v>55411.796678078994</v>
      </c>
      <c r="I17" s="4">
        <v>293452.01201537</v>
      </c>
      <c r="J17" s="6">
        <v>0.4326623116644142</v>
      </c>
      <c r="K17" s="6">
        <v>2.291310397653489</v>
      </c>
      <c r="L17" s="13">
        <f t="shared" si="0"/>
        <v>97.2760272906821</v>
      </c>
      <c r="M17" s="6">
        <v>2.7239727093179034</v>
      </c>
      <c r="N17" s="10">
        <v>348863.808693449</v>
      </c>
      <c r="O17" s="10">
        <v>12459340.591330975</v>
      </c>
      <c r="P17" s="11">
        <v>97.27624733492866</v>
      </c>
    </row>
    <row r="18" spans="1:16" ht="12.75">
      <c r="A18" s="3" t="s">
        <v>24</v>
      </c>
      <c r="B18" s="4">
        <v>60</v>
      </c>
      <c r="C18" s="5">
        <v>748556.6456655102</v>
      </c>
      <c r="D18" s="4">
        <v>20</v>
      </c>
      <c r="E18" s="6">
        <v>33.33333333333333</v>
      </c>
      <c r="F18" s="6">
        <v>30</v>
      </c>
      <c r="G18" s="6">
        <v>3.3333333333333335</v>
      </c>
      <c r="H18" s="4">
        <v>266775.871038776</v>
      </c>
      <c r="I18" s="4">
        <v>12629.01709328</v>
      </c>
      <c r="J18" s="6">
        <v>35.638701838201804</v>
      </c>
      <c r="K18" s="6">
        <v>1.6871157535515657</v>
      </c>
      <c r="L18" s="13">
        <f t="shared" si="0"/>
        <v>62.67418240824663</v>
      </c>
      <c r="M18" s="6">
        <v>37.32581759175338</v>
      </c>
      <c r="N18" s="10">
        <v>279404.888132056</v>
      </c>
      <c r="O18" s="10">
        <v>469151.7575334542</v>
      </c>
      <c r="P18" s="11">
        <v>62.67418240824662</v>
      </c>
    </row>
    <row r="19" spans="1:16" ht="12.75">
      <c r="A19" s="3" t="s">
        <v>25</v>
      </c>
      <c r="B19" s="4">
        <v>336</v>
      </c>
      <c r="C19" s="5">
        <v>8360373.254476257</v>
      </c>
      <c r="D19" s="4">
        <v>12</v>
      </c>
      <c r="E19" s="6">
        <v>3.571428571428571</v>
      </c>
      <c r="F19" s="6">
        <v>2.380952380952381</v>
      </c>
      <c r="G19" s="6">
        <v>1.1904761904761902</v>
      </c>
      <c r="H19" s="4">
        <v>57513.97945463999</v>
      </c>
      <c r="I19" s="4">
        <v>101839.227262705</v>
      </c>
      <c r="J19" s="6">
        <v>0.6879355467035666</v>
      </c>
      <c r="K19" s="6">
        <v>1.2181181887803743</v>
      </c>
      <c r="L19" s="13">
        <f t="shared" si="0"/>
        <v>98.09394626451606</v>
      </c>
      <c r="M19" s="6">
        <v>1.906053735483941</v>
      </c>
      <c r="N19" s="10">
        <v>159353.206717345</v>
      </c>
      <c r="O19" s="10">
        <v>8201020.047758912</v>
      </c>
      <c r="P19" s="11">
        <v>98.09394626451606</v>
      </c>
    </row>
    <row r="20" spans="1:16" ht="12.75">
      <c r="A20" s="3" t="s">
        <v>26</v>
      </c>
      <c r="B20" s="4">
        <v>32</v>
      </c>
      <c r="C20" s="5">
        <v>80937.10382514649</v>
      </c>
      <c r="D20" s="4">
        <v>1</v>
      </c>
      <c r="E20" s="6">
        <v>3.125</v>
      </c>
      <c r="F20" s="6">
        <v>3.125</v>
      </c>
      <c r="G20" s="6">
        <v>0</v>
      </c>
      <c r="H20" s="4">
        <v>876.1233996889999</v>
      </c>
      <c r="I20" s="4">
        <v>0</v>
      </c>
      <c r="J20" s="6">
        <v>1.082741279134826</v>
      </c>
      <c r="K20" s="6">
        <v>0</v>
      </c>
      <c r="L20" s="13">
        <f t="shared" si="0"/>
        <v>98.91725872086518</v>
      </c>
      <c r="M20" s="6">
        <v>1.082741279134826</v>
      </c>
      <c r="N20" s="10">
        <v>876.1233996889999</v>
      </c>
      <c r="O20" s="10">
        <v>80060.9804254575</v>
      </c>
      <c r="P20" s="11">
        <v>98.91752563622521</v>
      </c>
    </row>
    <row r="21" spans="1:16" ht="12.75">
      <c r="A21" s="3" t="s">
        <v>27</v>
      </c>
      <c r="B21" s="4">
        <v>211</v>
      </c>
      <c r="C21" s="5">
        <v>18554807.080936294</v>
      </c>
      <c r="D21" s="4">
        <v>142</v>
      </c>
      <c r="E21" s="6">
        <v>67.29857819905213</v>
      </c>
      <c r="F21" s="6">
        <v>66.82464454976304</v>
      </c>
      <c r="G21" s="6">
        <v>0.4739336492890971</v>
      </c>
      <c r="H21" s="4">
        <v>6438743.80536926</v>
      </c>
      <c r="I21" s="4">
        <v>11972.1556031</v>
      </c>
      <c r="J21" s="6">
        <v>34.70121665659678</v>
      </c>
      <c r="K21" s="6">
        <v>0.0645232017281415</v>
      </c>
      <c r="L21" s="13">
        <f t="shared" si="0"/>
        <v>65.23426014167508</v>
      </c>
      <c r="M21" s="6">
        <v>34.76573985832492</v>
      </c>
      <c r="N21" s="10">
        <v>6450715.960972359</v>
      </c>
      <c r="O21" s="10">
        <v>12104091.119963935</v>
      </c>
      <c r="P21" s="11">
        <v>65.23426014167511</v>
      </c>
    </row>
    <row r="22" spans="1:16" ht="12.75">
      <c r="A22" s="3" t="s">
        <v>28</v>
      </c>
      <c r="B22" s="4">
        <v>383</v>
      </c>
      <c r="C22" s="5">
        <v>60799709.38548951</v>
      </c>
      <c r="D22" s="4">
        <v>50</v>
      </c>
      <c r="E22" s="6">
        <v>13.054830287206268</v>
      </c>
      <c r="F22" s="6">
        <v>11.22715404699739</v>
      </c>
      <c r="G22" s="6">
        <v>1.8276762402088773</v>
      </c>
      <c r="H22" s="4">
        <v>2063807.1542001974</v>
      </c>
      <c r="I22" s="4">
        <v>114748.04812994701</v>
      </c>
      <c r="J22" s="6">
        <v>3.40074463930599</v>
      </c>
      <c r="K22" s="6">
        <v>0.18908201221929155</v>
      </c>
      <c r="L22" s="13">
        <f t="shared" si="0"/>
        <v>96.41017334847471</v>
      </c>
      <c r="M22" s="6">
        <v>3.5898266515252817</v>
      </c>
      <c r="N22" s="10">
        <v>2178555.2023301446</v>
      </c>
      <c r="O22" s="10">
        <v>58621154.183159366</v>
      </c>
      <c r="P22" s="11">
        <v>96.4168328691879</v>
      </c>
    </row>
    <row r="23" spans="1:16" ht="12.75">
      <c r="A23" s="3" t="s">
        <v>29</v>
      </c>
      <c r="B23" s="4">
        <v>136</v>
      </c>
      <c r="C23" s="5">
        <v>24929182.41413851</v>
      </c>
      <c r="D23" s="4">
        <v>33</v>
      </c>
      <c r="E23" s="6">
        <v>24.264705882352942</v>
      </c>
      <c r="F23" s="6">
        <v>24.264705882352942</v>
      </c>
      <c r="G23" s="6">
        <v>0</v>
      </c>
      <c r="H23" s="4">
        <v>4476667.81337129</v>
      </c>
      <c r="I23" s="4">
        <v>0</v>
      </c>
      <c r="J23" s="6">
        <v>17.95754059384424</v>
      </c>
      <c r="K23" s="6">
        <v>0</v>
      </c>
      <c r="L23" s="13">
        <f t="shared" si="0"/>
        <v>82.04245940615576</v>
      </c>
      <c r="M23" s="6">
        <v>17.95754059384424</v>
      </c>
      <c r="N23" s="10">
        <v>4476667.81337129</v>
      </c>
      <c r="O23" s="10">
        <v>20452514.60076722</v>
      </c>
      <c r="P23" s="11">
        <v>82.04246036230872</v>
      </c>
    </row>
    <row r="24" spans="1:16" ht="12.75">
      <c r="A24" s="3" t="s">
        <v>30</v>
      </c>
      <c r="B24" s="4">
        <v>273</v>
      </c>
      <c r="C24" s="5">
        <v>34634052.233455025</v>
      </c>
      <c r="D24" s="4">
        <v>20</v>
      </c>
      <c r="E24" s="6">
        <v>7.326007326007327</v>
      </c>
      <c r="F24" s="6">
        <v>4.029304029304029</v>
      </c>
      <c r="G24" s="6">
        <v>3.2967032967032965</v>
      </c>
      <c r="H24" s="4">
        <v>151000.108343908</v>
      </c>
      <c r="I24" s="4">
        <v>242409.96106110796</v>
      </c>
      <c r="J24" s="6">
        <v>0.4360599172776061</v>
      </c>
      <c r="K24" s="6">
        <v>0.7000343822722764</v>
      </c>
      <c r="L24" s="13">
        <f t="shared" si="0"/>
        <v>98.86390570045012</v>
      </c>
      <c r="M24" s="6">
        <v>1.1360942995498824</v>
      </c>
      <c r="N24" s="10">
        <v>393410.06940501597</v>
      </c>
      <c r="O24" s="10">
        <v>34240642.164050005</v>
      </c>
      <c r="P24" s="11">
        <v>98.86409460044354</v>
      </c>
    </row>
    <row r="25" spans="1:16" ht="12.75">
      <c r="A25" s="3" t="s">
        <v>31</v>
      </c>
      <c r="B25" s="4">
        <v>287</v>
      </c>
      <c r="C25" s="5">
        <v>11925893.114626365</v>
      </c>
      <c r="D25" s="4">
        <v>3</v>
      </c>
      <c r="E25" s="6">
        <v>1.0452961672473868</v>
      </c>
      <c r="F25" s="6">
        <v>0.6968641114982578</v>
      </c>
      <c r="G25" s="6">
        <v>0.348432055749129</v>
      </c>
      <c r="H25" s="4">
        <v>2866.5646787510004</v>
      </c>
      <c r="I25" s="4">
        <v>5977.87806047</v>
      </c>
      <c r="J25" s="6">
        <v>0.024036900837940883</v>
      </c>
      <c r="K25" s="6">
        <v>0.05012608409848517</v>
      </c>
      <c r="L25" s="13">
        <f t="shared" si="0"/>
        <v>99.92583701506358</v>
      </c>
      <c r="M25" s="6">
        <v>0.07416298493642604</v>
      </c>
      <c r="N25" s="10">
        <v>8844.442739221</v>
      </c>
      <c r="O25" s="10">
        <v>11917048.671887144</v>
      </c>
      <c r="P25" s="11">
        <v>99.92583831957731</v>
      </c>
    </row>
    <row r="26" spans="1:16" ht="12.75">
      <c r="A26" s="3" t="s">
        <v>32</v>
      </c>
      <c r="B26" s="4">
        <v>420</v>
      </c>
      <c r="C26" s="5">
        <v>19224845.561914</v>
      </c>
      <c r="D26" s="4">
        <v>22</v>
      </c>
      <c r="E26" s="6">
        <v>5.238095238095238</v>
      </c>
      <c r="F26" s="6">
        <v>2.619047619047619</v>
      </c>
      <c r="G26" s="6">
        <v>2.619047619047619</v>
      </c>
      <c r="H26" s="4">
        <v>47241.046575112</v>
      </c>
      <c r="I26" s="4">
        <v>949298.628223382</v>
      </c>
      <c r="J26" s="6">
        <v>0.24572997929092377</v>
      </c>
      <c r="K26" s="6">
        <v>4.93789086326314</v>
      </c>
      <c r="L26" s="13">
        <f t="shared" si="0"/>
        <v>94.81637915744594</v>
      </c>
      <c r="M26" s="6">
        <v>5.183620842554064</v>
      </c>
      <c r="N26" s="10">
        <v>996539.6747984941</v>
      </c>
      <c r="O26" s="10">
        <v>18228305.88711551</v>
      </c>
      <c r="P26" s="11">
        <v>94.81639698176447</v>
      </c>
    </row>
    <row r="27" spans="1:16" ht="12.75">
      <c r="A27" s="7" t="s">
        <v>33</v>
      </c>
      <c r="B27" s="8">
        <v>775.4545454545455</v>
      </c>
      <c r="C27" s="8">
        <v>37382044.87656836</v>
      </c>
      <c r="D27" s="8">
        <v>109.54545454545455</v>
      </c>
      <c r="E27" s="8">
        <v>13.54954550360925</v>
      </c>
      <c r="F27" s="8">
        <v>11.619559688439562</v>
      </c>
      <c r="G27" s="8">
        <v>1.9299858151696938</v>
      </c>
      <c r="H27" s="8">
        <v>2663776.8817434357</v>
      </c>
      <c r="I27" s="8">
        <v>205490.2039048878</v>
      </c>
      <c r="J27" s="8">
        <v>7.761336816851699</v>
      </c>
      <c r="K27" s="8">
        <v>0.76043380927117</v>
      </c>
      <c r="L27" s="13">
        <f t="shared" si="0"/>
        <v>91.47822937387713</v>
      </c>
      <c r="M27" s="8">
        <v>8.52177062612287</v>
      </c>
      <c r="N27" s="10">
        <v>2869267.0856483234</v>
      </c>
      <c r="O27" s="10">
        <v>34512777.79092004</v>
      </c>
      <c r="P27" s="11">
        <v>92.32447798101376</v>
      </c>
    </row>
    <row r="29" ht="12.75">
      <c r="A29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M32" sqref="M32"/>
    </sheetView>
  </sheetViews>
  <sheetFormatPr defaultColWidth="9.140625" defaultRowHeight="12.75"/>
  <cols>
    <col min="1" max="1" width="17.8515625" style="0" bestFit="1" customWidth="1"/>
    <col min="2" max="2" width="15.57421875" style="0" bestFit="1" customWidth="1"/>
    <col min="3" max="3" width="15.28125" style="0" bestFit="1" customWidth="1"/>
    <col min="4" max="4" width="27.8515625" style="0" bestFit="1" customWidth="1"/>
    <col min="5" max="5" width="26.28125" style="0" bestFit="1" customWidth="1"/>
    <col min="6" max="6" width="19.28125" style="0" bestFit="1" customWidth="1"/>
    <col min="7" max="7" width="23.8515625" style="0" bestFit="1" customWidth="1"/>
    <col min="8" max="8" width="19.8515625" style="0" bestFit="1" customWidth="1"/>
    <col min="9" max="9" width="19.28125" style="0" bestFit="1" customWidth="1"/>
    <col min="10" max="10" width="22.00390625" style="0" bestFit="1" customWidth="1"/>
    <col min="11" max="11" width="21.421875" style="0" bestFit="1" customWidth="1"/>
    <col min="12" max="12" width="31.57421875" style="0" bestFit="1" customWidth="1"/>
    <col min="13" max="13" width="23.7109375" style="0" bestFit="1" customWidth="1"/>
    <col min="14" max="14" width="24.57421875" style="0" bestFit="1" customWidth="1"/>
    <col min="15" max="15" width="19.7109375" style="0" bestFit="1" customWidth="1"/>
  </cols>
  <sheetData>
    <row r="1" ht="12.75">
      <c r="A1" t="s">
        <v>34</v>
      </c>
    </row>
    <row r="3" spans="1:16" ht="14.25">
      <c r="A3" s="1" t="s">
        <v>35</v>
      </c>
      <c r="B3" s="1" t="s">
        <v>1</v>
      </c>
      <c r="C3" s="1" t="s">
        <v>40</v>
      </c>
      <c r="D3" s="1" t="s">
        <v>2</v>
      </c>
      <c r="E3" s="1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41</v>
      </c>
      <c r="M3" s="1" t="s">
        <v>10</v>
      </c>
      <c r="N3" s="2" t="s">
        <v>38</v>
      </c>
      <c r="O3" s="2" t="s">
        <v>39</v>
      </c>
      <c r="P3" s="2" t="s">
        <v>37</v>
      </c>
    </row>
    <row r="4" spans="1:16" ht="12.75">
      <c r="A4" s="5" t="s">
        <v>11</v>
      </c>
      <c r="B4" s="5">
        <v>214</v>
      </c>
      <c r="C4" s="5">
        <v>16031284.894509537</v>
      </c>
      <c r="D4" s="5">
        <v>53</v>
      </c>
      <c r="E4" s="9">
        <v>9.813084112149532</v>
      </c>
      <c r="F4" s="9">
        <v>14.953271028037383</v>
      </c>
      <c r="G4" s="6">
        <v>24.766355140186917</v>
      </c>
      <c r="H4" s="4">
        <v>1925213.4948510893</v>
      </c>
      <c r="I4" s="4">
        <v>2588093.4778833003</v>
      </c>
      <c r="J4" s="6">
        <v>12.009102873035738</v>
      </c>
      <c r="K4" s="6">
        <v>16.1440177435165</v>
      </c>
      <c r="L4" s="11">
        <f>100-(J4+K4)</f>
        <v>71.84687938344777</v>
      </c>
      <c r="M4" s="6">
        <v>28.153120616552236</v>
      </c>
      <c r="N4" s="10">
        <f aca="true" t="shared" si="0" ref="N4:N26">(I4+H4)</f>
        <v>4513306.97273439</v>
      </c>
      <c r="O4" s="10">
        <f aca="true" t="shared" si="1" ref="O4:O26">C4-N4</f>
        <v>11517977.921775147</v>
      </c>
      <c r="P4" s="11">
        <f aca="true" t="shared" si="2" ref="P4:P26">(O4/C4)*100</f>
        <v>71.84687938344776</v>
      </c>
    </row>
    <row r="5" spans="1:16" ht="12.75">
      <c r="A5" s="5" t="s">
        <v>12</v>
      </c>
      <c r="B5" s="5">
        <v>457</v>
      </c>
      <c r="C5" s="5">
        <v>8264890.06773112</v>
      </c>
      <c r="D5" s="5">
        <v>30</v>
      </c>
      <c r="E5" s="6">
        <v>3.50109409190372</v>
      </c>
      <c r="F5" s="6">
        <v>3.0634573304157544</v>
      </c>
      <c r="G5" s="6">
        <v>6.564551422319474</v>
      </c>
      <c r="H5" s="4">
        <v>202102.20825447</v>
      </c>
      <c r="I5" s="4">
        <v>292514.46570045996</v>
      </c>
      <c r="J5" s="6">
        <v>2.4453103017491333</v>
      </c>
      <c r="K5" s="6">
        <v>3.5392420625476158</v>
      </c>
      <c r="L5" s="11">
        <f aca="true" t="shared" si="3" ref="L5:L26">100-(J5+K5)</f>
        <v>94.01544763570325</v>
      </c>
      <c r="M5" s="6">
        <v>5.984552364296749</v>
      </c>
      <c r="N5" s="10">
        <f t="shared" si="0"/>
        <v>494616.6739549299</v>
      </c>
      <c r="O5" s="10">
        <f t="shared" si="1"/>
        <v>7770273.39377619</v>
      </c>
      <c r="P5" s="11">
        <f t="shared" si="2"/>
        <v>94.01544763570325</v>
      </c>
    </row>
    <row r="6" spans="1:16" ht="12.75">
      <c r="A6" s="5" t="s">
        <v>13</v>
      </c>
      <c r="B6" s="5">
        <v>259</v>
      </c>
      <c r="C6" s="5">
        <v>27314380.8794403</v>
      </c>
      <c r="D6" s="5">
        <v>44</v>
      </c>
      <c r="E6" s="6">
        <v>8.494208494208493</v>
      </c>
      <c r="F6" s="6">
        <v>8.494208494208493</v>
      </c>
      <c r="G6" s="6">
        <v>16.988416988416986</v>
      </c>
      <c r="H6" s="4">
        <v>1169557.87033953</v>
      </c>
      <c r="I6" s="4">
        <v>2070820.30973481</v>
      </c>
      <c r="J6" s="6">
        <v>4.281839209542045</v>
      </c>
      <c r="K6" s="6">
        <v>7.581428694558216</v>
      </c>
      <c r="L6" s="11">
        <f t="shared" si="3"/>
        <v>88.13673209589973</v>
      </c>
      <c r="M6" s="6">
        <v>11.863267904100262</v>
      </c>
      <c r="N6" s="10">
        <f t="shared" si="0"/>
        <v>3240378.1800743397</v>
      </c>
      <c r="O6" s="10">
        <f t="shared" si="1"/>
        <v>24074002.69936596</v>
      </c>
      <c r="P6" s="11">
        <f t="shared" si="2"/>
        <v>88.13673209589973</v>
      </c>
    </row>
    <row r="7" spans="1:16" ht="12.75">
      <c r="A7" s="5" t="s">
        <v>14</v>
      </c>
      <c r="B7" s="5">
        <v>902</v>
      </c>
      <c r="C7" s="5">
        <v>15569810.959140228</v>
      </c>
      <c r="D7" s="5">
        <v>332</v>
      </c>
      <c r="E7" s="6">
        <v>0.5543237250554324</v>
      </c>
      <c r="F7" s="6">
        <v>36.252771618625275</v>
      </c>
      <c r="G7" s="6">
        <v>36.80709534368071</v>
      </c>
      <c r="H7" s="4">
        <v>12347.295368839998</v>
      </c>
      <c r="I7" s="4">
        <v>13659797.413055835</v>
      </c>
      <c r="J7" s="6">
        <v>0.07930279565527763</v>
      </c>
      <c r="K7" s="6">
        <v>87.73258358051469</v>
      </c>
      <c r="L7" s="11">
        <f t="shared" si="3"/>
        <v>12.188113623830034</v>
      </c>
      <c r="M7" s="6">
        <v>87.81188637616997</v>
      </c>
      <c r="N7" s="10">
        <f t="shared" si="0"/>
        <v>13672144.708424676</v>
      </c>
      <c r="O7" s="10">
        <f t="shared" si="1"/>
        <v>1897666.250715552</v>
      </c>
      <c r="P7" s="11">
        <f t="shared" si="2"/>
        <v>12.188113623830034</v>
      </c>
    </row>
    <row r="8" spans="1:16" ht="12.75">
      <c r="A8" s="5" t="s">
        <v>15</v>
      </c>
      <c r="B8" s="5">
        <v>5100</v>
      </c>
      <c r="C8" s="5">
        <v>112356936.73482414</v>
      </c>
      <c r="D8" s="5">
        <v>1694</v>
      </c>
      <c r="E8" s="6">
        <v>2.9019607843137254</v>
      </c>
      <c r="F8" s="6">
        <v>30.313725490196077</v>
      </c>
      <c r="G8" s="6">
        <v>33.21568627450981</v>
      </c>
      <c r="H8" s="4">
        <v>7275025.038128049</v>
      </c>
      <c r="I8" s="4">
        <v>31186228.976691913</v>
      </c>
      <c r="J8" s="6">
        <v>6.474922910454546</v>
      </c>
      <c r="K8" s="6">
        <v>27.75638948781165</v>
      </c>
      <c r="L8" s="11">
        <f t="shared" si="3"/>
        <v>65.7686876017338</v>
      </c>
      <c r="M8" s="6">
        <v>34.2313123982662</v>
      </c>
      <c r="N8" s="10">
        <f t="shared" si="0"/>
        <v>38461254.014819965</v>
      </c>
      <c r="O8" s="10">
        <f t="shared" si="1"/>
        <v>73895682.72000417</v>
      </c>
      <c r="P8" s="11">
        <f t="shared" si="2"/>
        <v>65.7686876017338</v>
      </c>
    </row>
    <row r="9" spans="1:16" ht="12.75">
      <c r="A9" s="5" t="s">
        <v>16</v>
      </c>
      <c r="B9" s="5">
        <v>344</v>
      </c>
      <c r="C9" s="5">
        <v>26765476.1596811</v>
      </c>
      <c r="D9" s="5">
        <v>44</v>
      </c>
      <c r="E9" s="6">
        <v>1.4534883720930232</v>
      </c>
      <c r="F9" s="6">
        <v>11.337209302325583</v>
      </c>
      <c r="G9" s="6">
        <v>12.790697674418606</v>
      </c>
      <c r="H9" s="4">
        <v>82686.07870531</v>
      </c>
      <c r="I9" s="4">
        <v>514179.77956012</v>
      </c>
      <c r="J9" s="6">
        <v>0.308928106535487</v>
      </c>
      <c r="K9" s="6">
        <v>1.9210559770824056</v>
      </c>
      <c r="L9" s="11">
        <f t="shared" si="3"/>
        <v>97.7700159163821</v>
      </c>
      <c r="M9" s="6">
        <v>2.2299840836178926</v>
      </c>
      <c r="N9" s="10">
        <f t="shared" si="0"/>
        <v>596865.85826543</v>
      </c>
      <c r="O9" s="10">
        <f t="shared" si="1"/>
        <v>26168610.30141567</v>
      </c>
      <c r="P9" s="11">
        <f t="shared" si="2"/>
        <v>97.7700159163821</v>
      </c>
    </row>
    <row r="10" spans="1:16" ht="12.75">
      <c r="A10" s="5" t="s">
        <v>17</v>
      </c>
      <c r="B10" s="5">
        <v>524</v>
      </c>
      <c r="C10" s="5">
        <v>21174250.308718782</v>
      </c>
      <c r="D10" s="5">
        <v>66</v>
      </c>
      <c r="E10" s="6">
        <v>8.587786259541984</v>
      </c>
      <c r="F10" s="6">
        <v>4.007633587786259</v>
      </c>
      <c r="G10" s="6">
        <v>12.595419847328243</v>
      </c>
      <c r="H10" s="4">
        <v>392685.6255656721</v>
      </c>
      <c r="I10" s="4">
        <v>201214.56719534597</v>
      </c>
      <c r="J10" s="6">
        <v>1.8545432298208855</v>
      </c>
      <c r="K10" s="6">
        <v>0.9502795341589647</v>
      </c>
      <c r="L10" s="11">
        <f t="shared" si="3"/>
        <v>97.19517723602014</v>
      </c>
      <c r="M10" s="6">
        <v>2.80482276397985</v>
      </c>
      <c r="N10" s="10">
        <f t="shared" si="0"/>
        <v>593900.192761018</v>
      </c>
      <c r="O10" s="10">
        <f t="shared" si="1"/>
        <v>20580350.115957763</v>
      </c>
      <c r="P10" s="11">
        <f t="shared" si="2"/>
        <v>97.19517723602014</v>
      </c>
    </row>
    <row r="11" spans="1:16" ht="12.75">
      <c r="A11" s="5" t="s">
        <v>18</v>
      </c>
      <c r="B11" s="5">
        <v>1672</v>
      </c>
      <c r="C11" s="5">
        <v>179499799.71470445</v>
      </c>
      <c r="D11" s="5">
        <v>335</v>
      </c>
      <c r="E11" s="6">
        <v>8.55263157894737</v>
      </c>
      <c r="F11" s="6">
        <v>11.483253588516746</v>
      </c>
      <c r="G11" s="6">
        <v>20.035885167464116</v>
      </c>
      <c r="H11" s="4">
        <v>11530768.325987076</v>
      </c>
      <c r="I11" s="4">
        <v>15465534.276040493</v>
      </c>
      <c r="J11" s="6">
        <v>6.423833533137076</v>
      </c>
      <c r="K11" s="6">
        <v>8.615906146202553</v>
      </c>
      <c r="L11" s="11">
        <f t="shared" si="3"/>
        <v>84.96026032066037</v>
      </c>
      <c r="M11" s="6">
        <v>15.039739679339629</v>
      </c>
      <c r="N11" s="10">
        <f t="shared" si="0"/>
        <v>26996302.60202757</v>
      </c>
      <c r="O11" s="10">
        <f t="shared" si="1"/>
        <v>152503497.1126769</v>
      </c>
      <c r="P11" s="11">
        <f t="shared" si="2"/>
        <v>84.96026032066038</v>
      </c>
    </row>
    <row r="12" spans="1:16" ht="12.75">
      <c r="A12" s="5" t="s">
        <v>19</v>
      </c>
      <c r="B12" s="5">
        <v>1704</v>
      </c>
      <c r="C12" s="5">
        <v>111922016.61271863</v>
      </c>
      <c r="D12" s="5">
        <v>572</v>
      </c>
      <c r="E12" s="6">
        <v>14.61267605633803</v>
      </c>
      <c r="F12" s="6">
        <v>18.955399061032864</v>
      </c>
      <c r="G12" s="6">
        <v>33.568075117370896</v>
      </c>
      <c r="H12" s="4">
        <v>14386715.365388336</v>
      </c>
      <c r="I12" s="4">
        <v>24670837.828595627</v>
      </c>
      <c r="J12" s="6">
        <v>12.854231723835339</v>
      </c>
      <c r="K12" s="6">
        <v>22.04288179863985</v>
      </c>
      <c r="L12" s="11">
        <f t="shared" si="3"/>
        <v>65.1028864775248</v>
      </c>
      <c r="M12" s="6">
        <v>34.89711352247519</v>
      </c>
      <c r="N12" s="10">
        <f t="shared" si="0"/>
        <v>39057553.193983965</v>
      </c>
      <c r="O12" s="10">
        <f t="shared" si="1"/>
        <v>72864463.41873467</v>
      </c>
      <c r="P12" s="11">
        <f t="shared" si="2"/>
        <v>65.10288647752482</v>
      </c>
    </row>
    <row r="13" spans="1:16" ht="12.75">
      <c r="A13" s="5" t="s">
        <v>20</v>
      </c>
      <c r="B13" s="5">
        <v>512</v>
      </c>
      <c r="C13" s="5">
        <v>29258186.09700053</v>
      </c>
      <c r="D13" s="5">
        <v>218</v>
      </c>
      <c r="E13" s="6">
        <v>21.875</v>
      </c>
      <c r="F13" s="6">
        <v>20.703125</v>
      </c>
      <c r="G13" s="6">
        <v>42.578125</v>
      </c>
      <c r="H13" s="4">
        <v>5358840.757407114</v>
      </c>
      <c r="I13" s="4">
        <v>4398996.900722574</v>
      </c>
      <c r="J13" s="6">
        <v>18.315697151015414</v>
      </c>
      <c r="K13" s="6">
        <v>15.035097822327225</v>
      </c>
      <c r="L13" s="11">
        <f t="shared" si="3"/>
        <v>66.64920502665737</v>
      </c>
      <c r="M13" s="6">
        <v>33.35079497334264</v>
      </c>
      <c r="N13" s="10">
        <f t="shared" si="0"/>
        <v>9757837.658129688</v>
      </c>
      <c r="O13" s="10">
        <f t="shared" si="1"/>
        <v>19500348.438870843</v>
      </c>
      <c r="P13" s="11">
        <f t="shared" si="2"/>
        <v>66.64920502665737</v>
      </c>
    </row>
    <row r="14" spans="1:16" ht="12.75">
      <c r="A14" s="5" t="s">
        <v>21</v>
      </c>
      <c r="B14" s="5">
        <v>350</v>
      </c>
      <c r="C14" s="5">
        <v>5965451.074985141</v>
      </c>
      <c r="D14" s="5">
        <v>106</v>
      </c>
      <c r="E14" s="6">
        <v>26.28571428571429</v>
      </c>
      <c r="F14" s="6">
        <v>4</v>
      </c>
      <c r="G14" s="6">
        <v>30.28571428571429</v>
      </c>
      <c r="H14" s="4">
        <v>893277.212675207</v>
      </c>
      <c r="I14" s="4">
        <v>94016.00020455799</v>
      </c>
      <c r="J14" s="6">
        <v>14.974177165260416</v>
      </c>
      <c r="K14" s="6">
        <v>1.57600823513236</v>
      </c>
      <c r="L14" s="11">
        <f t="shared" si="3"/>
        <v>83.44981459960722</v>
      </c>
      <c r="M14" s="6">
        <v>16.55018540039278</v>
      </c>
      <c r="N14" s="10">
        <f t="shared" si="0"/>
        <v>987293.212879765</v>
      </c>
      <c r="O14" s="10">
        <f t="shared" si="1"/>
        <v>4978157.862105376</v>
      </c>
      <c r="P14" s="11">
        <f t="shared" si="2"/>
        <v>83.44981459960722</v>
      </c>
    </row>
    <row r="15" spans="1:16" ht="12.75">
      <c r="A15" s="5" t="s">
        <v>22</v>
      </c>
      <c r="B15" s="5">
        <v>2544</v>
      </c>
      <c r="C15" s="5">
        <v>76215942.58649883</v>
      </c>
      <c r="D15" s="5">
        <v>621</v>
      </c>
      <c r="E15" s="6">
        <v>11.517295597484276</v>
      </c>
      <c r="F15" s="6">
        <v>12.893081761006288</v>
      </c>
      <c r="G15" s="6">
        <v>24.410377358490564</v>
      </c>
      <c r="H15" s="4">
        <v>7895769.54703489</v>
      </c>
      <c r="I15" s="4">
        <v>6078630.002701004</v>
      </c>
      <c r="J15" s="6">
        <v>10.35973482591761</v>
      </c>
      <c r="K15" s="6">
        <v>7.975536083939734</v>
      </c>
      <c r="L15" s="11">
        <f t="shared" si="3"/>
        <v>81.66472909014266</v>
      </c>
      <c r="M15" s="6">
        <v>18.335270909857343</v>
      </c>
      <c r="N15" s="10">
        <f t="shared" si="0"/>
        <v>13974399.549735894</v>
      </c>
      <c r="O15" s="10">
        <f t="shared" si="1"/>
        <v>62241543.03676293</v>
      </c>
      <c r="P15" s="11">
        <f t="shared" si="2"/>
        <v>81.66472909014266</v>
      </c>
    </row>
    <row r="16" spans="1:16" ht="12.75">
      <c r="A16" s="5" t="s">
        <v>23</v>
      </c>
      <c r="B16" s="5">
        <v>340</v>
      </c>
      <c r="C16" s="5">
        <v>12808204.400024425</v>
      </c>
      <c r="D16" s="5">
        <v>84</v>
      </c>
      <c r="E16" s="6">
        <v>14.411764705882353</v>
      </c>
      <c r="F16" s="6">
        <v>10.294117647058824</v>
      </c>
      <c r="G16" s="6">
        <v>24.705882352941178</v>
      </c>
      <c r="H16" s="4">
        <v>1675903.5791895972</v>
      </c>
      <c r="I16" s="4">
        <v>540641.175779868</v>
      </c>
      <c r="J16" s="6">
        <v>13.084609886350668</v>
      </c>
      <c r="K16" s="6">
        <v>4.22105362230819</v>
      </c>
      <c r="L16" s="11">
        <f t="shared" si="3"/>
        <v>82.69433649134115</v>
      </c>
      <c r="M16" s="6">
        <v>17.30566350865886</v>
      </c>
      <c r="N16" s="10">
        <f t="shared" si="0"/>
        <v>2216544.754969465</v>
      </c>
      <c r="O16" s="10">
        <f t="shared" si="1"/>
        <v>10591659.64505496</v>
      </c>
      <c r="P16" s="11">
        <f t="shared" si="2"/>
        <v>82.69433649134115</v>
      </c>
    </row>
    <row r="17" spans="1:16" ht="12.75">
      <c r="A17" s="5" t="s">
        <v>24</v>
      </c>
      <c r="B17" s="5">
        <v>60</v>
      </c>
      <c r="C17" s="5">
        <v>748556.6456655102</v>
      </c>
      <c r="D17" s="5">
        <v>30</v>
      </c>
      <c r="E17" s="6">
        <v>41.66666666666667</v>
      </c>
      <c r="F17" s="6">
        <v>8.333333333333332</v>
      </c>
      <c r="G17" s="6">
        <v>50</v>
      </c>
      <c r="H17" s="4">
        <v>504347.60840682796</v>
      </c>
      <c r="I17" s="4">
        <v>35546.39925097</v>
      </c>
      <c r="J17" s="6">
        <v>67.37601106439097</v>
      </c>
      <c r="K17" s="6">
        <v>4.748658562688625</v>
      </c>
      <c r="L17" s="11">
        <f t="shared" si="3"/>
        <v>27.875330372920416</v>
      </c>
      <c r="M17" s="6">
        <v>72.12466962707958</v>
      </c>
      <c r="N17" s="10">
        <f t="shared" si="0"/>
        <v>539894.007657798</v>
      </c>
      <c r="O17" s="10">
        <f t="shared" si="1"/>
        <v>208662.6380077122</v>
      </c>
      <c r="P17" s="11">
        <f t="shared" si="2"/>
        <v>27.875330372920416</v>
      </c>
    </row>
    <row r="18" spans="1:16" ht="12.75">
      <c r="A18" s="5" t="s">
        <v>25</v>
      </c>
      <c r="B18" s="5">
        <v>336</v>
      </c>
      <c r="C18" s="5">
        <v>8360373.254476257</v>
      </c>
      <c r="D18" s="5">
        <v>96</v>
      </c>
      <c r="E18" s="6">
        <v>20.535714285714285</v>
      </c>
      <c r="F18" s="6">
        <v>8.035714285714285</v>
      </c>
      <c r="G18" s="6">
        <v>28.57142857142857</v>
      </c>
      <c r="H18" s="4">
        <v>314823.9914111211</v>
      </c>
      <c r="I18" s="4">
        <v>1333714.286140651</v>
      </c>
      <c r="J18" s="6">
        <v>3.765669089505783</v>
      </c>
      <c r="K18" s="6">
        <v>15.95280791352901</v>
      </c>
      <c r="L18" s="11">
        <f t="shared" si="3"/>
        <v>80.28152299696521</v>
      </c>
      <c r="M18" s="6">
        <v>19.718477003034792</v>
      </c>
      <c r="N18" s="10">
        <f t="shared" si="0"/>
        <v>1648538.277551772</v>
      </c>
      <c r="O18" s="10">
        <f t="shared" si="1"/>
        <v>6711834.976924485</v>
      </c>
      <c r="P18" s="11">
        <f t="shared" si="2"/>
        <v>80.28152299696521</v>
      </c>
    </row>
    <row r="19" spans="1:16" ht="12.75">
      <c r="A19" s="5" t="s">
        <v>26</v>
      </c>
      <c r="B19" s="5">
        <v>32</v>
      </c>
      <c r="C19" s="5">
        <v>80937.10382514649</v>
      </c>
      <c r="D19" s="5">
        <v>0</v>
      </c>
      <c r="E19" s="6">
        <v>0</v>
      </c>
      <c r="F19" s="6">
        <v>0</v>
      </c>
      <c r="G19" s="6">
        <v>0</v>
      </c>
      <c r="H19" s="4">
        <v>0</v>
      </c>
      <c r="I19" s="4">
        <v>0</v>
      </c>
      <c r="J19" s="6">
        <v>0</v>
      </c>
      <c r="K19" s="6">
        <v>0</v>
      </c>
      <c r="L19" s="11">
        <f t="shared" si="3"/>
        <v>100</v>
      </c>
      <c r="M19" s="6">
        <v>0</v>
      </c>
      <c r="N19" s="10">
        <f t="shared" si="0"/>
        <v>0</v>
      </c>
      <c r="O19" s="10">
        <f t="shared" si="1"/>
        <v>80937.10382514649</v>
      </c>
      <c r="P19" s="11">
        <f t="shared" si="2"/>
        <v>100</v>
      </c>
    </row>
    <row r="20" spans="1:16" ht="12.75">
      <c r="A20" s="5" t="s">
        <v>27</v>
      </c>
      <c r="B20" s="5">
        <v>211</v>
      </c>
      <c r="C20" s="5">
        <v>18554807.080936294</v>
      </c>
      <c r="D20" s="5">
        <v>62</v>
      </c>
      <c r="E20" s="6">
        <v>6.161137440758294</v>
      </c>
      <c r="F20" s="6">
        <v>23.222748815165875</v>
      </c>
      <c r="G20" s="6">
        <v>29.383886255924168</v>
      </c>
      <c r="H20" s="4">
        <v>220129.22587537</v>
      </c>
      <c r="I20" s="4">
        <v>2510438.192264716</v>
      </c>
      <c r="J20" s="6">
        <v>1.1863730240641341</v>
      </c>
      <c r="K20" s="6">
        <v>13.529853376077444</v>
      </c>
      <c r="L20" s="11">
        <f t="shared" si="3"/>
        <v>85.28377359985842</v>
      </c>
      <c r="M20" s="6">
        <v>14.716226400141577</v>
      </c>
      <c r="N20" s="10">
        <f t="shared" si="0"/>
        <v>2730567.4181400863</v>
      </c>
      <c r="O20" s="10">
        <f t="shared" si="1"/>
        <v>15824239.662796207</v>
      </c>
      <c r="P20" s="11">
        <f t="shared" si="2"/>
        <v>85.28377359985842</v>
      </c>
    </row>
    <row r="21" spans="1:16" ht="12.75">
      <c r="A21" s="5" t="s">
        <v>28</v>
      </c>
      <c r="B21" s="5">
        <v>383</v>
      </c>
      <c r="C21" s="5">
        <v>60799709.38548951</v>
      </c>
      <c r="D21" s="5">
        <v>103</v>
      </c>
      <c r="E21" s="6">
        <v>7.310704960835509</v>
      </c>
      <c r="F21" s="6">
        <v>19.5822454308094</v>
      </c>
      <c r="G21" s="6">
        <v>26.89295039164491</v>
      </c>
      <c r="H21" s="4">
        <v>1869519.9318961329</v>
      </c>
      <c r="I21" s="4">
        <v>14436730.692254633</v>
      </c>
      <c r="J21" s="6">
        <v>3.0748830065005435</v>
      </c>
      <c r="K21" s="6">
        <v>23.744736345236728</v>
      </c>
      <c r="L21" s="11">
        <f t="shared" si="3"/>
        <v>73.18038064826273</v>
      </c>
      <c r="M21" s="6">
        <v>26.819619351737273</v>
      </c>
      <c r="N21" s="10">
        <f t="shared" si="0"/>
        <v>16306250.624150766</v>
      </c>
      <c r="O21" s="10">
        <f t="shared" si="1"/>
        <v>44493458.76133874</v>
      </c>
      <c r="P21" s="11">
        <f t="shared" si="2"/>
        <v>73.18038064826273</v>
      </c>
    </row>
    <row r="22" spans="1:16" ht="12.75">
      <c r="A22" s="5" t="s">
        <v>29</v>
      </c>
      <c r="B22" s="5">
        <v>136</v>
      </c>
      <c r="C22" s="5">
        <v>24929182.41413851</v>
      </c>
      <c r="D22" s="5">
        <v>36</v>
      </c>
      <c r="E22" s="6">
        <v>5.882352941176468</v>
      </c>
      <c r="F22" s="6">
        <v>20.58823529411765</v>
      </c>
      <c r="G22" s="6">
        <v>26.47058823529412</v>
      </c>
      <c r="H22" s="4">
        <v>2987619.81060151</v>
      </c>
      <c r="I22" s="4">
        <v>8383028.96082251</v>
      </c>
      <c r="J22" s="6">
        <v>11.984427571547995</v>
      </c>
      <c r="K22" s="6">
        <v>33.62737221605832</v>
      </c>
      <c r="L22" s="11">
        <f t="shared" si="3"/>
        <v>54.388200212393684</v>
      </c>
      <c r="M22" s="6">
        <v>45.61179978760631</v>
      </c>
      <c r="N22" s="10">
        <f t="shared" si="0"/>
        <v>11370648.77142402</v>
      </c>
      <c r="O22" s="10">
        <f t="shared" si="1"/>
        <v>13558533.642714491</v>
      </c>
      <c r="P22" s="11">
        <f t="shared" si="2"/>
        <v>54.38820021239369</v>
      </c>
    </row>
    <row r="23" spans="1:16" ht="12.75">
      <c r="A23" s="5" t="s">
        <v>30</v>
      </c>
      <c r="B23" s="5">
        <v>273</v>
      </c>
      <c r="C23" s="5">
        <v>34634052.233455025</v>
      </c>
      <c r="D23" s="5">
        <v>96</v>
      </c>
      <c r="E23" s="6">
        <v>22.71062271062271</v>
      </c>
      <c r="F23" s="6">
        <v>12.454212454212456</v>
      </c>
      <c r="G23" s="6">
        <v>35.16483516483517</v>
      </c>
      <c r="H23" s="4">
        <v>4146107.210934637</v>
      </c>
      <c r="I23" s="4">
        <v>1222290.412444952</v>
      </c>
      <c r="J23" s="6">
        <v>11.971187151267484</v>
      </c>
      <c r="K23" s="6">
        <v>3.5291579633995913</v>
      </c>
      <c r="L23" s="11">
        <f t="shared" si="3"/>
        <v>84.49965488533293</v>
      </c>
      <c r="M23" s="6">
        <v>15.500345114667075</v>
      </c>
      <c r="N23" s="10">
        <f t="shared" si="0"/>
        <v>5368397.623379589</v>
      </c>
      <c r="O23" s="10">
        <f t="shared" si="1"/>
        <v>29265654.610075437</v>
      </c>
      <c r="P23" s="11">
        <f t="shared" si="2"/>
        <v>84.49965488533293</v>
      </c>
    </row>
    <row r="24" spans="1:16" ht="12.75">
      <c r="A24" s="5" t="s">
        <v>31</v>
      </c>
      <c r="B24" s="5">
        <v>287</v>
      </c>
      <c r="C24" s="5">
        <v>11925893.114626365</v>
      </c>
      <c r="D24" s="5">
        <v>0</v>
      </c>
      <c r="E24" s="6">
        <v>0</v>
      </c>
      <c r="F24" s="6">
        <v>0</v>
      </c>
      <c r="G24" s="6">
        <v>0</v>
      </c>
      <c r="H24" s="4">
        <v>0</v>
      </c>
      <c r="I24" s="4">
        <v>0</v>
      </c>
      <c r="J24" s="6">
        <v>0</v>
      </c>
      <c r="K24" s="6">
        <v>0</v>
      </c>
      <c r="L24" s="11">
        <f t="shared" si="3"/>
        <v>100</v>
      </c>
      <c r="M24" s="6">
        <v>0</v>
      </c>
      <c r="N24" s="10">
        <f t="shared" si="0"/>
        <v>0</v>
      </c>
      <c r="O24" s="10">
        <f t="shared" si="1"/>
        <v>11925893.114626365</v>
      </c>
      <c r="P24" s="11">
        <f t="shared" si="2"/>
        <v>100</v>
      </c>
    </row>
    <row r="25" spans="1:16" ht="12.75">
      <c r="A25" s="5" t="s">
        <v>32</v>
      </c>
      <c r="B25" s="5">
        <v>420</v>
      </c>
      <c r="C25" s="5">
        <v>19224845.561914</v>
      </c>
      <c r="D25" s="5">
        <v>85</v>
      </c>
      <c r="E25" s="6">
        <v>10.476190476190478</v>
      </c>
      <c r="F25" s="6">
        <v>9.761904761904761</v>
      </c>
      <c r="G25" s="6">
        <v>20.238095238095237</v>
      </c>
      <c r="H25" s="4">
        <v>1248408.7256108674</v>
      </c>
      <c r="I25" s="4">
        <v>1459565.716238029</v>
      </c>
      <c r="J25" s="6">
        <v>6.493725640553739</v>
      </c>
      <c r="K25" s="6">
        <v>7.5920803188637755</v>
      </c>
      <c r="L25" s="11">
        <f t="shared" si="3"/>
        <v>85.91419404058249</v>
      </c>
      <c r="M25" s="6">
        <v>14.085805959417517</v>
      </c>
      <c r="N25" s="10">
        <f t="shared" si="0"/>
        <v>2707974.4418488964</v>
      </c>
      <c r="O25" s="10">
        <f t="shared" si="1"/>
        <v>16516871.120065104</v>
      </c>
      <c r="P25" s="11">
        <f t="shared" si="2"/>
        <v>85.91419404058249</v>
      </c>
    </row>
    <row r="26" spans="1:16" ht="12.75">
      <c r="A26" s="7" t="s">
        <v>33</v>
      </c>
      <c r="B26" s="8">
        <v>775.4545454545455</v>
      </c>
      <c r="C26" s="8">
        <v>37382044.87656836</v>
      </c>
      <c r="D26" s="8">
        <v>213.95454545454547</v>
      </c>
      <c r="E26" s="8">
        <v>11.344568641351144</v>
      </c>
      <c r="F26" s="8">
        <v>13.738027543238008</v>
      </c>
      <c r="G26" s="8">
        <v>24.365184810457446</v>
      </c>
      <c r="H26" s="12">
        <v>2913265.859255984</v>
      </c>
      <c r="I26" s="12">
        <v>5961037.2651491985</v>
      </c>
      <c r="J26" s="8">
        <v>9.514477739097286</v>
      </c>
      <c r="K26" s="8">
        <v>13.991643067481522</v>
      </c>
      <c r="L26" s="11">
        <f t="shared" si="3"/>
        <v>76.4938791934212</v>
      </c>
      <c r="M26" s="8">
        <v>23.506120806578807</v>
      </c>
      <c r="N26" s="10">
        <f t="shared" si="0"/>
        <v>8874303.124405183</v>
      </c>
      <c r="O26" s="10">
        <f t="shared" si="1"/>
        <v>28507741.75216318</v>
      </c>
      <c r="P26" s="11">
        <f t="shared" si="2"/>
        <v>76.26051984660761</v>
      </c>
    </row>
    <row r="28" ht="12.75">
      <c r="A28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78">
      <selection activeCell="AA206" sqref="AA20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oulton</dc:creator>
  <cp:keywords/>
  <dc:description/>
  <cp:lastModifiedBy>oulton</cp:lastModifiedBy>
  <dcterms:created xsi:type="dcterms:W3CDTF">2010-08-22T14:30:01Z</dcterms:created>
  <dcterms:modified xsi:type="dcterms:W3CDTF">2010-08-26T07:34:23Z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435517423</vt:i4>
  </property>
  <property fmtid="{D5CDD505-2E9C-101B-9397-08002B2CF9AE}" pid="3" name="_NewReviewCycle">
    <vt:lpwstr/>
  </property>
  <property fmtid="{D5CDD505-2E9C-101B-9397-08002B2CF9AE}" pid="4" name="_EmailSubject">
    <vt:lpwstr>RE: Diffuse Pressure on Natura 2000 Sites from Intensive Agriculture and Urban Areas</vt:lpwstr>
  </property>
  <property fmtid="{D5CDD505-2E9C-101B-9397-08002B2CF9AE}" pid="5" name="_AuthorEmail">
    <vt:lpwstr>AlexRichard.Oulton@eea.europa.eu</vt:lpwstr>
  </property>
  <property fmtid="{D5CDD505-2E9C-101B-9397-08002B2CF9AE}" pid="6" name="_AuthorEmailDisplayName">
    <vt:lpwstr>Alex Richard Oulton</vt:lpwstr>
  </property>
  <property fmtid="{D5CDD505-2E9C-101B-9397-08002B2CF9AE}" pid="7" name="_PreviousAdHocReviewCycleID">
    <vt:i4>-1272620023</vt:i4>
  </property>
</Properties>
</file>