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defaultThemeVersion="124226"/>
  <xr:revisionPtr revIDLastSave="0" documentId="13_ncr:1_{F6F37E7E-1B4D-4E1F-9B26-D0353EEA85AF}" xr6:coauthVersionLast="47" xr6:coauthVersionMax="47" xr10:uidLastSave="{00000000-0000-0000-0000-000000000000}"/>
  <bookViews>
    <workbookView xWindow="780" yWindow="780" windowWidth="27900" windowHeight="13395" tabRatio="939" xr2:uid="{00000000-000D-0000-FFFF-FFFF00000000}"/>
  </bookViews>
  <sheets>
    <sheet name="DATA AND CHART" sheetId="20" r:id="rId1"/>
    <sheet name="Original data" sheetId="2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1" l="1"/>
  <c r="G11" i="21" s="1"/>
  <c r="F10" i="21"/>
  <c r="F11" i="21" s="1"/>
  <c r="E10" i="21"/>
  <c r="E11" i="21" s="1"/>
  <c r="D10" i="21"/>
  <c r="D11" i="21" s="1"/>
  <c r="C10" i="21"/>
  <c r="C11" i="21" s="1"/>
  <c r="B10" i="21"/>
  <c r="B11" i="21" s="1"/>
  <c r="G9" i="21"/>
  <c r="G13" i="21" s="1"/>
  <c r="F9" i="21"/>
  <c r="F13" i="21" s="1"/>
  <c r="E9" i="21"/>
  <c r="E13" i="21" s="1"/>
  <c r="D9" i="21"/>
  <c r="D13" i="21" s="1"/>
  <c r="C9" i="21"/>
  <c r="C13" i="21" s="1"/>
  <c r="B9" i="21"/>
  <c r="B13" i="21" s="1"/>
</calcChain>
</file>

<file path=xl/sharedStrings.xml><?xml version="1.0" encoding="utf-8"?>
<sst xmlns="http://schemas.openxmlformats.org/spreadsheetml/2006/main" count="11" uniqueCount="7">
  <si>
    <t>Waste to landfill</t>
  </si>
  <si>
    <t>Waste not to landfill</t>
  </si>
  <si>
    <t>Landfill rate (percentage)</t>
  </si>
  <si>
    <t>Waste, excluding major mineral waste</t>
  </si>
  <si>
    <t>Total generated</t>
  </si>
  <si>
    <t>Million tonnes</t>
  </si>
  <si>
    <t>% of generated to landfill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</si>
</sst>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7">
    <xf numFmtId="0" fontId="0" fillId="0" borderId="0" xfId="0"/>
    <xf numFmtId="0" fontId="2" fillId="0" borderId="0" xfId="0" applyFont="1"/>
    <xf numFmtId="164" fontId="0" fillId="0" borderId="0" xfId="0" applyNumberFormat="1"/>
    <xf numFmtId="1" fontId="0" fillId="0" borderId="0" xfId="0" applyNumberFormat="1"/>
    <xf numFmtId="0" fontId="0" fillId="0" borderId="0" xfId="0" applyFill="1"/>
    <xf numFmtId="1" fontId="0" fillId="0" borderId="0" xfId="0" applyNumberFormat="1" applyFill="1"/>
    <xf numFmtId="165" fontId="0" fillId="0" borderId="0" xfId="0" applyNumberFormat="1" applyFill="1"/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'Original data'!$A$9</c:f>
              <c:strCache>
                <c:ptCount val="1"/>
                <c:pt idx="0">
                  <c:v>Waste to landfill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'Original data'!$B$8:$G$8</c:f>
              <c:numCache>
                <c:formatCode>General</c:formatCode>
                <c:ptCount val="6"/>
                <c:pt idx="0">
                  <c:v>2010</c:v>
                </c:pt>
                <c:pt idx="1">
                  <c:v>2012</c:v>
                </c:pt>
                <c:pt idx="2">
                  <c:v>2014</c:v>
                </c:pt>
                <c:pt idx="3">
                  <c:v>2016</c:v>
                </c:pt>
                <c:pt idx="4">
                  <c:v>2018</c:v>
                </c:pt>
                <c:pt idx="5">
                  <c:v>2020</c:v>
                </c:pt>
              </c:numCache>
            </c:numRef>
          </c:cat>
          <c:val>
            <c:numRef>
              <c:f>'Original data'!$B$9:$G$9</c:f>
              <c:numCache>
                <c:formatCode>0</c:formatCode>
                <c:ptCount val="6"/>
                <c:pt idx="0">
                  <c:v>172.9</c:v>
                </c:pt>
                <c:pt idx="1">
                  <c:v>176.96</c:v>
                </c:pt>
                <c:pt idx="2">
                  <c:v>172.46</c:v>
                </c:pt>
                <c:pt idx="3">
                  <c:v>151.76</c:v>
                </c:pt>
                <c:pt idx="4">
                  <c:v>158.4</c:v>
                </c:pt>
                <c:pt idx="5">
                  <c:v>125.41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A-4CAC-919E-223FAB70143F}"/>
            </c:ext>
          </c:extLst>
        </c:ser>
        <c:ser>
          <c:idx val="1"/>
          <c:order val="1"/>
          <c:tx>
            <c:strRef>
              <c:f>'Original data'!$A$10</c:f>
              <c:strCache>
                <c:ptCount val="1"/>
                <c:pt idx="0">
                  <c:v>Total generated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'Original data'!$B$11:$G$11</c:f>
              <c:numCache>
                <c:formatCode>0</c:formatCode>
                <c:ptCount val="6"/>
                <c:pt idx="0">
                  <c:v>585.77</c:v>
                </c:pt>
                <c:pt idx="1">
                  <c:v>581.30999999999995</c:v>
                </c:pt>
                <c:pt idx="2">
                  <c:v>596.54999999999995</c:v>
                </c:pt>
                <c:pt idx="3">
                  <c:v>632.86</c:v>
                </c:pt>
                <c:pt idx="4">
                  <c:v>654.83000000000004</c:v>
                </c:pt>
                <c:pt idx="5">
                  <c:v>655.29000000000008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A-4CAC-919E-223FAB70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703951"/>
        <c:axId val="898696463"/>
      </c:areaChart>
      <c:catAx>
        <c:axId val="8987039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8696463"/>
        <c:crosses val="autoZero"/>
        <c:auto val="1"/>
        <c:lblAlgn val="ctr"/>
        <c:lblOffset val="100"/>
        <c:noMultiLvlLbl val="0"/>
      </c:catAx>
      <c:valAx>
        <c:axId val="89869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8703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544287</xdr:colOff>
      <xdr:row>1</xdr:row>
      <xdr:rowOff>176893</xdr:rowOff>
    </xdr:from>
    <xdr:to>
      <xdr:col>10</xdr:col>
      <xdr:colOff>1487262</xdr:colOff>
      <xdr:row>27</xdr:row>
      <xdr:rowOff>103749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327B351-486A-9020-CA9D-F2372925A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5608" y="367393"/>
          <a:ext cx="7760154" cy="4879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1152524</xdr:colOff>
      <xdr:row>1</xdr:row>
      <xdr:rowOff>0</xdr:rowOff>
    </xdr:from>
    <xdr:to>
      <xdr:col>10</xdr:col>
      <xdr:colOff>1152524</xdr:colOff>
      <xdr:row>20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3E415-054E-452A-9F1B-103D17B34DA3}">
  <dimension ref="A2:G5"/>
  <sheetViews>
    <sheetView tabSelected="1" zoomScale="70" zoomScaleNormal="70" workbookViewId="0">
      <selection activeCell="H33" sqref="H33"/>
    </sheetView>
  </sheetViews>
  <sheetFormatPr baseColWidth="10" defaultColWidth="34.140625" defaultRowHeight="15" x14ac:dyDescent="0.25"/>
  <cols>
    <col min="1" max="1" width="23.85546875" style="4" bestFit="1" customWidth="1"/>
    <col min="2" max="7" width="6.140625" style="4" bestFit="1" customWidth="1"/>
    <col min="8" max="16384" width="34.140625" style="4"/>
  </cols>
  <sheetData>
    <row r="2" spans="1:7" x14ac:dyDescent="0.25">
      <c r="B2" s="4">
        <v>2010</v>
      </c>
      <c r="C2" s="4">
        <v>2012</v>
      </c>
      <c r="D2" s="4">
        <v>2014</v>
      </c>
      <c r="E2" s="4">
        <v>2016</v>
      </c>
      <c r="F2" s="4">
        <v>2018</v>
      </c>
      <c r="G2" s="4">
        <v>2020</v>
      </c>
    </row>
    <row r="3" spans="1:7" x14ac:dyDescent="0.25">
      <c r="A3" s="4" t="s">
        <v>0</v>
      </c>
      <c r="B3" s="5">
        <v>172.9</v>
      </c>
      <c r="C3" s="5">
        <v>176.96</v>
      </c>
      <c r="D3" s="5">
        <v>172.46</v>
      </c>
      <c r="E3" s="5">
        <v>151.76</v>
      </c>
      <c r="F3" s="5">
        <v>158.4</v>
      </c>
      <c r="G3" s="5">
        <v>125.41</v>
      </c>
    </row>
    <row r="4" spans="1:7" x14ac:dyDescent="0.25">
      <c r="A4" s="4" t="s">
        <v>1</v>
      </c>
      <c r="B4" s="5">
        <v>585.77</v>
      </c>
      <c r="C4" s="5">
        <v>581.30999999999995</v>
      </c>
      <c r="D4" s="5">
        <v>596.54999999999995</v>
      </c>
      <c r="E4" s="5">
        <v>632.86</v>
      </c>
      <c r="F4" s="5">
        <v>654.83000000000004</v>
      </c>
      <c r="G4" s="5">
        <v>655.29000000000008</v>
      </c>
    </row>
    <row r="5" spans="1:7" x14ac:dyDescent="0.25">
      <c r="A5" s="4" t="s">
        <v>2</v>
      </c>
      <c r="B5" s="6">
        <v>22.789882294014525</v>
      </c>
      <c r="C5" s="6">
        <v>23.337333667427171</v>
      </c>
      <c r="D5" s="6">
        <v>22.426236329826661</v>
      </c>
      <c r="E5" s="6">
        <v>19.341847008743084</v>
      </c>
      <c r="F5" s="6">
        <v>19.477884485323955</v>
      </c>
      <c r="G5" s="6">
        <v>16.063788907390801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3C9E4-F746-49EA-8FA9-A6021F9FFB7F}">
  <dimension ref="A1:J13"/>
  <sheetViews>
    <sheetView workbookViewId="0">
      <selection activeCell="C22" sqref="C22"/>
    </sheetView>
  </sheetViews>
  <sheetFormatPr baseColWidth="10" defaultColWidth="9.140625" defaultRowHeight="15" x14ac:dyDescent="0.25"/>
  <cols>
    <col min="1" max="1" width="34.28515625" customWidth="1"/>
    <col min="2" max="2" width="11.140625" bestFit="1" customWidth="1"/>
    <col min="3" max="3" width="11.42578125" customWidth="1"/>
    <col min="4" max="4" width="11.5703125" customWidth="1"/>
    <col min="5" max="6" width="12" customWidth="1"/>
    <col min="7" max="7" width="16.7109375" customWidth="1"/>
    <col min="8" max="8" width="20.42578125" bestFit="1" customWidth="1"/>
    <col min="10" max="10" width="66.5703125" customWidth="1"/>
    <col min="11" max="11" width="23.42578125" customWidth="1"/>
  </cols>
  <sheetData>
    <row r="1" spans="1:10" ht="23.25" x14ac:dyDescent="0.35">
      <c r="J1" s="1"/>
    </row>
    <row r="2" spans="1:10" x14ac:dyDescent="0.25">
      <c r="B2">
        <v>2010</v>
      </c>
      <c r="C2">
        <v>2012</v>
      </c>
      <c r="D2">
        <v>2014</v>
      </c>
      <c r="E2">
        <v>2016</v>
      </c>
      <c r="F2">
        <v>2018</v>
      </c>
      <c r="G2">
        <v>2020</v>
      </c>
    </row>
    <row r="3" spans="1:10" x14ac:dyDescent="0.25">
      <c r="A3" t="s">
        <v>0</v>
      </c>
      <c r="B3" s="3">
        <v>172900000</v>
      </c>
      <c r="C3" s="3">
        <v>176960000</v>
      </c>
      <c r="D3" s="3">
        <v>172460000</v>
      </c>
      <c r="E3" s="3">
        <v>151760000</v>
      </c>
      <c r="F3" s="3">
        <v>158400000</v>
      </c>
      <c r="G3" s="3">
        <v>125410000</v>
      </c>
    </row>
    <row r="4" spans="1:10" x14ac:dyDescent="0.25">
      <c r="A4" t="s">
        <v>4</v>
      </c>
      <c r="B4" s="3">
        <v>758670000</v>
      </c>
      <c r="C4" s="3">
        <v>758270000</v>
      </c>
      <c r="D4" s="3">
        <v>769010000</v>
      </c>
      <c r="E4" s="3">
        <v>784620000</v>
      </c>
      <c r="F4" s="3">
        <v>813230000</v>
      </c>
      <c r="G4" s="3">
        <v>780700000</v>
      </c>
    </row>
    <row r="7" spans="1:10" x14ac:dyDescent="0.25">
      <c r="A7" t="s">
        <v>3</v>
      </c>
      <c r="B7" t="s">
        <v>5</v>
      </c>
    </row>
    <row r="8" spans="1:10" x14ac:dyDescent="0.25">
      <c r="B8">
        <v>2010</v>
      </c>
      <c r="C8">
        <v>2012</v>
      </c>
      <c r="D8">
        <v>2014</v>
      </c>
      <c r="E8">
        <v>2016</v>
      </c>
      <c r="F8">
        <v>2018</v>
      </c>
      <c r="G8">
        <v>2020</v>
      </c>
    </row>
    <row r="9" spans="1:10" x14ac:dyDescent="0.25">
      <c r="A9" t="s">
        <v>0</v>
      </c>
      <c r="B9" s="3">
        <f>B3/1000000</f>
        <v>172.9</v>
      </c>
      <c r="C9" s="3">
        <f t="shared" ref="C9:G10" si="0">C3/1000000</f>
        <v>176.96</v>
      </c>
      <c r="D9" s="3">
        <f t="shared" si="0"/>
        <v>172.46</v>
      </c>
      <c r="E9" s="3">
        <f t="shared" si="0"/>
        <v>151.76</v>
      </c>
      <c r="F9" s="3">
        <f t="shared" si="0"/>
        <v>158.4</v>
      </c>
      <c r="G9" s="3">
        <f t="shared" si="0"/>
        <v>125.41</v>
      </c>
    </row>
    <row r="10" spans="1:10" x14ac:dyDescent="0.25">
      <c r="A10" t="s">
        <v>4</v>
      </c>
      <c r="B10" s="3">
        <f>B4/1000000</f>
        <v>758.67</v>
      </c>
      <c r="C10" s="3">
        <f t="shared" si="0"/>
        <v>758.27</v>
      </c>
      <c r="D10" s="3">
        <f t="shared" si="0"/>
        <v>769.01</v>
      </c>
      <c r="E10" s="3">
        <f t="shared" si="0"/>
        <v>784.62</v>
      </c>
      <c r="F10" s="3">
        <f t="shared" si="0"/>
        <v>813.23</v>
      </c>
      <c r="G10" s="3">
        <f t="shared" si="0"/>
        <v>780.7</v>
      </c>
    </row>
    <row r="11" spans="1:10" x14ac:dyDescent="0.25">
      <c r="A11" t="s">
        <v>1</v>
      </c>
      <c r="B11" s="3">
        <f>B10-B9</f>
        <v>585.77</v>
      </c>
      <c r="C11" s="3">
        <f t="shared" ref="C11:G11" si="1">C10-C9</f>
        <v>581.30999999999995</v>
      </c>
      <c r="D11" s="3">
        <f t="shared" si="1"/>
        <v>596.54999999999995</v>
      </c>
      <c r="E11" s="3">
        <f t="shared" si="1"/>
        <v>632.86</v>
      </c>
      <c r="F11" s="3">
        <f t="shared" si="1"/>
        <v>654.83000000000004</v>
      </c>
      <c r="G11" s="3">
        <f t="shared" si="1"/>
        <v>655.29000000000008</v>
      </c>
    </row>
    <row r="13" spans="1:10" x14ac:dyDescent="0.25">
      <c r="A13" t="s">
        <v>6</v>
      </c>
      <c r="B13" s="2">
        <f>B9/B10</f>
        <v>0.22789882294014527</v>
      </c>
      <c r="C13" s="2">
        <f t="shared" ref="C13:G13" si="2">C9/C10</f>
        <v>0.23337333667427171</v>
      </c>
      <c r="D13" s="2">
        <f t="shared" si="2"/>
        <v>0.22426236329826663</v>
      </c>
      <c r="E13" s="2">
        <f t="shared" si="2"/>
        <v>0.19341847008743085</v>
      </c>
      <c r="F13" s="2">
        <f t="shared" si="2"/>
        <v>0.19477884485323954</v>
      </c>
      <c r="G13" s="2">
        <f t="shared" si="2"/>
        <v>0.16063788907390802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4B3F5A-E7BB-45F3-93BE-9E614AD36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bde7d478-d854-492c-97f6-92fba056400e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ab27300-963f-4f8d-9bae-e9aa98dabc2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Original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2022-11-03T10:52:10Z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</Properties>
</file>