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varez\Desktop\Data service\"/>
    </mc:Choice>
  </mc:AlternateContent>
  <bookViews>
    <workbookView xWindow="0" yWindow="0" windowWidth="19200" windowHeight="12180"/>
  </bookViews>
  <sheets>
    <sheet name="BE" sheetId="1" r:id="rId1"/>
    <sheet name="BG" sheetId="2" r:id="rId2"/>
    <sheet name="CY" sheetId="4" r:id="rId3"/>
    <sheet name="DK" sheetId="3" r:id="rId4"/>
    <sheet name="EE" sheetId="5" r:id="rId5"/>
    <sheet name="EL" sheetId="6" r:id="rId6"/>
    <sheet name="ES" sheetId="7" r:id="rId7"/>
    <sheet name="FI" sheetId="8" r:id="rId8"/>
    <sheet name="FR" sheetId="9" r:id="rId9"/>
    <sheet name="IT" sheetId="10" r:id="rId10"/>
    <sheet name="MT" sheetId="11" r:id="rId11"/>
    <sheet name="PL" sheetId="12" r:id="rId12"/>
    <sheet name="PT" sheetId="13" r:id="rId13"/>
    <sheet name="RO" sheetId="14" r:id="rId14"/>
    <sheet name="SI" sheetId="15" r:id="rId15"/>
    <sheet name="SK" sheetId="16" r:id="rId16"/>
    <sheet name="UK" sheetId="17" r:id="rId17"/>
  </sheets>
  <calcPr calcId="152511"/>
</workbook>
</file>

<file path=xl/calcChain.xml><?xml version="1.0" encoding="utf-8"?>
<calcChain xmlns="http://schemas.openxmlformats.org/spreadsheetml/2006/main">
  <c r="E5" i="9" l="1"/>
  <c r="E6" i="9"/>
  <c r="E7" i="9"/>
  <c r="E8" i="9"/>
  <c r="E9" i="9"/>
  <c r="E10" i="9"/>
  <c r="E11" i="9"/>
  <c r="E12" i="9"/>
  <c r="E13" i="9"/>
  <c r="E14" i="9"/>
  <c r="E15" i="9"/>
  <c r="E16" i="9"/>
  <c r="E17" i="9"/>
  <c r="E18" i="9"/>
  <c r="E19" i="9"/>
  <c r="E20" i="9"/>
  <c r="E21" i="9"/>
  <c r="E22" i="9"/>
  <c r="E23" i="9"/>
  <c r="E24" i="9"/>
  <c r="E25" i="9"/>
  <c r="E26" i="9"/>
  <c r="E27" i="9"/>
  <c r="E28" i="9"/>
  <c r="E29" i="9"/>
  <c r="E30" i="9"/>
  <c r="E31" i="9"/>
  <c r="E32" i="9"/>
  <c r="E33" i="9"/>
  <c r="E34" i="9"/>
  <c r="E35" i="9"/>
  <c r="E36" i="9"/>
  <c r="E37" i="9"/>
  <c r="E38" i="9"/>
  <c r="E39" i="9"/>
  <c r="E4" i="9"/>
  <c r="F74" i="12" l="1"/>
  <c r="F73" i="12"/>
  <c r="F72" i="12"/>
  <c r="F71" i="12"/>
  <c r="F70" i="12"/>
  <c r="F69" i="12"/>
  <c r="F68" i="12"/>
  <c r="F67" i="12"/>
  <c r="F66" i="12"/>
  <c r="F65" i="12"/>
  <c r="F64" i="12"/>
  <c r="F63" i="12"/>
  <c r="F62" i="12"/>
  <c r="F61" i="12"/>
  <c r="F60" i="12"/>
  <c r="F59" i="12"/>
  <c r="F58" i="12"/>
  <c r="F57" i="12"/>
  <c r="F56" i="12"/>
  <c r="F55" i="12"/>
  <c r="F54" i="12"/>
  <c r="F53" i="12"/>
  <c r="F52" i="12"/>
  <c r="F51" i="12"/>
  <c r="F50" i="12"/>
  <c r="F49" i="12"/>
  <c r="F48" i="12"/>
  <c r="F47" i="12"/>
  <c r="F46" i="12"/>
  <c r="F45" i="12"/>
  <c r="F44" i="12"/>
  <c r="F43" i="12"/>
  <c r="F42" i="12"/>
  <c r="F41" i="12"/>
  <c r="F40" i="12"/>
  <c r="F39" i="12"/>
  <c r="F38" i="12"/>
  <c r="F37" i="12"/>
  <c r="F36" i="12"/>
  <c r="F35" i="12"/>
  <c r="F34" i="12"/>
  <c r="F33" i="12"/>
  <c r="F32" i="12"/>
  <c r="F31" i="12"/>
  <c r="F30" i="12"/>
  <c r="F29" i="12"/>
  <c r="F28" i="12"/>
  <c r="F27" i="12"/>
  <c r="F26" i="12"/>
  <c r="F25" i="12"/>
  <c r="F24" i="12"/>
  <c r="F22" i="12"/>
  <c r="F21" i="12"/>
  <c r="F20" i="12"/>
  <c r="F19" i="12"/>
  <c r="F18" i="12"/>
  <c r="F17" i="12"/>
  <c r="F16" i="12"/>
  <c r="F15" i="12"/>
  <c r="F14" i="12"/>
  <c r="F13" i="12"/>
  <c r="F12" i="12"/>
  <c r="F11" i="12"/>
  <c r="F10" i="12"/>
  <c r="F9" i="12"/>
  <c r="F8" i="12"/>
  <c r="F7" i="12"/>
  <c r="F6" i="12"/>
  <c r="F5" i="12"/>
  <c r="F4" i="12"/>
  <c r="F14" i="16" l="1"/>
  <c r="F13" i="16"/>
  <c r="F12" i="16"/>
  <c r="F11" i="16"/>
  <c r="F10" i="16"/>
  <c r="F9" i="16"/>
  <c r="F8" i="16"/>
  <c r="F7" i="16"/>
  <c r="F6" i="16"/>
  <c r="F5" i="16"/>
  <c r="A5" i="16"/>
  <c r="A6" i="16" s="1"/>
  <c r="A7" i="16" s="1"/>
  <c r="A8" i="16" s="1"/>
  <c r="A9" i="16" s="1"/>
  <c r="A10" i="16" s="1"/>
  <c r="A11" i="16" s="1"/>
  <c r="A12" i="16" s="1"/>
  <c r="A13" i="16" s="1"/>
  <c r="A14" i="16" s="1"/>
  <c r="F4" i="16"/>
  <c r="F44" i="14"/>
  <c r="F43" i="14"/>
  <c r="F42" i="14"/>
  <c r="F41" i="14"/>
  <c r="F40" i="14"/>
  <c r="F39" i="14"/>
  <c r="F38" i="14"/>
  <c r="F37" i="14"/>
  <c r="F36" i="14"/>
  <c r="F35" i="14"/>
  <c r="F34" i="14"/>
  <c r="F33" i="14"/>
  <c r="F32" i="14"/>
  <c r="F31" i="14"/>
  <c r="F30" i="14"/>
  <c r="F29" i="14"/>
  <c r="F28" i="14"/>
  <c r="F27" i="14"/>
  <c r="F26" i="14"/>
  <c r="F25" i="14"/>
  <c r="F24" i="14"/>
  <c r="F23" i="14"/>
  <c r="F22" i="14"/>
  <c r="F21" i="14"/>
  <c r="F20" i="14"/>
  <c r="F19" i="14"/>
  <c r="F18" i="14"/>
  <c r="F17" i="14"/>
  <c r="F16" i="14"/>
  <c r="F15" i="14"/>
  <c r="F14" i="14"/>
  <c r="F13" i="14"/>
  <c r="F12" i="14"/>
  <c r="F11" i="14"/>
  <c r="F10" i="14"/>
  <c r="F9" i="14"/>
  <c r="F8" i="14"/>
  <c r="F7" i="14"/>
  <c r="F6" i="14"/>
  <c r="F5" i="14"/>
  <c r="A5" i="14"/>
  <c r="A6" i="14" s="1"/>
  <c r="A7" i="14" s="1"/>
  <c r="A8" i="14" s="1"/>
  <c r="A9" i="14" s="1"/>
  <c r="A10" i="14" s="1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F4" i="14"/>
  <c r="F21" i="10" l="1"/>
  <c r="F20" i="10"/>
  <c r="F19" i="10"/>
  <c r="F18" i="10"/>
  <c r="F17" i="10"/>
  <c r="F16" i="10"/>
  <c r="F15" i="10"/>
  <c r="F14" i="10"/>
  <c r="F13" i="10"/>
  <c r="A13" i="10"/>
  <c r="A14" i="10" s="1"/>
  <c r="A15" i="10" s="1"/>
  <c r="A16" i="10" s="1"/>
  <c r="A17" i="10" s="1"/>
  <c r="A18" i="10" s="1"/>
  <c r="A19" i="10" s="1"/>
  <c r="A20" i="10" s="1"/>
  <c r="F12" i="10"/>
  <c r="F11" i="10"/>
  <c r="F10" i="10"/>
  <c r="F9" i="10"/>
  <c r="F8" i="10"/>
  <c r="F7" i="10"/>
  <c r="F6" i="10"/>
  <c r="F5" i="10"/>
  <c r="A5" i="10"/>
  <c r="A6" i="10" s="1"/>
  <c r="A7" i="10" s="1"/>
  <c r="A8" i="10" s="1"/>
  <c r="A9" i="10" s="1"/>
  <c r="A10" i="10" s="1"/>
  <c r="F4" i="10"/>
  <c r="F26" i="7" l="1"/>
  <c r="F25" i="7"/>
  <c r="F24" i="7"/>
  <c r="F23" i="7"/>
  <c r="F22" i="7"/>
  <c r="F21" i="7"/>
  <c r="F20" i="7"/>
  <c r="F19" i="7"/>
  <c r="F18" i="7"/>
  <c r="F17" i="7"/>
  <c r="F16" i="7"/>
  <c r="F15" i="7"/>
  <c r="F14" i="7"/>
  <c r="F13" i="7"/>
  <c r="F12" i="7"/>
  <c r="F11" i="7"/>
  <c r="F10" i="7"/>
  <c r="F9" i="7"/>
  <c r="F8" i="7"/>
  <c r="F7" i="7"/>
  <c r="F6" i="7"/>
  <c r="F5" i="7"/>
  <c r="F4" i="7"/>
  <c r="F5" i="1" l="1"/>
  <c r="A5" i="1"/>
  <c r="F4" i="1"/>
</calcChain>
</file>

<file path=xl/sharedStrings.xml><?xml version="1.0" encoding="utf-8"?>
<sst xmlns="http://schemas.openxmlformats.org/spreadsheetml/2006/main" count="678" uniqueCount="426">
  <si>
    <t>Member State:</t>
  </si>
  <si>
    <t>Note: this column will be 
calculated automatically</t>
  </si>
  <si>
    <t>Reference Date</t>
  </si>
  <si>
    <t>Plant number</t>
  </si>
  <si>
    <t>Plant name</t>
  </si>
  <si>
    <t>Plant location</t>
  </si>
  <si>
    <t>Rated thermal input (MWth)</t>
  </si>
  <si>
    <t>Hours operated since 1 January 2008</t>
  </si>
  <si>
    <t>Hours left for operation until 31 December 2015</t>
  </si>
  <si>
    <t xml:space="preserve">Coal Power Plant, Mol site, unit 11 </t>
  </si>
  <si>
    <t>Lichtstraat 55, 2400 Mol, Belgium</t>
  </si>
  <si>
    <t xml:space="preserve">Coal Power Plant, Mol site, unit 12 </t>
  </si>
  <si>
    <t>Bulgaria</t>
  </si>
  <si>
    <t>Date</t>
  </si>
  <si>
    <t>01 January 2014</t>
  </si>
  <si>
    <t>Number of hours operated since 1 January 2008</t>
  </si>
  <si>
    <t>Number of hours left for operation until 31 December 2015</t>
  </si>
  <si>
    <t>TPP "Brikel"</t>
  </si>
  <si>
    <t>6280 Gulubovo, region Stara Zagora</t>
  </si>
  <si>
    <t>TPP "Maritsa 3"</t>
  </si>
  <si>
    <t>Industrialna zona, 6400 Dimitrovgrad</t>
  </si>
  <si>
    <t>TPP "Varna"</t>
  </si>
  <si>
    <t>9129 Ezerovo, municipality Beloslav, region Varna</t>
  </si>
  <si>
    <t>Cyprus</t>
  </si>
  <si>
    <t>Moni Industrial Area, Limassol</t>
  </si>
  <si>
    <t>Number of operating hours has been affected by the explosion at the Vasilikos Power Station in 2011. However, Combustion Plants No. 1 - 6 of Moni Power Station are no longer in operation (as from November 2012)</t>
  </si>
  <si>
    <t/>
  </si>
  <si>
    <t>Estonia</t>
  </si>
  <si>
    <t>1 January 2014</t>
  </si>
  <si>
    <t>Narva Elektrijaamad AS, Balti Elektrijaam (10 and 9 energy units)</t>
  </si>
  <si>
    <t>Elektrijaama tee 59, Narva</t>
  </si>
  <si>
    <t>Greece</t>
  </si>
  <si>
    <t>Megalopoli  I</t>
  </si>
  <si>
    <t>Megalopoli, Arcadia</t>
  </si>
  <si>
    <t>Megalopoli  II</t>
  </si>
  <si>
    <t>&lt;0</t>
  </si>
  <si>
    <t>Aluminium SA I</t>
  </si>
  <si>
    <t>Agios Nikolaos, Viotia</t>
  </si>
  <si>
    <t>Aluminium SA II</t>
  </si>
  <si>
    <t>Member State</t>
  </si>
  <si>
    <t>Spain</t>
  </si>
  <si>
    <t xml:space="preserve">Plant number </t>
  </si>
  <si>
    <t>Comments</t>
  </si>
  <si>
    <t>CERCS I</t>
  </si>
  <si>
    <t>Barcelona (Cataluña)</t>
  </si>
  <si>
    <t>ESCUCHA I</t>
  </si>
  <si>
    <t>Escucha - Teruel (Aragón)</t>
  </si>
  <si>
    <t>LADA III</t>
  </si>
  <si>
    <t>Langreo (Asturias)</t>
  </si>
  <si>
    <t>CLOSED IN 2012</t>
  </si>
  <si>
    <t>SOTO DE RIBERA I-II</t>
  </si>
  <si>
    <t>Ribera de Arriba (Asturias)</t>
  </si>
  <si>
    <t>GROUP I CLOSED IN 2008</t>
  </si>
  <si>
    <t>BAHIA DE ALGECIRAS I</t>
  </si>
  <si>
    <t>Bahía de Algeciras - Cádiz (Andalucia)</t>
  </si>
  <si>
    <t>CLOSED IN 2008</t>
  </si>
  <si>
    <t>BAHIA DE ALGECIRAS II</t>
  </si>
  <si>
    <t>SABÓN I</t>
  </si>
  <si>
    <t>Arteixo - A Coruña (Galicia)</t>
  </si>
  <si>
    <t>CLOSED IN 2011</t>
  </si>
  <si>
    <t>SABÓN II</t>
  </si>
  <si>
    <t>ACECA I</t>
  </si>
  <si>
    <t>Villaseca de la Sagra - Toledo (Castilla la Mancha)</t>
  </si>
  <si>
    <t>ACECA II</t>
  </si>
  <si>
    <t>CLOSED IN 2009</t>
  </si>
  <si>
    <t>CASTELLON I</t>
  </si>
  <si>
    <t>El Grau - Castellón (Comunidad Valenciana)</t>
  </si>
  <si>
    <t>CASTELLON II</t>
  </si>
  <si>
    <t>SANTURCE I</t>
  </si>
  <si>
    <t>Santurce - Bizkaia (Pais Vasco)</t>
  </si>
  <si>
    <t>SANTURCE II</t>
  </si>
  <si>
    <t>ESCOMBRERAS IV</t>
  </si>
  <si>
    <t>Valle de  Escombreras - Cartagena (Murcia)</t>
  </si>
  <si>
    <t>CLOSED IN 2010</t>
  </si>
  <si>
    <t>ESCOMBRERAS V</t>
  </si>
  <si>
    <t>SAN ADRIAN I</t>
  </si>
  <si>
    <t>SAN ADRIAN III</t>
  </si>
  <si>
    <t>CRISTOBAL COLON I-II</t>
  </si>
  <si>
    <t>Huelva (Andalucia)</t>
  </si>
  <si>
    <t>CRISTOBAL COLON III</t>
  </si>
  <si>
    <t>JINAMAR I</t>
  </si>
  <si>
    <t>Gran Canaria (Islas Canarias)</t>
  </si>
  <si>
    <t>JINAMAR II-III</t>
  </si>
  <si>
    <t>CANDELARIA (CALETILLAS) III-IV</t>
  </si>
  <si>
    <t>Tenerife (Islas Canarias)</t>
  </si>
  <si>
    <t>FINLAND</t>
  </si>
  <si>
    <t>1 April 2014</t>
  </si>
  <si>
    <t>Fortum Power and Heat Oy  Kivenlahti boiler 2</t>
  </si>
  <si>
    <t>Espoo</t>
  </si>
  <si>
    <t>Fortum Power and Heat Oy, Kivenlahti boiler 1</t>
  </si>
  <si>
    <t>Fortum Power and Heat Oy, Kokkola C1</t>
  </si>
  <si>
    <t>Kokkola</t>
  </si>
  <si>
    <t>NO</t>
  </si>
  <si>
    <t>Closed down March 2008</t>
  </si>
  <si>
    <t>Fortum Power and Heat Oy, Kokkola C2</t>
  </si>
  <si>
    <t>Jyväskylän Energiantuotanto Oy, Savela boiler 3</t>
  </si>
  <si>
    <t>Jyväskylä</t>
  </si>
  <si>
    <t>Not in use in 2012.</t>
  </si>
  <si>
    <t>Lahti Energia Oy, Teivaanmäki P1</t>
  </si>
  <si>
    <t>Lahti</t>
  </si>
  <si>
    <t xml:space="preserve">Not in use in 2012. </t>
  </si>
  <si>
    <t>Mussalon Voima Oy (former Mussalon Kaukolämpö oy), Mussalo 1</t>
  </si>
  <si>
    <t>Kotka</t>
  </si>
  <si>
    <t xml:space="preserve">Not in use in 2012.  </t>
  </si>
  <si>
    <t>Metsä Fibre Oy (former Oy Metsä-Botnia Ab),  Kemi boiler 9</t>
  </si>
  <si>
    <t>Kemi</t>
  </si>
  <si>
    <t xml:space="preserve">Removed from operation for the time being since 22 January 2009.  </t>
  </si>
  <si>
    <t>PVO-Huippuvoima Oy, Vaskiluoto oil</t>
  </si>
  <si>
    <t>Vaasa</t>
  </si>
  <si>
    <t>PVO-Lämpövoima, Kristiina, oil</t>
  </si>
  <si>
    <t>Kristiinankaupunki</t>
  </si>
  <si>
    <t>Stora Enso Oyj, Anjalankoski Boiler1</t>
  </si>
  <si>
    <t>Anjalankoski</t>
  </si>
  <si>
    <t>Stora Enso Oyj, Heinola Pr1</t>
  </si>
  <si>
    <t>Heinola</t>
  </si>
  <si>
    <t>Stora Enso Oyj, Oulu, Oilboiler</t>
  </si>
  <si>
    <t>Oulu</t>
  </si>
  <si>
    <t>Stora Enso Oyj, Varkaus boiler 5</t>
  </si>
  <si>
    <t>Varkaus</t>
  </si>
  <si>
    <t>Stora-Enso Oyj, Veitsiluoto boiler 6</t>
  </si>
  <si>
    <t xml:space="preserve">According to the environmental permit maximum use is 10000 h between 27.11.2004 and 31.12.2015. </t>
  </si>
  <si>
    <t>UPM-Kymmen Oyj, Jämsänkoski boiler 1</t>
  </si>
  <si>
    <t>Jämsänkoski</t>
  </si>
  <si>
    <t>UPM-Kymmen Oyj, Jämsänkoski k2</t>
  </si>
  <si>
    <t>Vaasan Sähkö, Palosaaren silta</t>
  </si>
  <si>
    <t>Vantaan Energia Oy, Martinlaakso boiler 1</t>
  </si>
  <si>
    <t>Vantaa</t>
  </si>
  <si>
    <t>Vantaan Energia Oy, Martinlaakso boiler 3</t>
  </si>
  <si>
    <t>Hämeenlinna</t>
  </si>
  <si>
    <t>A new permit application</t>
  </si>
  <si>
    <t>Italy</t>
  </si>
  <si>
    <t>A2A S.p.A. (gruppo 1)</t>
  </si>
  <si>
    <t>BRESCIA (BRESCIA)
via Lamarmora 230</t>
  </si>
  <si>
    <t>A2A S.p.A. (gruppo 2)</t>
  </si>
  <si>
    <t>A2A S.p.A. (Macchi)</t>
  </si>
  <si>
    <t>E.ON Produzione S.p.A. (sezione 4)</t>
  </si>
  <si>
    <t>OSTIGLIA (MANTOVA)
S.S. n° 12 dell'Abetone-Brennero km 239</t>
  </si>
  <si>
    <t>E.ON Produzione S.p.A. (gruppo 1)</t>
  </si>
  <si>
    <t>SASSARI (SASSARI)
località Cabu Aspru</t>
  </si>
  <si>
    <t>E.ON Produzione S.p.A. (gruppo 2)</t>
  </si>
  <si>
    <t>Edipower S.p.A. (sezione 3 e sezione 4)*</t>
  </si>
  <si>
    <t>SAN FILIPPO DEL MELA (MESSINA)
contrada Archi Marina</t>
  </si>
  <si>
    <t>Enel Produzione S.p.A. (gruppo 1)</t>
  </si>
  <si>
    <t>AUGUSTA (SIRACUSA)
contrada Bufolaro</t>
  </si>
  <si>
    <t>Enel Produzione S.p.A. (gruppo 2)</t>
  </si>
  <si>
    <t>Enel Produzione S.p.A. (gruppo 3)</t>
  </si>
  <si>
    <t>BARI (BARI)
via B. Buozzi 35</t>
  </si>
  <si>
    <t>PORTOSCUSO (CAGLIARI)
località Portovesme</t>
  </si>
  <si>
    <t>ERG Power S.r.l. (SA1N/1)</t>
  </si>
  <si>
    <t>PRIOLO GARGALLO (SIRACUSA)
S.P. ex SS 114 Km 9,5 Litoranea Priolese</t>
  </si>
  <si>
    <t>Italgen S.p.A.</t>
  </si>
  <si>
    <t xml:space="preserve">VILLA DI SERIO (BERGAMO) 
SP 35 - Via Kennedy </t>
  </si>
  <si>
    <t xml:space="preserve">S.E.F. s.r.l. - Società EniPower Ferrara (CTE1) </t>
  </si>
  <si>
    <t>FERRARA (FERRARA)
piazzale Guido Donegani 12</t>
  </si>
  <si>
    <t>* There is one stack for two different existing combustion plant</t>
  </si>
  <si>
    <t>Malta</t>
  </si>
  <si>
    <t>MPS1</t>
  </si>
  <si>
    <t>Marsa Power Station</t>
  </si>
  <si>
    <t>MPS2</t>
  </si>
  <si>
    <t>MPS3</t>
  </si>
  <si>
    <t>MPS4</t>
  </si>
  <si>
    <t>Chaminé comum às caldeiras 1 e 2 da Central Termoeléctrica do Carregado (NOTA 1)</t>
  </si>
  <si>
    <t>Vala do Carregado, 2580-510 Carregado</t>
  </si>
  <si>
    <t>Chaminé comum às caldeiras 3 e 4 da Central Termoeléctrica do Carregado (NOTA 1)</t>
  </si>
  <si>
    <t>Chaminé comum às caldeiras 5 e 6 da Central Termoeléctrica do Carregado (NOTA 1)</t>
  </si>
  <si>
    <t>Chaminé comum às caldeiras 1 e 2 da Central Termoeléctrica de Setúbal (NOTA 2)</t>
  </si>
  <si>
    <t xml:space="preserve"> 2910-857 Praias do Sado, Setúbal</t>
  </si>
  <si>
    <t>Chaminé comum às caldeiras 3 e 4 da Central Termoeléctrica de Setúbal (NOTA 2)</t>
  </si>
  <si>
    <t xml:space="preserve">NOTA 1: A Central Termoeléctrica do Carregado cessou a sua actividade, em definitivo, a 1 de Abril de 2012 </t>
  </si>
  <si>
    <t xml:space="preserve">NOTA 2: A Central Termoelétrica de Setúbal cessou a sua atividade, em definitivo, a 7 de Março de 2013, não tendo ocorrido produção de eletricidade após 31 de Dezembro de 2012. </t>
  </si>
  <si>
    <t>Romania</t>
  </si>
  <si>
    <t>Onesti, str. Fantanele nr.16, jud. Bacau</t>
  </si>
  <si>
    <t>S.C.TERMICA S.A.Suceava nr. 2</t>
  </si>
  <si>
    <t>Suceava, Calea Unirii, jud. Suceava</t>
  </si>
  <si>
    <t>S.C.TERMICA S.A.Suceava nr. 3</t>
  </si>
  <si>
    <t>S.C.TERMICA S.A.Suceava nr. 4</t>
  </si>
  <si>
    <t>Braila, sos Vizirului km.10, jud. Braila</t>
  </si>
  <si>
    <t>SC ELCEN Bucuresti SE Palas nr.6</t>
  </si>
  <si>
    <t>Constanta, bd. Aurel Vlaicu nr.123, jud. Constanta</t>
  </si>
  <si>
    <t>SC ELCEN Bucuresti SE Palas nr.8</t>
  </si>
  <si>
    <t>Focsani, bd.Bucuresti nr.4, jud. Vrancea</t>
  </si>
  <si>
    <t>Termoelectrica SA Buc. SE Doicesti (Gr. Energetic nr.8)</t>
  </si>
  <si>
    <t>loc.Doicesti, aleea Sinaia nr.18, jud. Dambovita</t>
  </si>
  <si>
    <t>S.C. LUKOIL ENERGY &amp; GAS ROMANIA S.R.L. ex. S.C.PETROTEL-LUKOIL S.A nr.3 (CT)</t>
  </si>
  <si>
    <t>Ploiesti, str. Mihai Bravu nr.235, jud. Prahova</t>
  </si>
  <si>
    <t>S.C. Complexul Energetic Craiova S.E. Craiova II -IMA  nr. 2</t>
  </si>
  <si>
    <t>Craiova, str. Bariera Valcii nr.195, jud. Dolj</t>
  </si>
  <si>
    <t>S.C. Energetic Craiova S.E. Craiova II - IMA nr 3</t>
  </si>
  <si>
    <t>S.C. Energetic Craiova S.E. Craiova II - IMA nr. 4</t>
  </si>
  <si>
    <t>SC Complexul  Turceni SA nr.1</t>
  </si>
  <si>
    <t>Turceni, str.Uzinei nr.1, jud. Gorj</t>
  </si>
  <si>
    <t>SC Complexul  Turceni SA nr.4</t>
  </si>
  <si>
    <t>RAAN - Suc. ROMAG TERMO, nr.1</t>
  </si>
  <si>
    <t>Drobeta Turnu Severin, str. Calea Jiului km.5, jud. Mehedinti</t>
  </si>
  <si>
    <t>TERMOELECTRICA SA Paroseni IMA nr.1</t>
  </si>
  <si>
    <t>Vulcan, str.Paroseni nr.20, jud. Hunedoara</t>
  </si>
  <si>
    <t xml:space="preserve">Electrocentrale Deva S.A IMA  nr.1  </t>
  </si>
  <si>
    <t>com Mintia, str. Santierului nr.1, jud. Hunedoara</t>
  </si>
  <si>
    <t>Arad, str. Vanatori nr.6, jud. Arad</t>
  </si>
  <si>
    <t>CET Arad nr. 5</t>
  </si>
  <si>
    <t>CET Arad nr.6</t>
  </si>
  <si>
    <t>CET Arad nr.7</t>
  </si>
  <si>
    <t>CET Arad nr.10</t>
  </si>
  <si>
    <t>ELECTRICA ZALAU S.A. IMA nr.3</t>
  </si>
  <si>
    <t>Zalau, str.Valea Mitei nr.2, jud. Salaj</t>
  </si>
  <si>
    <t>Brasov, str.Timis Triaj nr.6, jud. Brasov</t>
  </si>
  <si>
    <t>SC ELCEN Bucuresti SE Mures nr.2</t>
  </si>
  <si>
    <t>Iernut, str.Energeticii nr.1, jud. Mures</t>
  </si>
  <si>
    <t>SC ELCEN Bucuresti SE Mures nr.3</t>
  </si>
  <si>
    <t>SC ELCEN Bucuresti Grozavesti nr.2</t>
  </si>
  <si>
    <t xml:space="preserve">Bucuresti, bd. Splaiul Independentei nr.229 sector 6 </t>
  </si>
  <si>
    <t>SC ELCEN Bucuresti Grozavesti nr.3</t>
  </si>
  <si>
    <t>SC ELCEN Bucuresti Grozavesti nr.4</t>
  </si>
  <si>
    <t>SC ELCEN Bucuresti Grozavesti nr.5</t>
  </si>
  <si>
    <t>SC ELCEN Bucuresti Sud nr.6</t>
  </si>
  <si>
    <t>Bucuresti, str. Releului nr.2B, sector 3</t>
  </si>
  <si>
    <t>SC ELCEN Bucuresti Sud nr.7</t>
  </si>
  <si>
    <t>SC ELCEN Vest nr.2</t>
  </si>
  <si>
    <t>Bucuresti, bd. Timisoara nr.106, sector 6</t>
  </si>
  <si>
    <t>SC ELCEN Bucuresti Vest nr.3</t>
  </si>
  <si>
    <t>SC ELCEN Bucuresti Vest nr.4</t>
  </si>
  <si>
    <t>SC ELCEN Bucuresti Vest nr.5</t>
  </si>
  <si>
    <t>SC ELCEN Bucuresti Vest nr.6</t>
  </si>
  <si>
    <t>SC ELCEN Bucuresti Titan nr.1</t>
  </si>
  <si>
    <t>Bucuresti, str. Ion Sahighian nr.4G, sector 3</t>
  </si>
  <si>
    <t>SC ELCEN Bucuresti Titan nr.2</t>
  </si>
  <si>
    <t>SLOVENIA</t>
  </si>
  <si>
    <t>1 January 2013</t>
  </si>
  <si>
    <t xml:space="preserve">JPE G, Energetika Ljubljana, d.o.o., </t>
  </si>
  <si>
    <t>Verovškova 70, SI-1000 Ljubljana</t>
  </si>
  <si>
    <t xml:space="preserve">TE-TOL E, Termoelektrarna Toplarna Ljubljana, d.o.o., </t>
  </si>
  <si>
    <t>Toplarniška 19, SI-1000 Ljubljana</t>
  </si>
  <si>
    <t>Slovakia</t>
  </si>
  <si>
    <t>Notes</t>
  </si>
  <si>
    <t>Smurfit Kappa Štúrovo, a.s. Energetika K4</t>
  </si>
  <si>
    <t>Štúrovo</t>
  </si>
  <si>
    <t>Žilinská teplárenská, a.s. K4</t>
  </si>
  <si>
    <t>Žilina</t>
  </si>
  <si>
    <t>Martinská teplárenská,a.s., kotly HK1,HK2</t>
  </si>
  <si>
    <t>Martin</t>
  </si>
  <si>
    <t>no opareted from 10/2010, installations are dismantled</t>
  </si>
  <si>
    <t>SLOVENSKÉ ELEKTRÁRNE, a.s. ENO granulačné kotly</t>
  </si>
  <si>
    <t>Zemianske Kostoľany</t>
  </si>
  <si>
    <t>SLOVENSKÉ ELEKTRÁRNE, a.s. EVO I - K13+K14</t>
  </si>
  <si>
    <t>Vojany</t>
  </si>
  <si>
    <t>Slov.elektrárne,Vojany, EVO II K25-26</t>
  </si>
  <si>
    <t>Tepláreň Košice, a.s. TEKO Plant 1</t>
  </si>
  <si>
    <t>Košice</t>
  </si>
  <si>
    <t>Tepláreň Košice, a.s. TEKO Plant 2</t>
  </si>
  <si>
    <t>U.S.Steel Košice,s.r.o. (DZ-energetika, kotol PK3)</t>
  </si>
  <si>
    <t xml:space="preserve">installation after total reconstruction since 20.12.2010, emission limit values are fulfiled according  to Art. 4(2) of the LCP Directive </t>
  </si>
  <si>
    <t>Mondi scp, a.s. Kotol K3</t>
  </si>
  <si>
    <t>Ružomberok</t>
  </si>
  <si>
    <t>KVARTET, a.s. - Tepláreň</t>
  </si>
  <si>
    <t>Partizánske</t>
  </si>
  <si>
    <t>United Kingdom</t>
  </si>
  <si>
    <t>Status</t>
  </si>
  <si>
    <t>Eon Grain PS</t>
  </si>
  <si>
    <t>England</t>
  </si>
  <si>
    <t>closed</t>
  </si>
  <si>
    <t>Eon Ironbridge PS</t>
  </si>
  <si>
    <t>Eon Kingsnorth PS</t>
  </si>
  <si>
    <t>RWE nPower Didcot A</t>
  </si>
  <si>
    <t>RWE nPower Fawley</t>
  </si>
  <si>
    <t>RWE nPower Littlebrook PS</t>
  </si>
  <si>
    <t>RWE nPower Tilbury LCP 1</t>
  </si>
  <si>
    <t>RWE nPower Tilbury LCP 2</t>
  </si>
  <si>
    <t>SSE Ferrybridge C Units 1 &amp; 2</t>
  </si>
  <si>
    <t>Eon Workington</t>
  </si>
  <si>
    <t>Did not run in 2013</t>
  </si>
  <si>
    <t>Slough Heat and Power 15, 16</t>
  </si>
  <si>
    <t>Ballylumford A2</t>
  </si>
  <si>
    <t>Larne, Northern Ireland</t>
  </si>
  <si>
    <t>Ballylumford A3</t>
  </si>
  <si>
    <t>Cockenzie Power Station - LCP 1 - (Units 1&amp;2)</t>
  </si>
  <si>
    <t>Prestonpans, East Lothian, EH32 9SD</t>
  </si>
  <si>
    <t>Cockenzie Power Station - LCP 2 (Units 3&amp;4)</t>
  </si>
  <si>
    <t>Slough Heat and Power</t>
  </si>
  <si>
    <t>Slough</t>
  </si>
  <si>
    <t>Did not run in2013</t>
  </si>
  <si>
    <t>Portugal</t>
  </si>
  <si>
    <t>Poland</t>
  </si>
  <si>
    <t xml:space="preserve">32-541 Trzebinia </t>
  </si>
  <si>
    <t>32-600 Oświęcim, ul. Chemików 1</t>
  </si>
  <si>
    <t>31-586 Kraków, ul. Ciepłownicza 1</t>
  </si>
  <si>
    <t>32-050 Skawina, ul. Piłsudskiego 10</t>
  </si>
  <si>
    <t>32-590 Libiąż, ul. Górnicza 23</t>
  </si>
  <si>
    <t xml:space="preserve"> 09-411 Płock, ul. Chemików 7</t>
  </si>
  <si>
    <t xml:space="preserve">07-401 Ostrołęka, ul. Elektryczna 5 </t>
  </si>
  <si>
    <t xml:space="preserve"> 80-867 Gdańsk, ul. Swojska 9                                      81-036 Gdynia, ul. Pucka 118</t>
  </si>
  <si>
    <t xml:space="preserve"> 47-225 Kędzierzyn-Koźle,                           ul. Energetyków 11</t>
  </si>
  <si>
    <t>26-900 Kozienice</t>
  </si>
  <si>
    <t>65-120 Zielona Góra, ul. Zjednoczenia 103</t>
  </si>
  <si>
    <t xml:space="preserve">  66-400 Gorzów Wlkp., ul. Energetyków 6</t>
  </si>
  <si>
    <t>41-908 Bytom, ul. Elektrownia 18</t>
  </si>
  <si>
    <t>43-100 Tychy, ul. Przemysłowa 47</t>
  </si>
  <si>
    <t>43-603 Jaworzno, ul. Energetyków 15</t>
  </si>
  <si>
    <t>42-504 Będzin, ul. Pokoju 14</t>
  </si>
  <si>
    <t>41-706 Ruda Śląska, ul. Piotra Skargi 67</t>
  </si>
  <si>
    <t>40-301 Katowice, ul. Siemianowicka 60</t>
  </si>
  <si>
    <t>43-300 Bielsko-Biała, ul. Tuwima 2</t>
  </si>
  <si>
    <t>42-202 Częstochowa, ul. Koksowa 11</t>
  </si>
  <si>
    <t>42-500 Będzin, ul. Małobądzka 141</t>
  </si>
  <si>
    <t>41-800 Zabrze, ul. Wolności 416</t>
  </si>
  <si>
    <t>44-109 Gliwice, ul. Mechaników 9</t>
  </si>
  <si>
    <t>62-800 Kalisz, ul. Torowa 115</t>
  </si>
  <si>
    <t>62-510 Konin, ul. Kazimierska 45</t>
  </si>
  <si>
    <t>61-108 Poznań, ul. Panny Marii 3A</t>
  </si>
  <si>
    <t>85-950 Bydgoszcz, ul. Energetyczna 1</t>
  </si>
  <si>
    <t>95-100 Zgierz, ul. Energetyków 9</t>
  </si>
  <si>
    <t>45-118 Opole, ul. Harcerska 15,     46-300 Olesno, ul. Budowlanych 2</t>
  </si>
  <si>
    <t>38-400 Krosno, ul. L. Okulickiego 7</t>
  </si>
  <si>
    <t>38-200 Jasło, ul. 3 Maja 83</t>
  </si>
  <si>
    <t>43-225 Wola, ul. Kopalniana 10</t>
  </si>
  <si>
    <t>43-503 Czechowice-Dziedzice, ul. Górnicza 1</t>
  </si>
  <si>
    <t>74-105 Nowe Czarnowo 76</t>
  </si>
  <si>
    <t>81-213 Gdynia, ul. Opata Hackiego 14, 84-200 Wejherowo, ul. Staromłyńska 41</t>
  </si>
  <si>
    <t>TAURON Wytwarzanie  S.A., Oddział Elektrownia Siersza</t>
  </si>
  <si>
    <t>Synthos Dwory 7, Sp. z o.o.,       Spółka jawna</t>
  </si>
  <si>
    <t>EDF Polska S.A.Oddział nr 1 w Krakowie</t>
  </si>
  <si>
    <t>Elektrownia Skawina S.A.</t>
  </si>
  <si>
    <t>Nadwiślańska Spółka Energetyczna, Sp. z o.o. - Zakład Ciepłowniczy  Janina</t>
  </si>
  <si>
    <t>Polski Koncern Naftowy ORLEN S.A. w Płocku - Zakład Elektrociepłowni, Instalacja Bloku Energetycznego</t>
  </si>
  <si>
    <t xml:space="preserve">ENERGA Elektrownie Ostrołęka S.A. </t>
  </si>
  <si>
    <t>EDF Polska S.A., Oddział Wybrzeże w Gdańsku, Elektrociepłownia Gdyńska</t>
  </si>
  <si>
    <t xml:space="preserve"> TAURON Wytwarzanie  S.A., Oddział Elektrownia Blachownia</t>
  </si>
  <si>
    <t>Enea Wytwarzanie S.A. Świerże Górne</t>
  </si>
  <si>
    <t>Elektrociepłownia Zielona Góra S.A.</t>
  </si>
  <si>
    <t xml:space="preserve">PGE  Górnictwo i Energetyka Konwencjonalna S.A., Oddział Elektrociepłownia  Gorzów </t>
  </si>
  <si>
    <t>Fortum Bytom S.A., Elektrociepłownia Miechowice</t>
  </si>
  <si>
    <t>TAURON Ciepło S.A., Zakład Wytwarzania Tychy</t>
  </si>
  <si>
    <t>TAURON-Wytwarzanie S.A., Oddział Elektrownia Jaworzno III - Elektrownia II</t>
  </si>
  <si>
    <t xml:space="preserve">TAURON-Wytwarzanie S.A., Oddział  Elektrownia Łagisza </t>
  </si>
  <si>
    <t>TAURON-Wytwarzanie S.A., Oddział Elektrownia Halemba</t>
  </si>
  <si>
    <t xml:space="preserve">TAURON Ciepło S.A., Zakład  Wytwarzania Katowice </t>
  </si>
  <si>
    <t xml:space="preserve">TAURON-Wytwarzanie S.A., Oddział Zespół Elektrociepłowni -  Elektrociepłownia Bielsko-Biała  EC 1 </t>
  </si>
  <si>
    <t xml:space="preserve"> ELSEN S.A.</t>
  </si>
  <si>
    <t>Elektrociepłownia Będzin S.A.</t>
  </si>
  <si>
    <t>Fortum Zabrze S.A.</t>
  </si>
  <si>
    <t>Zakłady Mechaniczne BUMAR-ŁABĘDY S.A.</t>
  </si>
  <si>
    <t>ENERGA Elektrociepłownia Kalisz S.A.</t>
  </si>
  <si>
    <t xml:space="preserve"> Zespół Elektrowni Pątnów-Adamów-Konin S.A., Elektrownia Konin </t>
  </si>
  <si>
    <t>Dalkia Poznań ZEC S.A., Elektrociepłownia Garbary</t>
  </si>
  <si>
    <t xml:space="preserve">PGE Górnictwo i Energetyka Konwencjonalna S.A. - Oddział Zespół Elektrociepłowni Bydgoszcz </t>
  </si>
  <si>
    <t>PGE Górnictwo i Energetyka Konwencjonalna S.A. - Oddział Elektrociepłownia Zgierz</t>
  </si>
  <si>
    <t xml:space="preserve">Energetyka Cieplna Opolszczyzny S.A., Kotłownia  K-377 </t>
  </si>
  <si>
    <t>FENICE Poland Sp. z o.o., Jednostka Operatywna Podkarpacie w Krośnie</t>
  </si>
  <si>
    <t xml:space="preserve">Orion Engineered Carbons    Sp. z o.o. </t>
  </si>
  <si>
    <t>Nadwiślańska Spółka Energetyczna Sp. z o.o., Zakład Ciepłowniczy  Czeczot</t>
  </si>
  <si>
    <t>Nadwiślańska Spółka Energetyczna Sp. z o.o., Zakład Ciepłowniczy  Silesia</t>
  </si>
  <si>
    <t>PGE Górnictwo i Energetyka Konwencjonalna S.A. - Oddział Zespół Elektrowni Dolna Odra, Elektrownia Dolna Odra</t>
  </si>
  <si>
    <t>Okręgowe Przedsiębiorstwo Energetyki Cieplnej Sp. z o.o, ZEC Wejherowo-Ciepłownia Nanice</t>
  </si>
  <si>
    <t>Denmark</t>
  </si>
  <si>
    <t>Nordic Sugar</t>
  </si>
  <si>
    <t>Nykøbing F</t>
  </si>
  <si>
    <t>Fynsværket, Odense C</t>
  </si>
  <si>
    <t>Comment</t>
  </si>
  <si>
    <t>plant shut down in 2010</t>
  </si>
  <si>
    <t>PSA Peugeot Citroën Site de Mulhouse (Unité 4)</t>
  </si>
  <si>
    <t>MULHOUSE</t>
  </si>
  <si>
    <t>PSA Peugeot Citroën Site de Mulhouse (Unité 5)</t>
  </si>
  <si>
    <t>Brasserie KRONENBOURG</t>
  </si>
  <si>
    <t>OBERNAI</t>
  </si>
  <si>
    <t>E-ON - Centrale de Lucy</t>
  </si>
  <si>
    <t>MONTCEAU-LES-MINES</t>
  </si>
  <si>
    <t>Peugeot Citroen Automobiles S.A Sochaux (Unité 5)</t>
  </si>
  <si>
    <t>SOCHAUX</t>
  </si>
  <si>
    <t>Peugeot Citroen Automobiles S.A Sochaux (Unité 6)</t>
  </si>
  <si>
    <t>EDF UNITE DE PRODUCTION THERMIQUE DU HAVRE (Unité 1)</t>
  </si>
  <si>
    <t>HAVRE</t>
  </si>
  <si>
    <t>EDF UNITE DE PRODUCTION THERMIQUE DU HAVRE (Unité 2)</t>
  </si>
  <si>
    <t>CPCU - CENTRALE DE BERCY</t>
  </si>
  <si>
    <t>PARIS</t>
  </si>
  <si>
    <t>CPCU chaufferie de La Villette</t>
  </si>
  <si>
    <t>Chaufferie de GRENELLE</t>
  </si>
  <si>
    <t>Chaufferie de VAUGIRARD</t>
  </si>
  <si>
    <t>CPCU - CENTRALE D'IVRY</t>
  </si>
  <si>
    <t>IVRY-SUR-SEINE</t>
  </si>
  <si>
    <t>Centre de Production Thermique de VITRY SUR SEINE (EDF) – tranche 3</t>
  </si>
  <si>
    <t>VITRY-SUR-SEINE</t>
  </si>
  <si>
    <t>Centre de Production Thermique de VITRY SUR SEINE (EDF) – tranche 4</t>
  </si>
  <si>
    <t>Chaufferie de Sarcelles</t>
  </si>
  <si>
    <t>SARCELLES</t>
  </si>
  <si>
    <t>PSA PEUGEOT CITROËN - Site de POISSY</t>
  </si>
  <si>
    <t>POISSY</t>
  </si>
  <si>
    <t>EDF - Centre de Production Thermique EDF de BLENOD (Unité 2)</t>
  </si>
  <si>
    <t>PONT-A-MOUSSON</t>
  </si>
  <si>
    <t>EDF - Centre de Production Thermique EDF de BLENOD (Unité 3)</t>
  </si>
  <si>
    <t>EDF - Centre de Production Thermique EDF de BLENOD (Unité 4)</t>
  </si>
  <si>
    <t>ENDESA FRANCE - Centrale Emile Huchet (Groupe 5)</t>
  </si>
  <si>
    <t>SAINT-AVOLD</t>
  </si>
  <si>
    <t>EDF - CPT Richemont-tranche 3</t>
  </si>
  <si>
    <t>RICHEMONT</t>
  </si>
  <si>
    <t>EDF - CPT Richemont-tranche 5</t>
  </si>
  <si>
    <t>EDF - Centre de Production de LA MAXE (Unité 1)</t>
  </si>
  <si>
    <t>WOIPPY</t>
  </si>
  <si>
    <t>EDF - Centre de Production de LA MAXE (Unité 2)</t>
  </si>
  <si>
    <t>UEM (Centrale de Chambière) (HP3)</t>
  </si>
  <si>
    <t>METZ</t>
  </si>
  <si>
    <t>E.ON -Centrale d'Hornaing</t>
  </si>
  <si>
    <t>HORNAING</t>
  </si>
  <si>
    <t>Centre de Production Thermique EDF de BOUCHAIN</t>
  </si>
  <si>
    <t>BOUCHAIN</t>
  </si>
  <si>
    <t>Ineos Manufacturing France SAS – unité 1</t>
  </si>
  <si>
    <t>MARTIGUES</t>
  </si>
  <si>
    <t>Ineos Manufacturing France SAS – unité 2</t>
  </si>
  <si>
    <t>Ineos Manufacturing France SAS – unité 3</t>
  </si>
  <si>
    <t>EDF Centre de Production Thermique de Martigues – tranche 1</t>
  </si>
  <si>
    <t>EDF Centre de Production Thermique de Martigues – tranche 2</t>
  </si>
  <si>
    <t>EDF Centre de Production Thermique de Martigues – tranche 3</t>
  </si>
  <si>
    <t>Société Vermandoise Industries</t>
  </si>
  <si>
    <t>VILLERS-FAUCON</t>
  </si>
  <si>
    <t>Unité de Production CORDEMAIS (Unité 1)</t>
  </si>
  <si>
    <t>CORDEMAIS</t>
  </si>
  <si>
    <t>France</t>
  </si>
  <si>
    <t>Belgium</t>
  </si>
  <si>
    <t>Plant 3, Vattenfall A/S</t>
  </si>
  <si>
    <t>Elenia Lämpö, Vanaja K4 
(former: Vattenfall Lämpö Oy, former Vattenfall Kaukolämpö Oy), 
Vanaja Power plant, Hämeenlinna Boiler K4</t>
  </si>
  <si>
    <t>stopped operating</t>
  </si>
  <si>
    <t>SC CET SA BRAILA Nr.4</t>
  </si>
  <si>
    <t>S.C. ENET S.A.  nr. 4</t>
  </si>
  <si>
    <t>CET Arad nr. 2</t>
  </si>
  <si>
    <t>B-dul.Iuliu Maniu nr.65-71, jud. Arad</t>
  </si>
  <si>
    <t>CET Brasov nr.1</t>
  </si>
  <si>
    <t>S.C.TERMOELECTRICA 
S.A - SE BORZESTI</t>
  </si>
  <si>
    <t>S.C. TERMON S.R.L. ONESTI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</si>
</sst>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/m/yy;@"/>
    <numFmt numFmtId="165" formatCode="_-* #,##0_-;\-* #,##0_-;_-* &quot;-&quot;??_-;_-@_-"/>
    <numFmt numFmtId="166" formatCode="0.0"/>
  </numFmts>
  <fonts count="4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indexed="9"/>
      <name val="Arial"/>
      <family val="2"/>
    </font>
    <font>
      <i/>
      <sz val="8"/>
      <name val="Arial"/>
      <family val="2"/>
    </font>
    <font>
      <b/>
      <sz val="11"/>
      <color indexed="9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17"/>
      <name val="Calibri"/>
      <family val="2"/>
    </font>
    <font>
      <sz val="11"/>
      <color indexed="62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sz val="11"/>
      <color indexed="10"/>
      <name val="Calibri"/>
      <family val="2"/>
    </font>
    <font>
      <sz val="8"/>
      <name val="Arial"/>
      <family val="2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161"/>
    </font>
    <font>
      <sz val="10"/>
      <color theme="1"/>
      <name val="Arial"/>
      <family val="2"/>
    </font>
    <font>
      <b/>
      <sz val="8"/>
      <name val="Arial"/>
      <family val="2"/>
    </font>
    <font>
      <sz val="10"/>
      <color indexed="63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Arial"/>
      <family val="2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name val="Arial"/>
      <family val="2"/>
    </font>
    <font>
      <b/>
      <sz val="11"/>
      <name val="Calibri"/>
      <family val="2"/>
    </font>
    <font>
      <b/>
      <sz val="10"/>
      <color theme="0"/>
      <name val="Arial"/>
      <family val="2"/>
    </font>
    <font>
      <b/>
      <sz val="11"/>
      <color rgb="FF3F3F3F"/>
      <name val="Calibri"/>
      <family val="2"/>
      <scheme val="minor"/>
    </font>
    <font>
      <sz val="10"/>
      <color rgb="FF00000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indexed="43"/>
      </patternFill>
    </fill>
    <fill>
      <patternFill patternType="solid">
        <fgColor indexed="43"/>
        <bgColor indexed="26"/>
      </patternFill>
    </fill>
    <fill>
      <patternFill patternType="solid">
        <fgColor indexed="26"/>
      </patternFill>
    </fill>
    <fill>
      <patternFill patternType="solid">
        <fgColor indexed="55"/>
        <bgColor indexed="23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2F2F2"/>
      </patternFill>
    </fill>
  </fills>
  <borders count="5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107">
    <xf numFmtId="0" fontId="0" fillId="0" borderId="0"/>
    <xf numFmtId="0" fontId="1" fillId="0" borderId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10" borderId="0" applyNumberFormat="0" applyBorder="0" applyAlignment="0" applyProtection="0"/>
    <xf numFmtId="0" fontId="7" fillId="19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16" borderId="0" applyNumberFormat="0" applyBorder="0" applyAlignment="0" applyProtection="0"/>
    <xf numFmtId="0" fontId="7" fillId="23" borderId="0" applyNumberFormat="0" applyBorder="0" applyAlignment="0" applyProtection="0"/>
    <xf numFmtId="0" fontId="7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28" borderId="0" applyNumberFormat="0" applyBorder="0" applyAlignment="0" applyProtection="0"/>
    <xf numFmtId="0" fontId="8" fillId="29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24" borderId="0" applyNumberFormat="0" applyBorder="0" applyAlignment="0" applyProtection="0"/>
    <xf numFmtId="0" fontId="8" fillId="25" borderId="0" applyNumberFormat="0" applyBorder="0" applyAlignment="0" applyProtection="0"/>
    <xf numFmtId="0" fontId="8" fillId="32" borderId="0" applyNumberFormat="0" applyBorder="0" applyAlignment="0" applyProtection="0"/>
    <xf numFmtId="0" fontId="8" fillId="33" borderId="0" applyNumberFormat="0" applyBorder="0" applyAlignment="0" applyProtection="0"/>
    <xf numFmtId="0" fontId="8" fillId="34" borderId="0" applyNumberFormat="0" applyBorder="0" applyAlignment="0" applyProtection="0"/>
    <xf numFmtId="0" fontId="8" fillId="35" borderId="0" applyNumberFormat="0" applyBorder="0" applyAlignment="0" applyProtection="0"/>
    <xf numFmtId="0" fontId="8" fillId="36" borderId="0" applyNumberFormat="0" applyBorder="0" applyAlignment="0" applyProtection="0"/>
    <xf numFmtId="0" fontId="8" fillId="37" borderId="0" applyNumberFormat="0" applyBorder="0" applyAlignment="0" applyProtection="0"/>
    <xf numFmtId="0" fontId="8" fillId="32" borderId="0" applyNumberFormat="0" applyBorder="0" applyAlignment="0" applyProtection="0"/>
    <xf numFmtId="0" fontId="8" fillId="33" borderId="0" applyNumberFormat="0" applyBorder="0" applyAlignment="0" applyProtection="0"/>
    <xf numFmtId="0" fontId="8" fillId="38" borderId="0" applyNumberFormat="0" applyBorder="0" applyAlignment="0" applyProtection="0"/>
    <xf numFmtId="0" fontId="8" fillId="39" borderId="0" applyNumberFormat="0" applyBorder="0" applyAlignment="0" applyProtection="0"/>
    <xf numFmtId="0" fontId="8" fillId="40" borderId="0" applyNumberFormat="0" applyBorder="0" applyAlignment="0" applyProtection="0"/>
    <xf numFmtId="0" fontId="8" fillId="41" borderId="0" applyNumberFormat="0" applyBorder="0" applyAlignment="0" applyProtection="0"/>
    <xf numFmtId="0" fontId="8" fillId="28" borderId="0" applyNumberFormat="0" applyBorder="0" applyAlignment="0" applyProtection="0"/>
    <xf numFmtId="0" fontId="8" fillId="29" borderId="0" applyNumberFormat="0" applyBorder="0" applyAlignment="0" applyProtection="0"/>
    <xf numFmtId="0" fontId="8" fillId="42" borderId="0" applyNumberFormat="0" applyBorder="0" applyAlignment="0" applyProtection="0"/>
    <xf numFmtId="0" fontId="18" fillId="14" borderId="0" applyNumberFormat="0" applyBorder="0" applyAlignment="0" applyProtection="0"/>
    <xf numFmtId="0" fontId="9" fillId="43" borderId="9" applyNumberFormat="0" applyAlignment="0" applyProtection="0"/>
    <xf numFmtId="0" fontId="9" fillId="43" borderId="9" applyNumberFormat="0" applyAlignment="0" applyProtection="0"/>
    <xf numFmtId="0" fontId="10" fillId="44" borderId="10" applyNumberFormat="0" applyAlignment="0" applyProtection="0"/>
    <xf numFmtId="0" fontId="10" fillId="44" borderId="10" applyNumberFormat="0" applyAlignment="0" applyProtection="0"/>
    <xf numFmtId="0" fontId="22" fillId="0" borderId="0" applyNumberFormat="0" applyFill="0" applyBorder="0" applyAlignment="0" applyProtection="0"/>
    <xf numFmtId="0" fontId="11" fillId="0" borderId="11" applyNumberFormat="0" applyFill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4" fillId="0" borderId="12" applyNumberFormat="0" applyFill="0" applyAlignment="0" applyProtection="0"/>
    <xf numFmtId="0" fontId="15" fillId="0" borderId="13" applyNumberFormat="0" applyFill="0" applyAlignment="0" applyProtection="0"/>
    <xf numFmtId="0" fontId="16" fillId="0" borderId="14" applyNumberFormat="0" applyFill="0" applyAlignment="0" applyProtection="0"/>
    <xf numFmtId="0" fontId="16" fillId="0" borderId="0" applyNumberFormat="0" applyFill="0" applyBorder="0" applyAlignment="0" applyProtection="0"/>
    <xf numFmtId="0" fontId="7" fillId="45" borderId="15" applyNumberFormat="0" applyAlignment="0" applyProtection="0"/>
    <xf numFmtId="0" fontId="18" fillId="8" borderId="0" applyNumberFormat="0" applyBorder="0" applyAlignment="0" applyProtection="0"/>
    <xf numFmtId="0" fontId="12" fillId="9" borderId="0" applyNumberFormat="0" applyBorder="0" applyAlignment="0" applyProtection="0"/>
    <xf numFmtId="0" fontId="13" fillId="18" borderId="9" applyNumberFormat="0" applyAlignment="0" applyProtection="0"/>
    <xf numFmtId="0" fontId="13" fillId="18" borderId="9" applyNumberFormat="0" applyAlignment="0" applyProtection="0"/>
    <xf numFmtId="0" fontId="14" fillId="0" borderId="12" applyNumberFormat="0" applyFill="0" applyAlignment="0" applyProtection="0"/>
    <xf numFmtId="0" fontId="15" fillId="0" borderId="13" applyNumberFormat="0" applyFill="0" applyAlignment="0" applyProtection="0"/>
    <xf numFmtId="0" fontId="16" fillId="0" borderId="14" applyNumberFormat="0" applyFill="0" applyAlignment="0" applyProtection="0"/>
    <xf numFmtId="0" fontId="16" fillId="0" borderId="0" applyNumberFormat="0" applyFill="0" applyBorder="0" applyAlignment="0" applyProtection="0"/>
    <xf numFmtId="0" fontId="9" fillId="46" borderId="9" applyNumberFormat="0" applyAlignment="0" applyProtection="0"/>
    <xf numFmtId="0" fontId="11" fillId="0" borderId="11" applyNumberFormat="0" applyFill="0" applyAlignment="0" applyProtection="0"/>
    <xf numFmtId="0" fontId="11" fillId="0" borderId="11" applyNumberFormat="0" applyFill="0" applyAlignment="0" applyProtection="0"/>
    <xf numFmtId="0" fontId="17" fillId="47" borderId="0" applyNumberFormat="0" applyBorder="0" applyAlignment="0" applyProtection="0"/>
    <xf numFmtId="0" fontId="17" fillId="48" borderId="0" applyNumberFormat="0" applyBorder="0" applyAlignment="0" applyProtection="0"/>
    <xf numFmtId="0" fontId="17" fillId="47" borderId="0" applyNumberFormat="0" applyBorder="0" applyAlignment="0" applyProtection="0"/>
    <xf numFmtId="0" fontId="1" fillId="0" borderId="0"/>
    <xf numFmtId="0" fontId="1" fillId="49" borderId="15" applyNumberFormat="0" applyFont="0" applyAlignment="0" applyProtection="0"/>
    <xf numFmtId="0" fontId="1" fillId="49" borderId="15" applyNumberFormat="0" applyFont="0" applyAlignment="0" applyProtection="0"/>
    <xf numFmtId="0" fontId="18" fillId="14" borderId="0" applyNumberFormat="0" applyBorder="0" applyAlignment="0" applyProtection="0"/>
    <xf numFmtId="0" fontId="19" fillId="0" borderId="0" applyNumberFormat="0" applyFill="0" applyBorder="0" applyAlignment="0" applyProtection="0"/>
    <xf numFmtId="0" fontId="14" fillId="0" borderId="12" applyNumberFormat="0" applyFill="0" applyAlignment="0" applyProtection="0"/>
    <xf numFmtId="0" fontId="15" fillId="0" borderId="13" applyNumberFormat="0" applyFill="0" applyAlignment="0" applyProtection="0"/>
    <xf numFmtId="0" fontId="16" fillId="0" borderId="14" applyNumberFormat="0" applyFill="0" applyAlignment="0" applyProtection="0"/>
    <xf numFmtId="0" fontId="16" fillId="0" borderId="0" applyNumberFormat="0" applyFill="0" applyBorder="0" applyAlignment="0" applyProtection="0"/>
    <xf numFmtId="0" fontId="21" fillId="43" borderId="16" applyNumberFormat="0" applyAlignment="0" applyProtection="0"/>
    <xf numFmtId="0" fontId="22" fillId="0" borderId="0" applyNumberFormat="0" applyFill="0" applyBorder="0" applyAlignment="0" applyProtection="0"/>
    <xf numFmtId="0" fontId="1" fillId="0" borderId="0"/>
    <xf numFmtId="0" fontId="20" fillId="0" borderId="17" applyNumberFormat="0" applyFill="0" applyAlignment="0" applyProtection="0"/>
    <xf numFmtId="0" fontId="13" fillId="12" borderId="9" applyNumberFormat="0" applyAlignment="0" applyProtection="0"/>
    <xf numFmtId="0" fontId="10" fillId="50" borderId="10" applyNumberFormat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17" applyNumberFormat="0" applyFill="0" applyAlignment="0" applyProtection="0"/>
    <xf numFmtId="0" fontId="20" fillId="0" borderId="17" applyNumberFormat="0" applyFill="0" applyAlignment="0" applyProtection="0"/>
    <xf numFmtId="0" fontId="21" fillId="46" borderId="16" applyNumberFormat="0" applyAlignment="0" applyProtection="0"/>
    <xf numFmtId="0" fontId="21" fillId="43" borderId="16" applyNumberFormat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1" fillId="0" borderId="0"/>
    <xf numFmtId="0" fontId="1" fillId="0" borderId="0"/>
    <xf numFmtId="0" fontId="36" fillId="0" borderId="0"/>
    <xf numFmtId="0" fontId="39" fillId="62" borderId="58" applyNumberFormat="0" applyAlignment="0" applyProtection="0"/>
  </cellStyleXfs>
  <cellXfs count="334">
    <xf numFmtId="0" fontId="0" fillId="0" borderId="0" xfId="0"/>
    <xf numFmtId="0" fontId="1" fillId="2" borderId="0" xfId="0" applyFont="1" applyFill="1" applyBorder="1"/>
    <xf numFmtId="0" fontId="2" fillId="3" borderId="1" xfId="0" applyFont="1" applyFill="1" applyBorder="1"/>
    <xf numFmtId="0" fontId="1" fillId="4" borderId="2" xfId="0" applyFont="1" applyFill="1" applyBorder="1" applyProtection="1">
      <protection locked="0"/>
    </xf>
    <xf numFmtId="0" fontId="4" fillId="3" borderId="3" xfId="0" applyFont="1" applyFill="1" applyBorder="1"/>
    <xf numFmtId="15" fontId="5" fillId="4" borderId="3" xfId="0" applyNumberFormat="1" applyFont="1" applyFill="1" applyBorder="1" applyAlignment="1" applyProtection="1">
      <alignment horizontal="center"/>
      <protection locked="0"/>
    </xf>
    <xf numFmtId="0" fontId="5" fillId="5" borderId="4" xfId="0" applyFont="1" applyFill="1" applyBorder="1" applyAlignment="1">
      <alignment horizontal="center" wrapText="1"/>
    </xf>
    <xf numFmtId="0" fontId="5" fillId="5" borderId="5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1" fillId="0" borderId="20" xfId="1" applyFont="1" applyBorder="1" applyAlignment="1" applyProtection="1">
      <alignment vertical="top" wrapText="1"/>
      <protection locked="0"/>
    </xf>
    <xf numFmtId="1" fontId="1" fillId="0" borderId="20" xfId="1" applyNumberFormat="1" applyFont="1" applyBorder="1" applyProtection="1">
      <protection locked="0"/>
    </xf>
    <xf numFmtId="1" fontId="1" fillId="0" borderId="20" xfId="1" applyNumberFormat="1" applyFont="1" applyBorder="1" applyAlignment="1" applyProtection="1">
      <alignment horizontal="right" vertical="top" wrapText="1"/>
      <protection locked="0"/>
    </xf>
    <xf numFmtId="1" fontId="1" fillId="0" borderId="20" xfId="1" applyNumberFormat="1" applyFont="1" applyBorder="1" applyAlignment="1" applyProtection="1">
      <alignment horizontal="center"/>
      <protection locked="0"/>
    </xf>
    <xf numFmtId="0" fontId="1" fillId="2" borderId="0" xfId="1" applyFont="1" applyFill="1" applyBorder="1"/>
    <xf numFmtId="0" fontId="1" fillId="4" borderId="2" xfId="1" applyFont="1" applyFill="1" applyBorder="1" applyProtection="1">
      <protection locked="0"/>
    </xf>
    <xf numFmtId="0" fontId="6" fillId="6" borderId="3" xfId="1" applyFont="1" applyFill="1" applyBorder="1" applyAlignment="1">
      <alignment horizontal="center"/>
    </xf>
    <xf numFmtId="0" fontId="6" fillId="6" borderId="8" xfId="1" applyFont="1" applyFill="1" applyBorder="1" applyAlignment="1">
      <alignment horizontal="center"/>
    </xf>
    <xf numFmtId="0" fontId="1" fillId="51" borderId="20" xfId="1" applyFont="1" applyFill="1" applyBorder="1" applyAlignment="1" applyProtection="1">
      <alignment vertical="top" wrapText="1"/>
      <protection locked="0"/>
    </xf>
    <xf numFmtId="0" fontId="1" fillId="51" borderId="20" xfId="1" applyFont="1" applyFill="1" applyBorder="1" applyAlignment="1" applyProtection="1">
      <alignment horizontal="center" vertical="top" wrapText="1"/>
      <protection locked="0"/>
    </xf>
    <xf numFmtId="164" fontId="5" fillId="4" borderId="3" xfId="1" applyNumberFormat="1" applyFont="1" applyFill="1" applyBorder="1" applyAlignment="1" applyProtection="1">
      <alignment horizontal="center"/>
      <protection locked="0"/>
    </xf>
    <xf numFmtId="0" fontId="1" fillId="0" borderId="6" xfId="1" applyFont="1" applyBorder="1" applyAlignment="1" applyProtection="1">
      <alignment vertical="top" wrapText="1"/>
      <protection locked="0"/>
    </xf>
    <xf numFmtId="0" fontId="1" fillId="0" borderId="0" xfId="1" applyFont="1" applyBorder="1" applyAlignment="1" applyProtection="1">
      <alignment vertical="top" wrapText="1"/>
      <protection locked="0"/>
    </xf>
    <xf numFmtId="0" fontId="1" fillId="0" borderId="0" xfId="1" applyFont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>
      <alignment horizontal="center" vertical="center"/>
    </xf>
    <xf numFmtId="0" fontId="1" fillId="2" borderId="0" xfId="1" applyFont="1" applyFill="1" applyBorder="1"/>
    <xf numFmtId="0" fontId="5" fillId="5" borderId="4" xfId="1" applyFont="1" applyFill="1" applyBorder="1" applyAlignment="1">
      <alignment horizontal="center" wrapText="1"/>
    </xf>
    <xf numFmtId="0" fontId="5" fillId="5" borderId="5" xfId="1" applyFont="1" applyFill="1" applyBorder="1" applyAlignment="1">
      <alignment horizontal="center" vertical="center" wrapText="1"/>
    </xf>
    <xf numFmtId="0" fontId="5" fillId="5" borderId="2" xfId="1" applyFont="1" applyFill="1" applyBorder="1" applyAlignment="1">
      <alignment horizontal="center" vertical="center" wrapText="1"/>
    </xf>
    <xf numFmtId="0" fontId="2" fillId="3" borderId="1" xfId="1" applyFont="1" applyFill="1" applyBorder="1"/>
    <xf numFmtId="0" fontId="4" fillId="3" borderId="3" xfId="1" applyFont="1" applyFill="1" applyBorder="1"/>
    <xf numFmtId="0" fontId="5" fillId="2" borderId="3" xfId="1" applyFont="1" applyFill="1" applyBorder="1" applyAlignment="1">
      <alignment horizontal="center"/>
    </xf>
    <xf numFmtId="0" fontId="5" fillId="2" borderId="8" xfId="1" applyFont="1" applyFill="1" applyBorder="1" applyAlignment="1">
      <alignment horizontal="center"/>
    </xf>
    <xf numFmtId="0" fontId="6" fillId="0" borderId="25" xfId="1" applyFont="1" applyBorder="1" applyAlignment="1" applyProtection="1">
      <alignment vertical="top" wrapText="1"/>
      <protection locked="0"/>
    </xf>
    <xf numFmtId="0" fontId="6" fillId="0" borderId="25" xfId="1" applyFont="1" applyBorder="1" applyAlignment="1" applyProtection="1">
      <alignment horizontal="center" vertical="top" wrapText="1"/>
      <protection locked="0"/>
    </xf>
    <xf numFmtId="0" fontId="6" fillId="0" borderId="24" xfId="1" applyFont="1" applyBorder="1" applyAlignment="1" applyProtection="1">
      <alignment horizontal="center"/>
      <protection locked="0"/>
    </xf>
    <xf numFmtId="0" fontId="6" fillId="6" borderId="3" xfId="1" applyFont="1" applyFill="1" applyBorder="1" applyAlignment="1">
      <alignment horizontal="center"/>
    </xf>
    <xf numFmtId="0" fontId="6" fillId="0" borderId="0" xfId="1" applyFont="1" applyBorder="1" applyAlignment="1" applyProtection="1">
      <alignment vertical="top" wrapText="1"/>
      <protection locked="0"/>
    </xf>
    <xf numFmtId="0" fontId="6" fillId="0" borderId="0" xfId="1" applyFont="1" applyBorder="1" applyAlignment="1" applyProtection="1">
      <alignment horizontal="center" vertical="top" wrapText="1"/>
      <protection locked="0"/>
    </xf>
    <xf numFmtId="0" fontId="6" fillId="0" borderId="7" xfId="1" applyFont="1" applyBorder="1" applyAlignment="1" applyProtection="1">
      <alignment horizontal="center"/>
      <protection locked="0"/>
    </xf>
    <xf numFmtId="0" fontId="6" fillId="6" borderId="8" xfId="1" applyFont="1" applyFill="1" applyBorder="1" applyAlignment="1">
      <alignment horizontal="center"/>
    </xf>
    <xf numFmtId="15" fontId="5" fillId="4" borderId="3" xfId="1" applyNumberFormat="1" applyFont="1" applyFill="1" applyBorder="1" applyAlignment="1" applyProtection="1">
      <alignment horizontal="center"/>
      <protection locked="0"/>
    </xf>
    <xf numFmtId="0" fontId="27" fillId="4" borderId="2" xfId="1" applyFont="1" applyFill="1" applyBorder="1" applyProtection="1">
      <protection locked="0"/>
    </xf>
    <xf numFmtId="0" fontId="5" fillId="4" borderId="2" xfId="0" applyFont="1" applyFill="1" applyBorder="1" applyAlignment="1" applyProtection="1">
      <alignment horizontal="center" vertical="center"/>
      <protection locked="0"/>
    </xf>
    <xf numFmtId="0" fontId="4" fillId="3" borderId="3" xfId="0" applyFont="1" applyFill="1" applyBorder="1" applyAlignment="1">
      <alignment horizontal="center" vertical="center"/>
    </xf>
    <xf numFmtId="14" fontId="5" fillId="4" borderId="3" xfId="0" applyNumberFormat="1" applyFont="1" applyFill="1" applyBorder="1" applyAlignment="1" applyProtection="1">
      <alignment horizontal="center" vertical="center"/>
      <protection locked="0"/>
    </xf>
    <xf numFmtId="0" fontId="1" fillId="2" borderId="27" xfId="0" applyFont="1" applyFill="1" applyBorder="1"/>
    <xf numFmtId="0" fontId="5" fillId="5" borderId="4" xfId="0" applyFont="1" applyFill="1" applyBorder="1" applyAlignment="1">
      <alignment horizontal="center" vertical="center" wrapText="1"/>
    </xf>
    <xf numFmtId="0" fontId="5" fillId="5" borderId="23" xfId="0" applyFont="1" applyFill="1" applyBorder="1" applyAlignment="1">
      <alignment horizontal="center" vertical="center" wrapText="1"/>
    </xf>
    <xf numFmtId="0" fontId="29" fillId="0" borderId="32" xfId="0" applyFont="1" applyBorder="1" applyAlignment="1" applyProtection="1">
      <alignment horizontal="center"/>
    </xf>
    <xf numFmtId="0" fontId="24" fillId="0" borderId="21" xfId="0" applyFont="1" applyFill="1" applyBorder="1" applyProtection="1">
      <protection locked="0"/>
    </xf>
    <xf numFmtId="0" fontId="24" fillId="0" borderId="21" xfId="0" applyFont="1" applyBorder="1" applyProtection="1">
      <protection locked="0"/>
    </xf>
    <xf numFmtId="3" fontId="6" fillId="0" borderId="21" xfId="0" applyNumberFormat="1" applyFont="1" applyBorder="1" applyAlignment="1" applyProtection="1">
      <alignment horizontal="center" vertical="center"/>
      <protection locked="0"/>
    </xf>
    <xf numFmtId="3" fontId="6" fillId="0" borderId="33" xfId="0" applyNumberFormat="1" applyFont="1" applyBorder="1" applyAlignment="1" applyProtection="1">
      <alignment horizontal="center"/>
      <protection locked="0"/>
    </xf>
    <xf numFmtId="3" fontId="6" fillId="6" borderId="8" xfId="0" applyNumberFormat="1" applyFont="1" applyFill="1" applyBorder="1" applyAlignment="1">
      <alignment horizontal="center"/>
    </xf>
    <xf numFmtId="0" fontId="0" fillId="2" borderId="0" xfId="0" applyFill="1" applyBorder="1"/>
    <xf numFmtId="0" fontId="0" fillId="2" borderId="0" xfId="0" applyFill="1"/>
    <xf numFmtId="0" fontId="0" fillId="2" borderId="22" xfId="0" applyFill="1" applyBorder="1"/>
    <xf numFmtId="0" fontId="24" fillId="0" borderId="22" xfId="0" applyFont="1" applyFill="1" applyBorder="1" applyProtection="1">
      <protection locked="0"/>
    </xf>
    <xf numFmtId="0" fontId="29" fillId="0" borderId="34" xfId="0" applyFont="1" applyBorder="1" applyAlignment="1" applyProtection="1">
      <alignment horizontal="center"/>
    </xf>
    <xf numFmtId="0" fontId="24" fillId="0" borderId="19" xfId="0" applyFont="1" applyFill="1" applyBorder="1" applyProtection="1">
      <protection locked="0"/>
    </xf>
    <xf numFmtId="0" fontId="24" fillId="0" borderId="19" xfId="0" applyFont="1" applyBorder="1" applyProtection="1">
      <protection locked="0"/>
    </xf>
    <xf numFmtId="3" fontId="6" fillId="0" borderId="19" xfId="0" applyNumberFormat="1" applyFont="1" applyBorder="1" applyAlignment="1" applyProtection="1">
      <alignment horizontal="center" vertical="center"/>
      <protection locked="0"/>
    </xf>
    <xf numFmtId="3" fontId="6" fillId="0" borderId="35" xfId="0" applyNumberFormat="1" applyFont="1" applyBorder="1" applyAlignment="1" applyProtection="1">
      <alignment horizontal="center"/>
      <protection locked="0"/>
    </xf>
    <xf numFmtId="3" fontId="6" fillId="6" borderId="26" xfId="0" applyNumberFormat="1" applyFont="1" applyFill="1" applyBorder="1" applyAlignment="1">
      <alignment horizontal="center"/>
    </xf>
    <xf numFmtId="0" fontId="0" fillId="0" borderId="0" xfId="0"/>
    <xf numFmtId="0" fontId="1" fillId="0" borderId="6" xfId="0" applyFont="1" applyBorder="1" applyAlignment="1" applyProtection="1">
      <alignment horizontal="left" vertical="top" wrapText="1"/>
      <protection locked="0"/>
    </xf>
    <xf numFmtId="0" fontId="1" fillId="0" borderId="0" xfId="0" applyFont="1" applyBorder="1" applyAlignment="1" applyProtection="1">
      <alignment horizontal="center" vertical="top" wrapText="1"/>
      <protection locked="0"/>
    </xf>
    <xf numFmtId="0" fontId="1" fillId="0" borderId="0" xfId="0" applyFont="1" applyBorder="1" applyAlignment="1" applyProtection="1">
      <alignment horizontal="center" vertical="top"/>
      <protection locked="0"/>
    </xf>
    <xf numFmtId="0" fontId="0" fillId="0" borderId="0" xfId="0" applyBorder="1" applyAlignment="1" applyProtection="1">
      <alignment horizontal="center" vertical="top"/>
      <protection locked="0"/>
    </xf>
    <xf numFmtId="0" fontId="0" fillId="0" borderId="0" xfId="0" applyAlignment="1" applyProtection="1">
      <alignment horizontal="center" vertical="top"/>
      <protection locked="0"/>
    </xf>
    <xf numFmtId="0" fontId="1" fillId="0" borderId="0" xfId="0" applyFont="1" applyBorder="1" applyAlignment="1" applyProtection="1">
      <alignment horizontal="left" vertical="top" wrapText="1"/>
      <protection locked="0"/>
    </xf>
    <xf numFmtId="0" fontId="1" fillId="0" borderId="0" xfId="0" applyFont="1" applyBorder="1" applyAlignment="1" applyProtection="1">
      <alignment horizontal="left" vertical="top"/>
      <protection locked="0"/>
    </xf>
    <xf numFmtId="0" fontId="0" fillId="0" borderId="0" xfId="0" applyBorder="1" applyAlignment="1" applyProtection="1">
      <alignment horizontal="left" vertical="top"/>
      <protection locked="0"/>
    </xf>
    <xf numFmtId="0" fontId="1" fillId="0" borderId="0" xfId="0" applyFont="1" applyFill="1" applyBorder="1" applyAlignment="1">
      <alignment horizontal="left" vertical="top"/>
    </xf>
    <xf numFmtId="0" fontId="0" fillId="0" borderId="6" xfId="0" applyBorder="1" applyAlignment="1" applyProtection="1">
      <alignment horizontal="left" vertical="top"/>
      <protection locked="0"/>
    </xf>
    <xf numFmtId="0" fontId="1" fillId="0" borderId="0" xfId="0" applyFont="1" applyFill="1" applyBorder="1" applyAlignment="1">
      <alignment horizontal="center" vertical="top"/>
    </xf>
    <xf numFmtId="0" fontId="0" fillId="0" borderId="0" xfId="0" applyFill="1" applyAlignment="1" applyProtection="1">
      <alignment horizontal="center" vertical="top"/>
      <protection locked="0"/>
    </xf>
    <xf numFmtId="0" fontId="0" fillId="0" borderId="0" xfId="0" applyFill="1" applyBorder="1" applyAlignment="1" applyProtection="1">
      <alignment horizontal="center" vertical="top"/>
      <protection locked="0"/>
    </xf>
    <xf numFmtId="0" fontId="1" fillId="0" borderId="0" xfId="0" applyFont="1" applyFill="1" applyBorder="1" applyAlignment="1" applyProtection="1">
      <alignment horizontal="center" vertical="top"/>
      <protection locked="0"/>
    </xf>
    <xf numFmtId="0" fontId="1" fillId="0" borderId="6" xfId="0" applyFont="1" applyFill="1" applyBorder="1" applyAlignment="1" applyProtection="1">
      <alignment horizontal="left" vertical="top" wrapText="1"/>
      <protection locked="0"/>
    </xf>
    <xf numFmtId="0" fontId="1" fillId="0" borderId="6" xfId="0" applyFont="1" applyFill="1" applyBorder="1" applyAlignment="1" applyProtection="1">
      <alignment horizontal="left" vertical="top"/>
      <protection locked="0"/>
    </xf>
    <xf numFmtId="0" fontId="1" fillId="4" borderId="2" xfId="0" applyFont="1" applyFill="1" applyBorder="1" applyAlignment="1" applyProtection="1">
      <alignment horizontal="center"/>
      <protection locked="0"/>
    </xf>
    <xf numFmtId="0" fontId="5" fillId="5" borderId="37" xfId="0" applyFont="1" applyFill="1" applyBorder="1" applyAlignment="1">
      <alignment horizontal="center" wrapText="1"/>
    </xf>
    <xf numFmtId="0" fontId="5" fillId="5" borderId="38" xfId="0" applyFont="1" applyFill="1" applyBorder="1" applyAlignment="1">
      <alignment horizontal="center" vertical="center" wrapText="1"/>
    </xf>
    <xf numFmtId="0" fontId="5" fillId="5" borderId="39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/>
    </xf>
    <xf numFmtId="0" fontId="6" fillId="0" borderId="20" xfId="0" applyFont="1" applyBorder="1" applyAlignment="1" applyProtection="1">
      <alignment horizontal="left" vertical="center" wrapText="1"/>
      <protection locked="0"/>
    </xf>
    <xf numFmtId="0" fontId="6" fillId="0" borderId="20" xfId="0" applyFont="1" applyBorder="1" applyAlignment="1" applyProtection="1">
      <alignment horizontal="center" vertical="center" wrapText="1"/>
      <protection locked="0"/>
    </xf>
    <xf numFmtId="0" fontId="6" fillId="0" borderId="20" xfId="0" applyFont="1" applyFill="1" applyBorder="1" applyAlignment="1" applyProtection="1">
      <alignment horizontal="center" vertical="center"/>
      <protection locked="0"/>
    </xf>
    <xf numFmtId="0" fontId="6" fillId="6" borderId="20" xfId="0" applyFont="1" applyFill="1" applyBorder="1" applyAlignment="1">
      <alignment horizontal="center" vertical="center"/>
    </xf>
    <xf numFmtId="0" fontId="6" fillId="0" borderId="20" xfId="0" applyFont="1" applyBorder="1" applyAlignment="1" applyProtection="1">
      <alignment vertical="center" wrapText="1"/>
      <protection locked="0"/>
    </xf>
    <xf numFmtId="0" fontId="6" fillId="0" borderId="20" xfId="0" applyFont="1" applyBorder="1" applyAlignment="1" applyProtection="1">
      <alignment vertical="center"/>
      <protection locked="0"/>
    </xf>
    <xf numFmtId="0" fontId="6" fillId="0" borderId="20" xfId="0" quotePrefix="1" applyFont="1" applyBorder="1" applyAlignment="1" applyProtection="1">
      <alignment vertical="center" wrapText="1"/>
      <protection locked="0"/>
    </xf>
    <xf numFmtId="0" fontId="6" fillId="0" borderId="20" xfId="0" applyNumberFormat="1" applyFont="1" applyBorder="1" applyAlignment="1">
      <alignment vertical="center" wrapText="1"/>
    </xf>
    <xf numFmtId="0" fontId="6" fillId="0" borderId="20" xfId="0" applyFont="1" applyFill="1" applyBorder="1" applyAlignment="1" applyProtection="1">
      <alignment vertical="center" wrapText="1"/>
      <protection locked="0"/>
    </xf>
    <xf numFmtId="0" fontId="6" fillId="0" borderId="20" xfId="0" applyFont="1" applyFill="1" applyBorder="1" applyAlignment="1" applyProtection="1">
      <alignment horizontal="center" vertical="center" wrapText="1"/>
      <protection locked="0"/>
    </xf>
    <xf numFmtId="0" fontId="5" fillId="2" borderId="0" xfId="0" applyFont="1" applyFill="1" applyBorder="1" applyAlignment="1">
      <alignment horizontal="center"/>
    </xf>
    <xf numFmtId="0" fontId="6" fillId="0" borderId="0" xfId="0" applyFont="1" applyFill="1" applyBorder="1" applyAlignment="1" applyProtection="1">
      <alignment vertical="center"/>
      <protection locked="0"/>
    </xf>
    <xf numFmtId="0" fontId="6" fillId="0" borderId="0" xfId="0" applyFont="1" applyBorder="1" applyAlignment="1" applyProtection="1">
      <alignment horizontal="center"/>
      <protection locked="0"/>
    </xf>
    <xf numFmtId="0" fontId="6" fillId="6" borderId="0" xfId="0" applyFont="1" applyFill="1" applyBorder="1" applyAlignment="1">
      <alignment horizontal="center"/>
    </xf>
    <xf numFmtId="0" fontId="33" fillId="0" borderId="20" xfId="103" applyFont="1" applyFill="1" applyBorder="1" applyAlignment="1" applyProtection="1">
      <alignment horizontal="center" vertical="center" wrapText="1"/>
      <protection locked="0"/>
    </xf>
    <xf numFmtId="0" fontId="6" fillId="0" borderId="20" xfId="0" applyFont="1" applyBorder="1" applyAlignment="1" applyProtection="1">
      <alignment horizontal="center"/>
      <protection locked="0"/>
    </xf>
    <xf numFmtId="0" fontId="33" fillId="0" borderId="48" xfId="103" applyFont="1" applyFill="1" applyBorder="1" applyAlignment="1" applyProtection="1">
      <alignment horizontal="center" vertical="center" wrapText="1"/>
      <protection locked="0"/>
    </xf>
    <xf numFmtId="0" fontId="33" fillId="0" borderId="19" xfId="103" applyFont="1" applyFill="1" applyBorder="1" applyAlignment="1" applyProtection="1">
      <alignment horizontal="center" vertical="center" wrapText="1"/>
      <protection locked="0"/>
    </xf>
    <xf numFmtId="2" fontId="33" fillId="0" borderId="19" xfId="103" applyNumberFormat="1" applyFont="1" applyFill="1" applyBorder="1" applyAlignment="1" applyProtection="1">
      <alignment horizontal="center" vertical="center" wrapText="1"/>
      <protection locked="0"/>
    </xf>
    <xf numFmtId="0" fontId="33" fillId="0" borderId="20" xfId="104" applyFont="1" applyFill="1" applyBorder="1" applyAlignment="1" applyProtection="1">
      <alignment horizontal="center" vertical="center" wrapText="1"/>
      <protection locked="0"/>
    </xf>
    <xf numFmtId="0" fontId="33" fillId="0" borderId="48" xfId="104" applyFont="1" applyFill="1" applyBorder="1" applyAlignment="1" applyProtection="1">
      <alignment horizontal="center" vertical="center" wrapText="1"/>
      <protection locked="0"/>
    </xf>
    <xf numFmtId="0" fontId="33" fillId="0" borderId="49" xfId="103" applyFont="1" applyFill="1" applyBorder="1" applyAlignment="1" applyProtection="1">
      <alignment horizontal="center" vertical="center" wrapText="1"/>
      <protection locked="0"/>
    </xf>
    <xf numFmtId="0" fontId="33" fillId="0" borderId="20" xfId="104" applyNumberFormat="1" applyFont="1" applyFill="1" applyBorder="1" applyAlignment="1" applyProtection="1">
      <alignment horizontal="center" vertical="center" wrapText="1"/>
      <protection locked="0"/>
    </xf>
    <xf numFmtId="0" fontId="33" fillId="0" borderId="48" xfId="104" applyNumberFormat="1" applyFont="1" applyFill="1" applyBorder="1" applyAlignment="1" applyProtection="1">
      <alignment horizontal="center" vertical="center" wrapText="1"/>
      <protection locked="0"/>
    </xf>
    <xf numFmtId="0" fontId="5" fillId="4" borderId="3" xfId="0" applyFont="1" applyFill="1" applyBorder="1" applyAlignment="1" applyProtection="1">
      <alignment horizontal="center"/>
      <protection locked="0"/>
    </xf>
    <xf numFmtId="49" fontId="1" fillId="0" borderId="20" xfId="1" applyNumberFormat="1" applyFont="1" applyBorder="1" applyAlignment="1" applyProtection="1">
      <alignment vertical="center" wrapText="1"/>
      <protection locked="0"/>
    </xf>
    <xf numFmtId="49" fontId="34" fillId="0" borderId="20" xfId="1" applyNumberFormat="1" applyFont="1" applyBorder="1" applyAlignment="1">
      <alignment vertical="center" wrapText="1"/>
    </xf>
    <xf numFmtId="166" fontId="34" fillId="0" borderId="20" xfId="1" applyNumberFormat="1" applyFont="1" applyBorder="1" applyAlignment="1" applyProtection="1">
      <alignment horizontal="right" vertical="center"/>
      <protection locked="0"/>
    </xf>
    <xf numFmtId="49" fontId="34" fillId="0" borderId="20" xfId="1" applyNumberFormat="1" applyFont="1" applyBorder="1" applyAlignment="1" applyProtection="1">
      <alignment vertical="center" wrapText="1"/>
      <protection locked="0"/>
    </xf>
    <xf numFmtId="1" fontId="1" fillId="0" borderId="20" xfId="1" applyNumberFormat="1" applyFont="1" applyBorder="1" applyAlignment="1" applyProtection="1">
      <alignment horizontal="right" vertical="center"/>
      <protection locked="0"/>
    </xf>
    <xf numFmtId="0" fontId="5" fillId="5" borderId="18" xfId="0" applyFont="1" applyFill="1" applyBorder="1" applyAlignment="1">
      <alignment horizontal="center" vertical="center" wrapText="1"/>
    </xf>
    <xf numFmtId="0" fontId="36" fillId="0" borderId="0" xfId="105"/>
    <xf numFmtId="0" fontId="1" fillId="2" borderId="0" xfId="105" applyFont="1" applyFill="1" applyBorder="1"/>
    <xf numFmtId="0" fontId="2" fillId="3" borderId="1" xfId="105" applyFont="1" applyFill="1" applyBorder="1"/>
    <xf numFmtId="0" fontId="1" fillId="4" borderId="2" xfId="105" applyFont="1" applyFill="1" applyBorder="1" applyProtection="1">
      <protection locked="0"/>
    </xf>
    <xf numFmtId="0" fontId="4" fillId="3" borderId="3" xfId="105" applyFont="1" applyFill="1" applyBorder="1"/>
    <xf numFmtId="0" fontId="5" fillId="5" borderId="5" xfId="105" applyFont="1" applyFill="1" applyBorder="1" applyAlignment="1">
      <alignment horizontal="center" vertical="center" wrapText="1"/>
    </xf>
    <xf numFmtId="0" fontId="5" fillId="5" borderId="2" xfId="105" applyFont="1" applyFill="1" applyBorder="1" applyAlignment="1">
      <alignment horizontal="center" vertical="center" wrapText="1"/>
    </xf>
    <xf numFmtId="0" fontId="6" fillId="0" borderId="51" xfId="105" applyFont="1" applyBorder="1" applyAlignment="1" applyProtection="1">
      <alignment vertical="top" wrapText="1"/>
      <protection locked="0"/>
    </xf>
    <xf numFmtId="0" fontId="6" fillId="0" borderId="28" xfId="105" applyFont="1" applyBorder="1" applyAlignment="1" applyProtection="1">
      <alignment vertical="top" wrapText="1"/>
      <protection locked="0"/>
    </xf>
    <xf numFmtId="0" fontId="6" fillId="0" borderId="28" xfId="105" applyFont="1" applyBorder="1" applyProtection="1">
      <protection locked="0"/>
    </xf>
    <xf numFmtId="0" fontId="6" fillId="4" borderId="28" xfId="105" applyFont="1" applyFill="1" applyBorder="1" applyProtection="1">
      <protection locked="0"/>
    </xf>
    <xf numFmtId="0" fontId="6" fillId="0" borderId="31" xfId="105" applyFont="1" applyBorder="1" applyAlignment="1" applyProtection="1">
      <alignment vertical="top" wrapText="1"/>
      <protection locked="0"/>
    </xf>
    <xf numFmtId="0" fontId="6" fillId="4" borderId="28" xfId="105" applyFont="1" applyFill="1" applyBorder="1" applyAlignment="1">
      <alignment horizontal="left"/>
    </xf>
    <xf numFmtId="0" fontId="6" fillId="6" borderId="54" xfId="105" applyFont="1" applyFill="1" applyBorder="1" applyAlignment="1">
      <alignment horizontal="center"/>
    </xf>
    <xf numFmtId="0" fontId="6" fillId="6" borderId="52" xfId="105" applyFont="1" applyFill="1" applyBorder="1" applyAlignment="1">
      <alignment horizontal="center"/>
    </xf>
    <xf numFmtId="0" fontId="5" fillId="5" borderId="38" xfId="105" applyFont="1" applyFill="1" applyBorder="1" applyAlignment="1">
      <alignment horizontal="center" vertical="center" wrapText="1"/>
    </xf>
    <xf numFmtId="0" fontId="6" fillId="0" borderId="20" xfId="105" applyFont="1" applyBorder="1" applyAlignment="1" applyProtection="1">
      <alignment horizontal="center" vertical="top" wrapText="1"/>
      <protection locked="0"/>
    </xf>
    <xf numFmtId="1" fontId="6" fillId="0" borderId="20" xfId="105" applyNumberFormat="1" applyFont="1" applyBorder="1" applyAlignment="1" applyProtection="1">
      <alignment horizontal="center" vertical="top" wrapText="1"/>
      <protection locked="0"/>
    </xf>
    <xf numFmtId="0" fontId="5" fillId="4" borderId="3" xfId="105" applyNumberFormat="1" applyFont="1" applyFill="1" applyBorder="1" applyAlignment="1" applyProtection="1">
      <alignment horizontal="center"/>
      <protection locked="0"/>
    </xf>
    <xf numFmtId="0" fontId="6" fillId="0" borderId="55" xfId="105" applyFont="1" applyBorder="1" applyAlignment="1">
      <alignment vertical="top" wrapText="1"/>
    </xf>
    <xf numFmtId="0" fontId="6" fillId="0" borderId="56" xfId="105" applyFont="1" applyBorder="1" applyAlignment="1">
      <alignment vertical="top" wrapText="1"/>
    </xf>
    <xf numFmtId="0" fontId="6" fillId="0" borderId="53" xfId="105" applyFont="1" applyBorder="1" applyAlignment="1">
      <alignment horizontal="center" vertical="top" wrapText="1"/>
    </xf>
    <xf numFmtId="0" fontId="6" fillId="56" borderId="57" xfId="105" applyFont="1" applyFill="1" applyBorder="1" applyAlignment="1">
      <alignment horizontal="center"/>
    </xf>
    <xf numFmtId="0" fontId="1" fillId="58" borderId="19" xfId="1" applyFont="1" applyFill="1" applyBorder="1" applyAlignment="1">
      <alignment vertical="top" wrapText="1"/>
    </xf>
    <xf numFmtId="0" fontId="1" fillId="58" borderId="20" xfId="1" applyFont="1" applyFill="1" applyBorder="1" applyAlignment="1">
      <alignment horizontal="center" vertical="top" wrapText="1"/>
    </xf>
    <xf numFmtId="1" fontId="1" fillId="55" borderId="20" xfId="1" applyNumberFormat="1" applyFont="1" applyFill="1" applyBorder="1" applyAlignment="1">
      <alignment horizontal="right" vertical="center"/>
    </xf>
    <xf numFmtId="0" fontId="1" fillId="52" borderId="0" xfId="1" applyFont="1" applyFill="1" applyBorder="1"/>
    <xf numFmtId="0" fontId="1" fillId="53" borderId="0" xfId="1" applyFont="1" applyFill="1" applyBorder="1"/>
    <xf numFmtId="0" fontId="35" fillId="51" borderId="2" xfId="1" applyFont="1" applyFill="1" applyBorder="1" applyAlignment="1" applyProtection="1">
      <alignment horizontal="center"/>
      <protection locked="0"/>
    </xf>
    <xf numFmtId="0" fontId="5" fillId="51" borderId="18" xfId="1" applyFont="1" applyFill="1" applyBorder="1" applyAlignment="1" applyProtection="1">
      <alignment horizontal="center"/>
      <protection locked="0"/>
    </xf>
    <xf numFmtId="0" fontId="5" fillId="58" borderId="18" xfId="105" applyFont="1" applyFill="1" applyBorder="1" applyAlignment="1">
      <alignment horizontal="center" vertical="center" wrapText="1"/>
    </xf>
    <xf numFmtId="0" fontId="5" fillId="51" borderId="3" xfId="0" applyFont="1" applyFill="1" applyBorder="1" applyAlignment="1" applyProtection="1">
      <alignment horizontal="center"/>
      <protection locked="0"/>
    </xf>
    <xf numFmtId="0" fontId="1" fillId="53" borderId="0" xfId="0" applyFont="1" applyFill="1" applyBorder="1"/>
    <xf numFmtId="0" fontId="0" fillId="55" borderId="0" xfId="0" applyFill="1"/>
    <xf numFmtId="0" fontId="28" fillId="58" borderId="41" xfId="0" applyFont="1" applyFill="1" applyBorder="1" applyAlignment="1">
      <alignment vertical="top" wrapText="1"/>
    </xf>
    <xf numFmtId="0" fontId="28" fillId="58" borderId="42" xfId="0" applyFont="1" applyFill="1" applyBorder="1" applyAlignment="1">
      <alignment vertical="top" wrapText="1"/>
    </xf>
    <xf numFmtId="0" fontId="28" fillId="58" borderId="43" xfId="0" applyFont="1" applyFill="1" applyBorder="1" applyAlignment="1">
      <alignment horizontal="center" vertical="top" wrapText="1"/>
    </xf>
    <xf numFmtId="0" fontId="28" fillId="58" borderId="44" xfId="0" applyFont="1" applyFill="1" applyBorder="1" applyAlignment="1">
      <alignment horizontal="center" vertical="top" wrapText="1"/>
    </xf>
    <xf numFmtId="0" fontId="28" fillId="58" borderId="45" xfId="0" applyFont="1" applyFill="1" applyBorder="1" applyAlignment="1">
      <alignment horizontal="center" vertical="top" wrapText="1"/>
    </xf>
    <xf numFmtId="0" fontId="5" fillId="51" borderId="2" xfId="0" applyFont="1" applyFill="1" applyBorder="1" applyAlignment="1" applyProtection="1">
      <alignment horizontal="center"/>
      <protection locked="0"/>
    </xf>
    <xf numFmtId="0" fontId="1" fillId="0" borderId="2" xfId="1" applyFont="1" applyFill="1" applyBorder="1" applyProtection="1">
      <protection locked="0"/>
    </xf>
    <xf numFmtId="15" fontId="5" fillId="0" borderId="18" xfId="1" applyNumberFormat="1" applyFont="1" applyFill="1" applyBorder="1" applyAlignment="1" applyProtection="1">
      <alignment horizontal="center"/>
      <protection locked="0"/>
    </xf>
    <xf numFmtId="0" fontId="37" fillId="59" borderId="16" xfId="98" applyFont="1" applyFill="1" applyAlignment="1">
      <alignment vertical="top" wrapText="1"/>
    </xf>
    <xf numFmtId="0" fontId="37" fillId="59" borderId="16" xfId="98" applyFont="1" applyFill="1" applyAlignment="1">
      <alignment horizontal="center" vertical="top" wrapText="1"/>
    </xf>
    <xf numFmtId="0" fontId="21" fillId="55" borderId="16" xfId="98" applyFill="1" applyAlignment="1">
      <alignment horizontal="center"/>
    </xf>
    <xf numFmtId="0" fontId="21" fillId="0" borderId="16" xfId="98" applyFill="1" applyAlignment="1" applyProtection="1">
      <alignment vertical="top" wrapText="1"/>
      <protection locked="0"/>
    </xf>
    <xf numFmtId="0" fontId="21" fillId="0" borderId="16" xfId="98" applyFill="1" applyAlignment="1" applyProtection="1">
      <alignment horizontal="center" vertical="top" wrapText="1"/>
      <protection locked="0"/>
    </xf>
    <xf numFmtId="165" fontId="21" fillId="0" borderId="16" xfId="98" applyNumberFormat="1" applyFill="1" applyAlignment="1" applyProtection="1">
      <alignment horizontal="center"/>
      <protection locked="0"/>
    </xf>
    <xf numFmtId="0" fontId="5" fillId="0" borderId="2" xfId="0" applyFont="1" applyFill="1" applyBorder="1" applyAlignment="1" applyProtection="1">
      <alignment horizontal="left" vertical="top"/>
      <protection locked="0"/>
    </xf>
    <xf numFmtId="0" fontId="5" fillId="0" borderId="18" xfId="0" applyFont="1" applyFill="1" applyBorder="1" applyAlignment="1" applyProtection="1">
      <alignment horizontal="left" vertical="top"/>
      <protection locked="0"/>
    </xf>
    <xf numFmtId="0" fontId="1" fillId="52" borderId="0" xfId="0" applyFont="1" applyFill="1" applyBorder="1" applyAlignment="1">
      <alignment horizontal="center" vertical="top"/>
    </xf>
    <xf numFmtId="0" fontId="1" fillId="52" borderId="0" xfId="0" applyFont="1" applyFill="1" applyBorder="1" applyAlignment="1">
      <alignment horizontal="left" vertical="top"/>
    </xf>
    <xf numFmtId="0" fontId="1" fillId="58" borderId="19" xfId="0" applyFont="1" applyFill="1" applyBorder="1" applyAlignment="1">
      <alignment horizontal="left" vertical="top" wrapText="1"/>
    </xf>
    <xf numFmtId="0" fontId="1" fillId="58" borderId="20" xfId="0" applyFont="1" applyFill="1" applyBorder="1" applyAlignment="1">
      <alignment horizontal="center" vertical="top" wrapText="1"/>
    </xf>
    <xf numFmtId="0" fontId="1" fillId="58" borderId="20" xfId="0" applyFont="1" applyFill="1" applyBorder="1" applyAlignment="1">
      <alignment horizontal="left" vertical="top"/>
    </xf>
    <xf numFmtId="0" fontId="1" fillId="55" borderId="0" xfId="0" applyFont="1" applyFill="1" applyBorder="1" applyAlignment="1">
      <alignment horizontal="center" vertical="top"/>
    </xf>
    <xf numFmtId="0" fontId="0" fillId="60" borderId="0" xfId="0" applyFill="1"/>
    <xf numFmtId="0" fontId="0" fillId="60" borderId="22" xfId="0" applyFill="1" applyBorder="1"/>
    <xf numFmtId="0" fontId="1" fillId="60" borderId="0" xfId="0" applyFont="1" applyFill="1" applyBorder="1"/>
    <xf numFmtId="0" fontId="1" fillId="60" borderId="22" xfId="0" applyFont="1" applyFill="1" applyBorder="1"/>
    <xf numFmtId="0" fontId="1" fillId="60" borderId="27" xfId="0" applyFont="1" applyFill="1" applyBorder="1"/>
    <xf numFmtId="0" fontId="1" fillId="60" borderId="36" xfId="0" applyFont="1" applyFill="1" applyBorder="1"/>
    <xf numFmtId="0" fontId="0" fillId="0" borderId="0" xfId="0" applyFill="1"/>
    <xf numFmtId="0" fontId="1" fillId="0" borderId="0" xfId="1" applyFont="1" applyFill="1" applyBorder="1" applyAlignment="1">
      <alignment horizontal="center"/>
    </xf>
    <xf numFmtId="0" fontId="1" fillId="52" borderId="0" xfId="1" applyFont="1" applyFill="1" applyBorder="1" applyProtection="1"/>
    <xf numFmtId="0" fontId="5" fillId="0" borderId="18" xfId="1" applyFont="1" applyFill="1" applyBorder="1" applyAlignment="1" applyProtection="1">
      <alignment horizontal="center"/>
      <protection locked="0"/>
    </xf>
    <xf numFmtId="0" fontId="1" fillId="58" borderId="20" xfId="1" applyFont="1" applyFill="1" applyBorder="1" applyAlignment="1" applyProtection="1">
      <alignment horizontal="center" vertical="top" wrapText="1"/>
    </xf>
    <xf numFmtId="0" fontId="5" fillId="58" borderId="5" xfId="1" applyFont="1" applyFill="1" applyBorder="1" applyAlignment="1">
      <alignment horizontal="center" vertical="center" wrapText="1"/>
    </xf>
    <xf numFmtId="0" fontId="5" fillId="58" borderId="2" xfId="1" applyFont="1" applyFill="1" applyBorder="1" applyAlignment="1">
      <alignment horizontal="center" vertical="center" wrapText="1"/>
    </xf>
    <xf numFmtId="0" fontId="5" fillId="58" borderId="0" xfId="1" applyFont="1" applyFill="1" applyBorder="1" applyAlignment="1">
      <alignment horizontal="center" vertical="center"/>
    </xf>
    <xf numFmtId="0" fontId="5" fillId="58" borderId="19" xfId="1" applyFont="1" applyFill="1" applyBorder="1" applyAlignment="1">
      <alignment horizontal="center" vertical="center" wrapText="1"/>
    </xf>
    <xf numFmtId="0" fontId="1" fillId="0" borderId="20" xfId="1" applyFont="1" applyBorder="1" applyAlignment="1" applyProtection="1">
      <alignment wrapText="1"/>
      <protection locked="0"/>
    </xf>
    <xf numFmtId="0" fontId="26" fillId="0" borderId="20" xfId="1" applyFont="1" applyBorder="1" applyAlignment="1" applyProtection="1">
      <alignment wrapText="1"/>
      <protection locked="0"/>
    </xf>
    <xf numFmtId="0" fontId="25" fillId="0" borderId="20" xfId="1" applyFont="1" applyFill="1" applyBorder="1" applyAlignment="1" applyProtection="1">
      <alignment horizontal="center"/>
      <protection locked="0"/>
    </xf>
    <xf numFmtId="15" fontId="5" fillId="0" borderId="20" xfId="1" applyNumberFormat="1" applyFont="1" applyFill="1" applyBorder="1" applyAlignment="1" applyProtection="1">
      <alignment horizontal="center"/>
      <protection locked="0"/>
    </xf>
    <xf numFmtId="0" fontId="1" fillId="52" borderId="20" xfId="1" applyFont="1" applyFill="1" applyBorder="1"/>
    <xf numFmtId="0" fontId="1" fillId="58" borderId="20" xfId="1" applyFont="1" applyFill="1" applyBorder="1" applyAlignment="1">
      <alignment vertical="top" wrapText="1"/>
    </xf>
    <xf numFmtId="0" fontId="1" fillId="55" borderId="20" xfId="1" applyFont="1" applyFill="1" applyBorder="1" applyAlignment="1">
      <alignment horizontal="center"/>
    </xf>
    <xf numFmtId="0" fontId="6" fillId="0" borderId="0" xfId="1" applyFont="1" applyBorder="1" applyAlignment="1" applyProtection="1">
      <alignment horizontal="center" vertical="center" wrapText="1"/>
      <protection locked="0"/>
    </xf>
    <xf numFmtId="0" fontId="6" fillId="0" borderId="0" xfId="1" applyFont="1" applyFill="1" applyBorder="1" applyAlignment="1" applyProtection="1">
      <alignment horizontal="center" vertical="center" wrapText="1"/>
      <protection locked="0"/>
    </xf>
    <xf numFmtId="0" fontId="1" fillId="55" borderId="0" xfId="1" applyFont="1" applyFill="1" applyBorder="1" applyAlignment="1">
      <alignment horizontal="center" vertical="center"/>
    </xf>
    <xf numFmtId="0" fontId="34" fillId="51" borderId="20" xfId="0" applyFont="1" applyFill="1" applyBorder="1" applyAlignment="1" applyProtection="1">
      <alignment horizontal="center" vertical="center" wrapText="1"/>
      <protection locked="0"/>
    </xf>
    <xf numFmtId="0" fontId="1" fillId="0" borderId="20" xfId="0" applyFont="1" applyBorder="1" applyAlignment="1" applyProtection="1">
      <alignment horizontal="center" vertical="center" wrapText="1"/>
      <protection locked="0"/>
    </xf>
    <xf numFmtId="0" fontId="1" fillId="0" borderId="20" xfId="0" applyNumberFormat="1" applyFont="1" applyBorder="1" applyAlignment="1" applyProtection="1">
      <alignment horizontal="center" vertical="center" wrapText="1"/>
      <protection locked="0"/>
    </xf>
    <xf numFmtId="0" fontId="6" fillId="6" borderId="20" xfId="0" applyFont="1" applyFill="1" applyBorder="1" applyAlignment="1">
      <alignment horizontal="center" vertical="center"/>
    </xf>
    <xf numFmtId="0" fontId="1" fillId="0" borderId="20" xfId="0" applyNumberFormat="1" applyFont="1" applyFill="1" applyBorder="1" applyAlignment="1" applyProtection="1">
      <alignment horizontal="center" vertical="center" wrapText="1"/>
      <protection locked="0"/>
    </xf>
    <xf numFmtId="0" fontId="34" fillId="0" borderId="20" xfId="0" applyNumberFormat="1" applyFont="1" applyBorder="1" applyAlignment="1">
      <alignment horizontal="center" vertical="center" wrapText="1"/>
    </xf>
    <xf numFmtId="0" fontId="1" fillId="0" borderId="20" xfId="0" applyNumberFormat="1" applyFont="1" applyFill="1" applyBorder="1" applyAlignment="1">
      <alignment horizontal="center" vertical="center" wrapText="1"/>
    </xf>
    <xf numFmtId="0" fontId="6" fillId="0" borderId="20" xfId="0" applyFont="1" applyBorder="1" applyProtection="1">
      <protection locked="0"/>
    </xf>
    <xf numFmtId="0" fontId="1" fillId="0" borderId="20" xfId="0" applyFont="1" applyFill="1" applyBorder="1" applyAlignment="1">
      <alignment horizontal="center" vertical="center" wrapText="1"/>
    </xf>
    <xf numFmtId="0" fontId="34" fillId="51" borderId="20" xfId="0" applyNumberFormat="1" applyFont="1" applyFill="1" applyBorder="1" applyAlignment="1">
      <alignment horizontal="center" vertical="center" wrapText="1"/>
    </xf>
    <xf numFmtId="0" fontId="1" fillId="51" borderId="20" xfId="0" applyNumberFormat="1" applyFont="1" applyFill="1" applyBorder="1" applyAlignment="1">
      <alignment horizontal="center" vertical="center" wrapText="1"/>
    </xf>
    <xf numFmtId="0" fontId="0" fillId="0" borderId="20" xfId="0" applyNumberFormat="1" applyFont="1" applyBorder="1" applyAlignment="1">
      <alignment horizontal="center" vertical="center" wrapText="1"/>
    </xf>
    <xf numFmtId="0" fontId="0" fillId="0" borderId="20" xfId="0" applyNumberFormat="1" applyFont="1" applyBorder="1" applyAlignment="1">
      <alignment horizontal="center" wrapText="1"/>
    </xf>
    <xf numFmtId="0" fontId="35" fillId="2" borderId="20" xfId="0" applyFont="1" applyFill="1" applyBorder="1" applyAlignment="1">
      <alignment horizontal="center"/>
    </xf>
    <xf numFmtId="0" fontId="5" fillId="4" borderId="2" xfId="1" applyFont="1" applyFill="1" applyBorder="1" applyProtection="1">
      <protection locked="0"/>
    </xf>
    <xf numFmtId="0" fontId="5" fillId="58" borderId="30" xfId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53" borderId="0" xfId="0" applyFill="1"/>
    <xf numFmtId="0" fontId="0" fillId="0" borderId="0" xfId="0" applyAlignment="1">
      <alignment horizontal="center" vertical="center"/>
    </xf>
    <xf numFmtId="0" fontId="0" fillId="55" borderId="0" xfId="0" applyFill="1" applyAlignment="1">
      <alignment horizontal="center" vertical="center"/>
    </xf>
    <xf numFmtId="0" fontId="0" fillId="60" borderId="0" xfId="0" applyFill="1" applyAlignment="1">
      <alignment horizontal="center" vertical="center"/>
    </xf>
    <xf numFmtId="0" fontId="0" fillId="60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8" fillId="61" borderId="1" xfId="0" applyFont="1" applyFill="1" applyBorder="1" applyAlignment="1">
      <alignment horizontal="left" vertical="top"/>
    </xf>
    <xf numFmtId="0" fontId="38" fillId="61" borderId="18" xfId="0" applyFont="1" applyFill="1" applyBorder="1" applyAlignment="1">
      <alignment horizontal="left" vertical="top"/>
    </xf>
    <xf numFmtId="0" fontId="38" fillId="61" borderId="20" xfId="1" applyFont="1" applyFill="1" applyBorder="1"/>
    <xf numFmtId="0" fontId="38" fillId="61" borderId="1" xfId="1" applyFont="1" applyFill="1" applyBorder="1"/>
    <xf numFmtId="0" fontId="38" fillId="61" borderId="18" xfId="1" applyFont="1" applyFill="1" applyBorder="1"/>
    <xf numFmtId="0" fontId="38" fillId="61" borderId="1" xfId="0" applyFont="1" applyFill="1" applyBorder="1"/>
    <xf numFmtId="0" fontId="38" fillId="61" borderId="3" xfId="0" applyFont="1" applyFill="1" applyBorder="1"/>
    <xf numFmtId="0" fontId="38" fillId="57" borderId="1" xfId="1" applyFont="1" applyFill="1" applyBorder="1"/>
    <xf numFmtId="0" fontId="38" fillId="57" borderId="18" xfId="1" applyFont="1" applyFill="1" applyBorder="1"/>
    <xf numFmtId="0" fontId="1" fillId="0" borderId="20" xfId="1" applyFont="1" applyBorder="1" applyAlignment="1">
      <alignment horizontal="center" vertical="center" wrapText="1"/>
    </xf>
    <xf numFmtId="0" fontId="6" fillId="0" borderId="20" xfId="1" applyFont="1" applyBorder="1" applyAlignment="1" applyProtection="1">
      <alignment horizontal="center" vertical="center" wrapText="1"/>
      <protection locked="0"/>
    </xf>
    <xf numFmtId="0" fontId="40" fillId="0" borderId="20" xfId="1" applyFont="1" applyBorder="1" applyAlignment="1">
      <alignment horizontal="center" vertical="center" wrapText="1"/>
    </xf>
    <xf numFmtId="0" fontId="6" fillId="0" borderId="20" xfId="1" applyFont="1" applyBorder="1" applyAlignment="1" applyProtection="1">
      <alignment horizontal="center" vertical="center"/>
      <protection locked="0"/>
    </xf>
    <xf numFmtId="15" fontId="5" fillId="0" borderId="18" xfId="0" applyNumberFormat="1" applyFont="1" applyFill="1" applyBorder="1" applyAlignment="1" applyProtection="1">
      <alignment horizontal="left" vertical="top"/>
      <protection locked="0"/>
    </xf>
    <xf numFmtId="0" fontId="39" fillId="55" borderId="58" xfId="106" applyFill="1" applyAlignment="1">
      <alignment horizontal="center" vertical="center"/>
    </xf>
    <xf numFmtId="0" fontId="1" fillId="58" borderId="19" xfId="0" applyFont="1" applyFill="1" applyBorder="1" applyAlignment="1">
      <alignment horizontal="left" vertical="center" wrapText="1"/>
    </xf>
    <xf numFmtId="0" fontId="1" fillId="58" borderId="20" xfId="0" applyFont="1" applyFill="1" applyBorder="1" applyAlignment="1">
      <alignment horizontal="center" vertical="center" wrapText="1"/>
    </xf>
    <xf numFmtId="0" fontId="1" fillId="58" borderId="20" xfId="0" applyFont="1" applyFill="1" applyBorder="1" applyAlignment="1">
      <alignment horizontal="left" vertical="center"/>
    </xf>
    <xf numFmtId="0" fontId="39" fillId="60" borderId="58" xfId="106" applyFill="1"/>
    <xf numFmtId="0" fontId="5" fillId="5" borderId="37" xfId="0" applyFont="1" applyFill="1" applyBorder="1" applyAlignment="1">
      <alignment horizontal="center" vertical="center" wrapText="1"/>
    </xf>
    <xf numFmtId="0" fontId="39" fillId="0" borderId="58" xfId="106" applyFill="1" applyAlignment="1" applyProtection="1">
      <alignment horizontal="center" vertical="center" wrapText="1"/>
      <protection locked="0"/>
    </xf>
    <xf numFmtId="0" fontId="39" fillId="0" borderId="58" xfId="106" applyFill="1" applyAlignment="1" applyProtection="1">
      <alignment horizontal="center" vertical="center"/>
      <protection locked="0"/>
    </xf>
    <xf numFmtId="0" fontId="0" fillId="0" borderId="0" xfId="0" applyAlignment="1">
      <alignment horizontal="center"/>
    </xf>
    <xf numFmtId="0" fontId="1" fillId="51" borderId="20" xfId="1" applyFont="1" applyFill="1" applyBorder="1" applyAlignment="1" applyProtection="1">
      <alignment horizontal="center"/>
      <protection locked="0"/>
    </xf>
    <xf numFmtId="1" fontId="1" fillId="51" borderId="20" xfId="1" applyNumberFormat="1" applyFont="1" applyFill="1" applyBorder="1" applyAlignment="1" applyProtection="1">
      <alignment horizontal="center"/>
      <protection locked="0"/>
    </xf>
    <xf numFmtId="0" fontId="1" fillId="51" borderId="20" xfId="1" applyFill="1" applyBorder="1" applyAlignment="1" applyProtection="1">
      <alignment horizontal="center"/>
      <protection locked="0"/>
    </xf>
    <xf numFmtId="0" fontId="0" fillId="51" borderId="0" xfId="0" applyFill="1"/>
    <xf numFmtId="0" fontId="6" fillId="0" borderId="50" xfId="105" applyFont="1" applyFill="1" applyBorder="1" applyProtection="1">
      <protection locked="0"/>
    </xf>
    <xf numFmtId="0" fontId="6" fillId="60" borderId="18" xfId="105" applyFont="1" applyFill="1" applyBorder="1"/>
    <xf numFmtId="0" fontId="6" fillId="0" borderId="31" xfId="105" applyFont="1" applyBorder="1" applyProtection="1">
      <protection locked="0"/>
    </xf>
    <xf numFmtId="0" fontId="6" fillId="0" borderId="31" xfId="105" applyFont="1" applyFill="1" applyBorder="1" applyProtection="1">
      <protection locked="0"/>
    </xf>
    <xf numFmtId="0" fontId="6" fillId="4" borderId="31" xfId="105" applyFont="1" applyFill="1" applyBorder="1" applyProtection="1">
      <protection locked="0"/>
    </xf>
    <xf numFmtId="0" fontId="6" fillId="0" borderId="57" xfId="105" applyFont="1" applyBorder="1" applyAlignment="1">
      <alignment horizontal="center"/>
    </xf>
    <xf numFmtId="166" fontId="6" fillId="0" borderId="20" xfId="105" applyNumberFormat="1" applyFont="1" applyBorder="1" applyAlignment="1" applyProtection="1">
      <alignment horizontal="center"/>
      <protection locked="0"/>
    </xf>
    <xf numFmtId="0" fontId="6" fillId="0" borderId="20" xfId="105" applyFont="1" applyBorder="1" applyAlignment="1" applyProtection="1">
      <alignment horizontal="center"/>
      <protection locked="0"/>
    </xf>
    <xf numFmtId="0" fontId="39" fillId="55" borderId="58" xfId="106" applyFill="1"/>
    <xf numFmtId="0" fontId="39" fillId="51" borderId="58" xfId="106" applyFill="1"/>
    <xf numFmtId="0" fontId="39" fillId="51" borderId="58" xfId="106" applyFill="1" applyAlignment="1">
      <alignment horizontal="center"/>
    </xf>
    <xf numFmtId="0" fontId="39" fillId="51" borderId="58" xfId="106" applyFill="1" applyAlignment="1">
      <alignment horizontal="center" vertical="center" wrapText="1"/>
    </xf>
    <xf numFmtId="0" fontId="39" fillId="60" borderId="58" xfId="106" applyFill="1" applyAlignment="1">
      <alignment wrapText="1"/>
    </xf>
    <xf numFmtId="0" fontId="0" fillId="60" borderId="0" xfId="0" applyFill="1" applyAlignment="1">
      <alignment horizontal="left" vertical="top" wrapText="1"/>
    </xf>
    <xf numFmtId="0" fontId="1" fillId="60" borderId="0" xfId="0" applyFont="1" applyFill="1" applyBorder="1" applyAlignment="1">
      <alignment horizontal="left" vertical="top" wrapText="1"/>
    </xf>
    <xf numFmtId="0" fontId="0" fillId="60" borderId="0" xfId="0" applyFill="1" applyAlignment="1">
      <alignment wrapText="1"/>
    </xf>
    <xf numFmtId="0" fontId="28" fillId="60" borderId="0" xfId="0" applyFont="1" applyFill="1" applyAlignment="1">
      <alignment horizontal="left" vertical="top" wrapText="1"/>
    </xf>
    <xf numFmtId="0" fontId="1" fillId="51" borderId="0" xfId="0" applyFont="1" applyFill="1" applyBorder="1" applyAlignment="1">
      <alignment horizontal="center" vertical="top"/>
    </xf>
    <xf numFmtId="0" fontId="21" fillId="51" borderId="16" xfId="98" applyFill="1"/>
    <xf numFmtId="0" fontId="1" fillId="0" borderId="0" xfId="0" applyFont="1" applyFill="1" applyAlignment="1">
      <alignment vertical="top" wrapText="1"/>
    </xf>
    <xf numFmtId="0" fontId="1" fillId="0" borderId="20" xfId="1" applyFont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1" fillId="0" borderId="46" xfId="0" applyFont="1" applyFill="1" applyBorder="1" applyAlignment="1" applyProtection="1">
      <alignment horizontal="center" vertical="center" wrapText="1"/>
      <protection locked="0"/>
    </xf>
    <xf numFmtId="0" fontId="1" fillId="0" borderId="18" xfId="0" applyFont="1" applyFill="1" applyBorder="1" applyAlignment="1" applyProtection="1">
      <alignment vertical="top" wrapText="1"/>
      <protection locked="0"/>
    </xf>
    <xf numFmtId="0" fontId="1" fillId="0" borderId="18" xfId="0" applyFont="1" applyFill="1" applyBorder="1" applyAlignment="1" applyProtection="1">
      <alignment horizontal="center" vertical="center" wrapText="1"/>
      <protection locked="0"/>
    </xf>
    <xf numFmtId="0" fontId="1" fillId="0" borderId="18" xfId="0" applyFont="1" applyFill="1" applyBorder="1" applyAlignment="1" applyProtection="1">
      <alignment horizontal="center" vertical="center"/>
      <protection locked="0"/>
    </xf>
    <xf numFmtId="0" fontId="1" fillId="55" borderId="47" xfId="0" applyFont="1" applyFill="1" applyBorder="1" applyAlignment="1" applyProtection="1">
      <alignment horizontal="center" vertical="center"/>
    </xf>
    <xf numFmtId="0" fontId="1" fillId="55" borderId="18" xfId="0" applyFont="1" applyFill="1" applyBorder="1" applyAlignment="1" applyProtection="1">
      <alignment horizontal="center" vertical="center" wrapText="1"/>
      <protection locked="0"/>
    </xf>
    <xf numFmtId="0" fontId="1" fillId="0" borderId="18" xfId="0" applyFont="1" applyFill="1" applyBorder="1" applyAlignment="1" applyProtection="1">
      <alignment horizontal="left" vertical="center" wrapText="1"/>
      <protection locked="0"/>
    </xf>
    <xf numFmtId="0" fontId="33" fillId="6" borderId="20" xfId="0" applyFont="1" applyFill="1" applyBorder="1" applyAlignment="1">
      <alignment horizontal="center"/>
    </xf>
    <xf numFmtId="0" fontId="1" fillId="2" borderId="0" xfId="0" applyFont="1" applyFill="1" applyBorder="1" applyAlignment="1">
      <alignment vertical="center"/>
    </xf>
    <xf numFmtId="0" fontId="33" fillId="0" borderId="20" xfId="0" applyFont="1" applyBorder="1" applyAlignment="1" applyProtection="1">
      <alignment horizontal="center" vertical="center"/>
      <protection locked="0"/>
    </xf>
    <xf numFmtId="0" fontId="0" fillId="0" borderId="0" xfId="0" applyAlignment="1">
      <alignment vertical="center"/>
    </xf>
    <xf numFmtId="0" fontId="39" fillId="51" borderId="58" xfId="106" applyFill="1" applyAlignment="1">
      <alignment horizontal="center" vertical="center"/>
    </xf>
    <xf numFmtId="0" fontId="39" fillId="51" borderId="58" xfId="106" applyFill="1" applyAlignment="1">
      <alignment horizontal="left"/>
    </xf>
    <xf numFmtId="0" fontId="39" fillId="51" borderId="58" xfId="106" applyFill="1" applyAlignment="1">
      <alignment horizontal="left" vertical="center" wrapText="1"/>
    </xf>
    <xf numFmtId="0" fontId="3" fillId="2" borderId="0" xfId="0" applyFont="1" applyFill="1" applyBorder="1" applyAlignment="1">
      <alignment horizontal="center" wrapText="1"/>
    </xf>
    <xf numFmtId="0" fontId="3" fillId="2" borderId="0" xfId="0" applyFont="1" applyFill="1" applyBorder="1" applyAlignment="1">
      <alignment horizontal="center"/>
    </xf>
    <xf numFmtId="0" fontId="3" fillId="52" borderId="20" xfId="1" applyFont="1" applyFill="1" applyBorder="1" applyAlignment="1">
      <alignment horizontal="center" wrapText="1"/>
    </xf>
    <xf numFmtId="0" fontId="3" fillId="52" borderId="20" xfId="1" applyFont="1" applyFill="1" applyBorder="1" applyAlignment="1">
      <alignment horizontal="center"/>
    </xf>
    <xf numFmtId="0" fontId="3" fillId="2" borderId="0" xfId="1" applyFont="1" applyFill="1" applyBorder="1" applyAlignment="1">
      <alignment horizontal="center" wrapText="1"/>
    </xf>
    <xf numFmtId="0" fontId="3" fillId="2" borderId="0" xfId="1" applyFont="1" applyFill="1" applyBorder="1" applyAlignment="1">
      <alignment horizontal="center"/>
    </xf>
    <xf numFmtId="0" fontId="1" fillId="60" borderId="30" xfId="1" applyFill="1" applyBorder="1" applyAlignment="1">
      <alignment horizontal="center" vertical="center" wrapText="1"/>
    </xf>
    <xf numFmtId="0" fontId="3" fillId="2" borderId="56" xfId="1" applyFont="1" applyFill="1" applyBorder="1" applyAlignment="1">
      <alignment horizontal="center" wrapText="1"/>
    </xf>
    <xf numFmtId="0" fontId="3" fillId="52" borderId="0" xfId="1" applyFont="1" applyFill="1" applyBorder="1" applyAlignment="1">
      <alignment horizontal="center" wrapText="1"/>
    </xf>
    <xf numFmtId="0" fontId="3" fillId="52" borderId="27" xfId="1" applyFont="1" applyFill="1" applyBorder="1" applyAlignment="1">
      <alignment horizontal="center"/>
    </xf>
    <xf numFmtId="1" fontId="30" fillId="60" borderId="6" xfId="97" applyNumberFormat="1" applyFont="1" applyFill="1" applyBorder="1" applyAlignment="1" applyProtection="1">
      <alignment horizontal="center"/>
      <protection locked="0"/>
    </xf>
    <xf numFmtId="1" fontId="30" fillId="60" borderId="0" xfId="97" applyNumberFormat="1" applyFont="1" applyFill="1" applyBorder="1" applyAlignment="1" applyProtection="1">
      <alignment horizontal="center"/>
      <protection locked="0"/>
    </xf>
    <xf numFmtId="1" fontId="30" fillId="60" borderId="22" xfId="97" applyNumberFormat="1" applyFont="1" applyFill="1" applyBorder="1" applyAlignment="1" applyProtection="1">
      <alignment horizontal="center"/>
      <protection locked="0"/>
    </xf>
    <xf numFmtId="0" fontId="28" fillId="58" borderId="31" xfId="0" applyFont="1" applyFill="1" applyBorder="1" applyAlignment="1">
      <alignment horizontal="center" vertical="center"/>
    </xf>
    <xf numFmtId="0" fontId="28" fillId="58" borderId="28" xfId="0" applyFont="1" applyFill="1" applyBorder="1" applyAlignment="1">
      <alignment horizontal="center" vertical="center"/>
    </xf>
    <xf numFmtId="0" fontId="28" fillId="58" borderId="29" xfId="0" applyFont="1" applyFill="1" applyBorder="1" applyAlignment="1">
      <alignment horizontal="center" vertical="center"/>
    </xf>
    <xf numFmtId="0" fontId="30" fillId="60" borderId="6" xfId="97" applyFont="1" applyFill="1" applyBorder="1" applyAlignment="1" applyProtection="1">
      <alignment horizontal="center"/>
      <protection locked="0"/>
    </xf>
    <xf numFmtId="0" fontId="30" fillId="60" borderId="0" xfId="97" applyFont="1" applyFill="1" applyBorder="1" applyAlignment="1" applyProtection="1">
      <alignment horizontal="center"/>
      <protection locked="0"/>
    </xf>
    <xf numFmtId="0" fontId="30" fillId="60" borderId="22" xfId="97" applyFont="1" applyFill="1" applyBorder="1" applyAlignment="1" applyProtection="1">
      <alignment horizontal="center"/>
      <protection locked="0"/>
    </xf>
    <xf numFmtId="0" fontId="3" fillId="52" borderId="0" xfId="0" applyFont="1" applyFill="1" applyBorder="1" applyAlignment="1">
      <alignment horizontal="center" vertical="top" wrapText="1"/>
    </xf>
    <xf numFmtId="0" fontId="3" fillId="52" borderId="27" xfId="0" applyFont="1" applyFill="1" applyBorder="1" applyAlignment="1">
      <alignment horizontal="center" vertical="top"/>
    </xf>
    <xf numFmtId="0" fontId="5" fillId="2" borderId="40" xfId="0" applyFont="1" applyFill="1" applyBorder="1" applyAlignment="1">
      <alignment horizontal="center"/>
    </xf>
    <xf numFmtId="0" fontId="5" fillId="2" borderId="19" xfId="0" applyFont="1" applyFill="1" applyBorder="1" applyAlignment="1">
      <alignment horizontal="center"/>
    </xf>
    <xf numFmtId="0" fontId="6" fillId="0" borderId="20" xfId="0" applyFont="1" applyFill="1" applyBorder="1" applyAlignment="1" applyProtection="1">
      <alignment vertical="center" wrapText="1"/>
      <protection locked="0"/>
    </xf>
    <xf numFmtId="0" fontId="0" fillId="0" borderId="20" xfId="0" applyFill="1" applyBorder="1" applyAlignment="1">
      <alignment vertical="center"/>
    </xf>
    <xf numFmtId="0" fontId="6" fillId="0" borderId="20" xfId="0" applyFont="1" applyFill="1" applyBorder="1" applyAlignment="1" applyProtection="1">
      <alignment horizontal="center" vertical="center" wrapText="1"/>
      <protection locked="0"/>
    </xf>
    <xf numFmtId="0" fontId="1" fillId="51" borderId="20" xfId="0" applyNumberFormat="1" applyFont="1" applyFill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35" fillId="2" borderId="20" xfId="0" applyFont="1" applyFill="1" applyBorder="1" applyAlignment="1">
      <alignment horizontal="center"/>
    </xf>
    <xf numFmtId="0" fontId="1" fillId="0" borderId="20" xfId="0" applyFont="1" applyBorder="1" applyAlignment="1" applyProtection="1">
      <alignment horizontal="center" vertical="center" wrapText="1"/>
      <protection locked="0"/>
    </xf>
    <xf numFmtId="0" fontId="0" fillId="0" borderId="20" xfId="0" applyFont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/>
    </xf>
    <xf numFmtId="0" fontId="1" fillId="0" borderId="20" xfId="0" applyNumberFormat="1" applyFont="1" applyBorder="1" applyAlignment="1" applyProtection="1">
      <alignment horizontal="center" vertical="center" wrapText="1"/>
      <protection locked="0"/>
    </xf>
    <xf numFmtId="0" fontId="6" fillId="6" borderId="2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/>
    </xf>
    <xf numFmtId="0" fontId="1" fillId="0" borderId="40" xfId="0" applyFont="1" applyBorder="1" applyAlignment="1" applyProtection="1">
      <alignment horizontal="center" vertical="center" wrapText="1"/>
      <protection locked="0"/>
    </xf>
    <xf numFmtId="0" fontId="1" fillId="0" borderId="19" xfId="0" applyFont="1" applyBorder="1" applyAlignment="1" applyProtection="1">
      <alignment horizontal="center" vertical="center" wrapText="1"/>
      <protection locked="0"/>
    </xf>
    <xf numFmtId="0" fontId="6" fillId="0" borderId="20" xfId="0" applyFont="1" applyBorder="1" applyAlignment="1" applyProtection="1">
      <alignment horizontal="center"/>
      <protection locked="0"/>
    </xf>
    <xf numFmtId="0" fontId="6" fillId="0" borderId="20" xfId="0" applyFont="1" applyBorder="1" applyAlignment="1" applyProtection="1">
      <alignment horizontal="center" wrapText="1"/>
      <protection locked="0"/>
    </xf>
    <xf numFmtId="0" fontId="3" fillId="53" borderId="0" xfId="0" applyFont="1" applyFill="1" applyBorder="1" applyAlignment="1">
      <alignment horizontal="center" wrapText="1"/>
    </xf>
    <xf numFmtId="0" fontId="3" fillId="53" borderId="0" xfId="0" applyFont="1" applyFill="1" applyBorder="1" applyAlignment="1">
      <alignment horizontal="center"/>
    </xf>
    <xf numFmtId="0" fontId="32" fillId="54" borderId="0" xfId="0" applyFont="1" applyFill="1" applyAlignment="1">
      <alignment vertical="center" wrapText="1"/>
    </xf>
    <xf numFmtId="0" fontId="31" fillId="54" borderId="0" xfId="0" applyFont="1" applyFill="1" applyAlignment="1">
      <alignment vertical="center" wrapText="1"/>
    </xf>
    <xf numFmtId="0" fontId="3" fillId="53" borderId="0" xfId="1" applyFont="1" applyFill="1" applyBorder="1" applyAlignment="1">
      <alignment horizontal="center" wrapText="1"/>
    </xf>
    <xf numFmtId="0" fontId="3" fillId="53" borderId="27" xfId="1" applyFont="1" applyFill="1" applyBorder="1" applyAlignment="1">
      <alignment horizontal="center"/>
    </xf>
    <xf numFmtId="0" fontId="3" fillId="2" borderId="0" xfId="105" applyFont="1" applyFill="1" applyBorder="1" applyAlignment="1">
      <alignment horizontal="center" wrapText="1"/>
    </xf>
    <xf numFmtId="0" fontId="3" fillId="2" borderId="0" xfId="105" applyFont="1" applyFill="1" applyBorder="1" applyAlignment="1">
      <alignment horizontal="center"/>
    </xf>
  </cellXfs>
  <cellStyles count="107">
    <cellStyle name="20 % - Aksentti1" xfId="2"/>
    <cellStyle name="20 % - Aksentti2" xfId="3"/>
    <cellStyle name="20 % - Aksentti3" xfId="4"/>
    <cellStyle name="20 % - Aksentti4" xfId="5"/>
    <cellStyle name="20 % - Aksentti5" xfId="6"/>
    <cellStyle name="20 % - Aksentti6" xfId="7"/>
    <cellStyle name="20% - Accent1 2" xfId="8"/>
    <cellStyle name="20% - Accent2 2" xfId="9"/>
    <cellStyle name="20% - Accent3 2" xfId="10"/>
    <cellStyle name="20% - Accent4 2" xfId="11"/>
    <cellStyle name="20% - Accent5 2" xfId="12"/>
    <cellStyle name="20% - Accent6 2" xfId="13"/>
    <cellStyle name="40 % - Aksentti1" xfId="14"/>
    <cellStyle name="40 % - Aksentti2" xfId="15"/>
    <cellStyle name="40 % - Aksentti3" xfId="16"/>
    <cellStyle name="40 % - Aksentti4" xfId="17"/>
    <cellStyle name="40 % - Aksentti5" xfId="18"/>
    <cellStyle name="40 % - Aksentti6" xfId="19"/>
    <cellStyle name="40% - Accent1 2" xfId="20"/>
    <cellStyle name="40% - Accent2 2" xfId="21"/>
    <cellStyle name="40% - Accent3 2" xfId="22"/>
    <cellStyle name="40% - Accent4 2" xfId="23"/>
    <cellStyle name="40% - Accent5 2" xfId="24"/>
    <cellStyle name="40% - Accent6 2" xfId="25"/>
    <cellStyle name="60 % - Aksentti1" xfId="26"/>
    <cellStyle name="60 % - Aksentti2" xfId="27"/>
    <cellStyle name="60 % - Aksentti3" xfId="28"/>
    <cellStyle name="60 % - Aksentti4" xfId="29"/>
    <cellStyle name="60 % - Aksentti5" xfId="30"/>
    <cellStyle name="60 % - Aksentti6" xfId="31"/>
    <cellStyle name="60% - Accent1 2" xfId="32"/>
    <cellStyle name="60% - Accent2 2" xfId="33"/>
    <cellStyle name="60% - Accent3 2" xfId="34"/>
    <cellStyle name="60% - Accent4 2" xfId="35"/>
    <cellStyle name="60% - Accent5 2" xfId="36"/>
    <cellStyle name="60% - Accent6 2" xfId="37"/>
    <cellStyle name="Accent1 2" xfId="38"/>
    <cellStyle name="Accent2 2" xfId="39"/>
    <cellStyle name="Accent3 2" xfId="40"/>
    <cellStyle name="Accent4 2" xfId="41"/>
    <cellStyle name="Accent5 2" xfId="42"/>
    <cellStyle name="Accent6 2" xfId="43"/>
    <cellStyle name="Aksentti1" xfId="44"/>
    <cellStyle name="Aksentti2" xfId="45"/>
    <cellStyle name="Aksentti3" xfId="46"/>
    <cellStyle name="Aksentti4" xfId="47"/>
    <cellStyle name="Aksentti5" xfId="48"/>
    <cellStyle name="Aksentti6" xfId="49"/>
    <cellStyle name="Bad 2" xfId="50"/>
    <cellStyle name="Berekening" xfId="51"/>
    <cellStyle name="Calculation 2" xfId="52"/>
    <cellStyle name="Check Cell 2" xfId="53"/>
    <cellStyle name="Controlecel" xfId="54"/>
    <cellStyle name="Explanatory Text 2" xfId="55"/>
    <cellStyle name="Gekoppelde cel" xfId="56"/>
    <cellStyle name="Goed" xfId="57"/>
    <cellStyle name="Good 2" xfId="58"/>
    <cellStyle name="Heading 1 2" xfId="59"/>
    <cellStyle name="Heading 2 2" xfId="60"/>
    <cellStyle name="Heading 3 2" xfId="61"/>
    <cellStyle name="Heading 4 2" xfId="62"/>
    <cellStyle name="Huomautus" xfId="63"/>
    <cellStyle name="Huono" xfId="64"/>
    <cellStyle name="Hyvä" xfId="65"/>
    <cellStyle name="Input 2" xfId="66"/>
    <cellStyle name="Invoer" xfId="67"/>
    <cellStyle name="Kop 1" xfId="68"/>
    <cellStyle name="Kop 2" xfId="69"/>
    <cellStyle name="Kop 3" xfId="70"/>
    <cellStyle name="Kop 4" xfId="71"/>
    <cellStyle name="Laskenta" xfId="72"/>
    <cellStyle name="Linked Cell 2" xfId="73"/>
    <cellStyle name="Linkitetty solu" xfId="74"/>
    <cellStyle name="Neutraal" xfId="75"/>
    <cellStyle name="Neutraali" xfId="76"/>
    <cellStyle name="Neutral 2" xfId="77"/>
    <cellStyle name="Normal" xfId="0" builtinId="0"/>
    <cellStyle name="Normal 2" xfId="1"/>
    <cellStyle name="Normal 3" xfId="105"/>
    <cellStyle name="Normal_Foaie1" xfId="103"/>
    <cellStyle name="Normal_Foaie1_1" xfId="104"/>
    <cellStyle name="normálne_Hárok1" xfId="78"/>
    <cellStyle name="Note 2" xfId="79"/>
    <cellStyle name="Notitie" xfId="80"/>
    <cellStyle name="Ongeldig" xfId="81"/>
    <cellStyle name="Otsikko" xfId="82"/>
    <cellStyle name="Otsikko 1" xfId="83"/>
    <cellStyle name="Otsikko 2" xfId="84"/>
    <cellStyle name="Otsikko 3" xfId="85"/>
    <cellStyle name="Otsikko 4" xfId="86"/>
    <cellStyle name="Output" xfId="106" builtinId="21"/>
    <cellStyle name="Output 2" xfId="87"/>
    <cellStyle name="Selittävä teksti" xfId="88"/>
    <cellStyle name="Style 1" xfId="89"/>
    <cellStyle name="Summa" xfId="90"/>
    <cellStyle name="Syöttö" xfId="91"/>
    <cellStyle name="Tarkistussolu" xfId="92"/>
    <cellStyle name="Titel" xfId="93"/>
    <cellStyle name="Title 2" xfId="94"/>
    <cellStyle name="Totaal" xfId="95"/>
    <cellStyle name="Total 2" xfId="96"/>
    <cellStyle name="Tulostus" xfId="97"/>
    <cellStyle name="Uitvoer" xfId="98"/>
    <cellStyle name="Varoitusteksti" xfId="99"/>
    <cellStyle name="Verklarende tekst" xfId="100"/>
    <cellStyle name="Waarschuwingstekst" xfId="101"/>
    <cellStyle name="Warning Text 2" xfId="10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76200</xdr:colOff>
      <xdr:row>7</xdr:row>
      <xdr:rowOff>142875</xdr:rowOff>
    </xdr:from>
    <xdr:ext cx="76200" cy="200025"/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330517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76200</xdr:colOff>
      <xdr:row>17</xdr:row>
      <xdr:rowOff>0</xdr:rowOff>
    </xdr:from>
    <xdr:ext cx="76200" cy="200025"/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486025" y="5038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76200</xdr:colOff>
      <xdr:row>17</xdr:row>
      <xdr:rowOff>0</xdr:rowOff>
    </xdr:from>
    <xdr:ext cx="76200" cy="200025"/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2486025" y="50387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76200</xdr:colOff>
      <xdr:row>17</xdr:row>
      <xdr:rowOff>0</xdr:rowOff>
    </xdr:from>
    <xdr:ext cx="76200" cy="200025"/>
    <xdr:sp macro="" textlink="">
      <xdr:nvSpPr>
        <xdr:cNvPr id="4" name="Text Box 1"/>
        <xdr:cNvSpPr txBox="1">
          <a:spLocks noChangeArrowheads="1"/>
        </xdr:cNvSpPr>
      </xdr:nvSpPr>
      <xdr:spPr bwMode="auto">
        <a:xfrm>
          <a:off x="2486025" y="50387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76200</xdr:colOff>
      <xdr:row>17</xdr:row>
      <xdr:rowOff>0</xdr:rowOff>
    </xdr:from>
    <xdr:ext cx="76200" cy="200025"/>
    <xdr:sp macro="" textlink="">
      <xdr:nvSpPr>
        <xdr:cNvPr id="5" name="Text Box 1"/>
        <xdr:cNvSpPr txBox="1">
          <a:spLocks noChangeArrowheads="1"/>
        </xdr:cNvSpPr>
      </xdr:nvSpPr>
      <xdr:spPr bwMode="auto">
        <a:xfrm>
          <a:off x="2486025" y="50387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76200</xdr:colOff>
      <xdr:row>17</xdr:row>
      <xdr:rowOff>0</xdr:rowOff>
    </xdr:from>
    <xdr:ext cx="76200" cy="200025"/>
    <xdr:sp macro="" textlink="">
      <xdr:nvSpPr>
        <xdr:cNvPr id="6" name="Text Box 1"/>
        <xdr:cNvSpPr txBox="1">
          <a:spLocks noChangeArrowheads="1"/>
        </xdr:cNvSpPr>
      </xdr:nvSpPr>
      <xdr:spPr bwMode="auto">
        <a:xfrm>
          <a:off x="2486025" y="50387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76200</xdr:colOff>
      <xdr:row>17</xdr:row>
      <xdr:rowOff>0</xdr:rowOff>
    </xdr:from>
    <xdr:ext cx="76200" cy="200025"/>
    <xdr:sp macro="" textlink="">
      <xdr:nvSpPr>
        <xdr:cNvPr id="7" name="Text Box 1"/>
        <xdr:cNvSpPr txBox="1">
          <a:spLocks noChangeArrowheads="1"/>
        </xdr:cNvSpPr>
      </xdr:nvSpPr>
      <xdr:spPr bwMode="auto">
        <a:xfrm>
          <a:off x="2486025" y="50387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76200</xdr:colOff>
      <xdr:row>17</xdr:row>
      <xdr:rowOff>142875</xdr:rowOff>
    </xdr:from>
    <xdr:ext cx="76200" cy="200025"/>
    <xdr:sp macro="" textlink="">
      <xdr:nvSpPr>
        <xdr:cNvPr id="8" name="Text Box 1"/>
        <xdr:cNvSpPr txBox="1">
          <a:spLocks noChangeArrowheads="1"/>
        </xdr:cNvSpPr>
      </xdr:nvSpPr>
      <xdr:spPr bwMode="auto">
        <a:xfrm>
          <a:off x="2486025" y="51816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76200</xdr:colOff>
      <xdr:row>18</xdr:row>
      <xdr:rowOff>0</xdr:rowOff>
    </xdr:from>
    <xdr:ext cx="76200" cy="200025"/>
    <xdr:sp macro="" textlink="">
      <xdr:nvSpPr>
        <xdr:cNvPr id="9" name="Text Box 1"/>
        <xdr:cNvSpPr txBox="1">
          <a:spLocks noChangeArrowheads="1"/>
        </xdr:cNvSpPr>
      </xdr:nvSpPr>
      <xdr:spPr bwMode="auto">
        <a:xfrm>
          <a:off x="2486025" y="54959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76200</xdr:colOff>
      <xdr:row>19</xdr:row>
      <xdr:rowOff>142875</xdr:rowOff>
    </xdr:from>
    <xdr:ext cx="76200" cy="200025"/>
    <xdr:sp macro="" textlink="">
      <xdr:nvSpPr>
        <xdr:cNvPr id="10" name="Text Box 1"/>
        <xdr:cNvSpPr txBox="1">
          <a:spLocks noChangeArrowheads="1"/>
        </xdr:cNvSpPr>
      </xdr:nvSpPr>
      <xdr:spPr bwMode="auto">
        <a:xfrm>
          <a:off x="2486025" y="59436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76200" cy="200025"/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486025" y="3638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95250</xdr:colOff>
      <xdr:row>1</xdr:row>
      <xdr:rowOff>28575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2486025" y="3314700"/>
          <a:ext cx="952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95250</xdr:colOff>
      <xdr:row>1</xdr:row>
      <xdr:rowOff>28575</xdr:rowOff>
    </xdr:to>
    <xdr:sp macro="" textlink="">
      <xdr:nvSpPr>
        <xdr:cNvPr id="4" name="Text Box 1"/>
        <xdr:cNvSpPr txBox="1">
          <a:spLocks noChangeArrowheads="1"/>
        </xdr:cNvSpPr>
      </xdr:nvSpPr>
      <xdr:spPr bwMode="auto">
        <a:xfrm>
          <a:off x="2486025" y="3314700"/>
          <a:ext cx="952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2</xdr:col>
      <xdr:colOff>76200</xdr:colOff>
      <xdr:row>17</xdr:row>
      <xdr:rowOff>142875</xdr:rowOff>
    </xdr:from>
    <xdr:ext cx="76200" cy="200025"/>
    <xdr:sp macro="" textlink="">
      <xdr:nvSpPr>
        <xdr:cNvPr id="5" name="Text Box 1"/>
        <xdr:cNvSpPr txBox="1">
          <a:spLocks noChangeArrowheads="1"/>
        </xdr:cNvSpPr>
      </xdr:nvSpPr>
      <xdr:spPr bwMode="auto">
        <a:xfrm>
          <a:off x="2486025" y="3638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2</xdr:col>
      <xdr:colOff>76200</xdr:colOff>
      <xdr:row>15</xdr:row>
      <xdr:rowOff>142875</xdr:rowOff>
    </xdr:from>
    <xdr:to>
      <xdr:col>2</xdr:col>
      <xdr:colOff>171450</xdr:colOff>
      <xdr:row>17</xdr:row>
      <xdr:rowOff>0</xdr:rowOff>
    </xdr:to>
    <xdr:sp macro="" textlink="">
      <xdr:nvSpPr>
        <xdr:cNvPr id="6" name="Text Box 1"/>
        <xdr:cNvSpPr txBox="1">
          <a:spLocks noChangeArrowheads="1"/>
        </xdr:cNvSpPr>
      </xdr:nvSpPr>
      <xdr:spPr bwMode="auto">
        <a:xfrm>
          <a:off x="2486025" y="3314700"/>
          <a:ext cx="952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76200</xdr:colOff>
      <xdr:row>15</xdr:row>
      <xdr:rowOff>142875</xdr:rowOff>
    </xdr:from>
    <xdr:to>
      <xdr:col>2</xdr:col>
      <xdr:colOff>171450</xdr:colOff>
      <xdr:row>17</xdr:row>
      <xdr:rowOff>0</xdr:rowOff>
    </xdr:to>
    <xdr:sp macro="" textlink="">
      <xdr:nvSpPr>
        <xdr:cNvPr id="7" name="Text Box 1"/>
        <xdr:cNvSpPr txBox="1">
          <a:spLocks noChangeArrowheads="1"/>
        </xdr:cNvSpPr>
      </xdr:nvSpPr>
      <xdr:spPr bwMode="auto">
        <a:xfrm>
          <a:off x="2486025" y="3314700"/>
          <a:ext cx="952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76200</xdr:colOff>
      <xdr:row>17</xdr:row>
      <xdr:rowOff>142875</xdr:rowOff>
    </xdr:from>
    <xdr:ext cx="76200" cy="200025"/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609850" y="74009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2</xdr:col>
      <xdr:colOff>76200</xdr:colOff>
      <xdr:row>17</xdr:row>
      <xdr:rowOff>142875</xdr:rowOff>
    </xdr:from>
    <xdr:to>
      <xdr:col>2</xdr:col>
      <xdr:colOff>152400</xdr:colOff>
      <xdr:row>17</xdr:row>
      <xdr:rowOff>161925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2609850" y="7400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abSelected="1" workbookViewId="0"/>
  </sheetViews>
  <sheetFormatPr defaultRowHeight="15" x14ac:dyDescent="0.25"/>
  <cols>
    <col min="2" max="2" width="42.28515625" customWidth="1"/>
    <col min="3" max="3" width="42.5703125" customWidth="1"/>
  </cols>
  <sheetData>
    <row r="1" spans="1:6" ht="16.5" thickBot="1" x14ac:dyDescent="0.3">
      <c r="A1" s="1"/>
      <c r="B1" s="2" t="s">
        <v>0</v>
      </c>
      <c r="C1" s="5" t="s">
        <v>415</v>
      </c>
      <c r="D1" s="1"/>
      <c r="E1" s="1"/>
      <c r="F1" s="286" t="s">
        <v>1</v>
      </c>
    </row>
    <row r="2" spans="1:6" ht="15.75" thickBot="1" x14ac:dyDescent="0.3">
      <c r="A2" s="1"/>
      <c r="B2" s="4" t="s">
        <v>2</v>
      </c>
      <c r="C2" s="5">
        <v>41640</v>
      </c>
      <c r="D2" s="1"/>
      <c r="E2" s="1"/>
      <c r="F2" s="287"/>
    </row>
    <row r="3" spans="1:6" ht="90" thickBot="1" x14ac:dyDescent="0.3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8" t="s">
        <v>8</v>
      </c>
    </row>
    <row r="4" spans="1:6" x14ac:dyDescent="0.25">
      <c r="A4" s="9">
        <v>1</v>
      </c>
      <c r="B4" s="243" t="s">
        <v>9</v>
      </c>
      <c r="C4" s="243" t="s">
        <v>10</v>
      </c>
      <c r="D4" s="243">
        <v>326</v>
      </c>
      <c r="E4" s="244">
        <v>506</v>
      </c>
      <c r="F4" s="237">
        <f>IF(E4="","",20000-E4)</f>
        <v>19494</v>
      </c>
    </row>
    <row r="5" spans="1:6" x14ac:dyDescent="0.25">
      <c r="A5" s="10">
        <f>A4+1</f>
        <v>2</v>
      </c>
      <c r="B5" s="243" t="s">
        <v>11</v>
      </c>
      <c r="C5" s="243" t="s">
        <v>10</v>
      </c>
      <c r="D5" s="243">
        <v>344</v>
      </c>
      <c r="E5" s="244">
        <v>12093</v>
      </c>
      <c r="F5" s="237">
        <f t="shared" ref="F5" si="0">IF(E5="","",20000-E5)</f>
        <v>7907</v>
      </c>
    </row>
  </sheetData>
  <mergeCells count="1">
    <mergeCell ref="F1:F2"/>
  </mergeCells>
  <dataValidations count="2">
    <dataValidation type="whole" allowBlank="1" showInputMessage="1" showErrorMessage="1" sqref="D4:D5">
      <formula1>0</formula1>
      <formula2>100000</formula2>
    </dataValidation>
    <dataValidation type="whole" allowBlank="1" showErrorMessage="1" error="The number of operating hours cannot be greater than 26034 which is full operation during 3 years (1/1/2008 - 31/12/2010)." promptTitle="Maximun number of hours per year" prompt="The number of operating hours cannot be greater than 8670 which is full operation." sqref="E4:E5">
      <formula1>0</formula1>
      <formula2>26034</formula2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workbookViewId="0">
      <selection activeCell="C22" sqref="C22"/>
    </sheetView>
  </sheetViews>
  <sheetFormatPr defaultRowHeight="15" x14ac:dyDescent="0.25"/>
  <cols>
    <col min="2" max="2" width="40.7109375" customWidth="1"/>
    <col min="3" max="3" width="34.140625" customWidth="1"/>
  </cols>
  <sheetData>
    <row r="1" spans="1:6" ht="16.5" thickBot="1" x14ac:dyDescent="0.3">
      <c r="A1" s="1"/>
      <c r="B1" s="2" t="s">
        <v>0</v>
      </c>
      <c r="C1" s="83" t="s">
        <v>130</v>
      </c>
      <c r="D1" s="1"/>
      <c r="E1" s="1"/>
      <c r="F1" s="286" t="s">
        <v>1</v>
      </c>
    </row>
    <row r="2" spans="1:6" ht="15.75" thickBot="1" x14ac:dyDescent="0.3">
      <c r="A2" s="1"/>
      <c r="B2" s="4" t="s">
        <v>2</v>
      </c>
      <c r="C2" s="5">
        <v>41640</v>
      </c>
      <c r="D2" s="1"/>
      <c r="E2" s="1"/>
      <c r="F2" s="287"/>
    </row>
    <row r="3" spans="1:6" ht="89.25" x14ac:dyDescent="0.25">
      <c r="A3" s="84" t="s">
        <v>3</v>
      </c>
      <c r="B3" s="85" t="s">
        <v>4</v>
      </c>
      <c r="C3" s="85" t="s">
        <v>5</v>
      </c>
      <c r="D3" s="85" t="s">
        <v>6</v>
      </c>
      <c r="E3" s="85" t="s">
        <v>7</v>
      </c>
      <c r="F3" s="86" t="s">
        <v>8</v>
      </c>
    </row>
    <row r="4" spans="1:6" ht="24" x14ac:dyDescent="0.25">
      <c r="A4" s="87">
        <v>1</v>
      </c>
      <c r="B4" s="88" t="s">
        <v>131</v>
      </c>
      <c r="C4" s="88" t="s">
        <v>132</v>
      </c>
      <c r="D4" s="89">
        <v>135</v>
      </c>
      <c r="E4" s="90">
        <v>10510</v>
      </c>
      <c r="F4" s="91">
        <f>IF(E4="","",20000-E4)</f>
        <v>9490</v>
      </c>
    </row>
    <row r="5" spans="1:6" ht="24" x14ac:dyDescent="0.25">
      <c r="A5" s="87">
        <f>A4+1</f>
        <v>2</v>
      </c>
      <c r="B5" s="88" t="s">
        <v>133</v>
      </c>
      <c r="C5" s="88" t="s">
        <v>132</v>
      </c>
      <c r="D5" s="89">
        <v>160</v>
      </c>
      <c r="E5" s="90">
        <v>14967</v>
      </c>
      <c r="F5" s="91">
        <f t="shared" ref="F5:F21" si="0">IF(E5="","",20000-E5)</f>
        <v>5033</v>
      </c>
    </row>
    <row r="6" spans="1:6" ht="24" x14ac:dyDescent="0.25">
      <c r="A6" s="87">
        <f t="shared" ref="A6:A20" si="1">A5+1</f>
        <v>3</v>
      </c>
      <c r="B6" s="88" t="s">
        <v>134</v>
      </c>
      <c r="C6" s="88" t="s">
        <v>132</v>
      </c>
      <c r="D6" s="89">
        <v>60</v>
      </c>
      <c r="E6" s="90">
        <v>1389</v>
      </c>
      <c r="F6" s="91">
        <f t="shared" si="0"/>
        <v>18611</v>
      </c>
    </row>
    <row r="7" spans="1:6" ht="24" x14ac:dyDescent="0.25">
      <c r="A7" s="87">
        <f t="shared" si="1"/>
        <v>4</v>
      </c>
      <c r="B7" s="92" t="s">
        <v>135</v>
      </c>
      <c r="C7" s="92" t="s">
        <v>136</v>
      </c>
      <c r="D7" s="89">
        <v>800</v>
      </c>
      <c r="E7" s="90">
        <v>6863</v>
      </c>
      <c r="F7" s="91">
        <f t="shared" si="0"/>
        <v>13137</v>
      </c>
    </row>
    <row r="8" spans="1:6" ht="24" x14ac:dyDescent="0.25">
      <c r="A8" s="87">
        <f t="shared" si="1"/>
        <v>5</v>
      </c>
      <c r="B8" s="92" t="s">
        <v>137</v>
      </c>
      <c r="C8" s="92" t="s">
        <v>138</v>
      </c>
      <c r="D8" s="89">
        <v>407</v>
      </c>
      <c r="E8" s="90">
        <v>19724</v>
      </c>
      <c r="F8" s="91">
        <f t="shared" si="0"/>
        <v>276</v>
      </c>
    </row>
    <row r="9" spans="1:6" ht="24" x14ac:dyDescent="0.25">
      <c r="A9" s="87">
        <f t="shared" si="1"/>
        <v>6</v>
      </c>
      <c r="B9" s="92" t="s">
        <v>139</v>
      </c>
      <c r="C9" s="92" t="s">
        <v>138</v>
      </c>
      <c r="D9" s="89">
        <v>420</v>
      </c>
      <c r="E9" s="90">
        <v>18067</v>
      </c>
      <c r="F9" s="91">
        <f t="shared" si="0"/>
        <v>1933</v>
      </c>
    </row>
    <row r="10" spans="1:6" x14ac:dyDescent="0.25">
      <c r="A10" s="307">
        <f t="shared" si="1"/>
        <v>7</v>
      </c>
      <c r="B10" s="309" t="s">
        <v>140</v>
      </c>
      <c r="C10" s="309" t="s">
        <v>141</v>
      </c>
      <c r="D10" s="311">
        <v>800</v>
      </c>
      <c r="E10" s="90">
        <v>14647</v>
      </c>
      <c r="F10" s="91">
        <f t="shared" si="0"/>
        <v>5353</v>
      </c>
    </row>
    <row r="11" spans="1:6" x14ac:dyDescent="0.25">
      <c r="A11" s="308"/>
      <c r="B11" s="310"/>
      <c r="C11" s="309"/>
      <c r="D11" s="311"/>
      <c r="E11" s="90">
        <v>19138</v>
      </c>
      <c r="F11" s="91">
        <f t="shared" si="0"/>
        <v>862</v>
      </c>
    </row>
    <row r="12" spans="1:6" ht="24" x14ac:dyDescent="0.25">
      <c r="A12" s="87">
        <v>8</v>
      </c>
      <c r="B12" s="93" t="s">
        <v>142</v>
      </c>
      <c r="C12" s="94" t="s">
        <v>143</v>
      </c>
      <c r="D12" s="89">
        <v>200</v>
      </c>
      <c r="E12" s="90">
        <v>13594</v>
      </c>
      <c r="F12" s="91">
        <f t="shared" si="0"/>
        <v>6406</v>
      </c>
    </row>
    <row r="13" spans="1:6" ht="24" x14ac:dyDescent="0.25">
      <c r="A13" s="87">
        <f t="shared" si="1"/>
        <v>9</v>
      </c>
      <c r="B13" s="93" t="s">
        <v>144</v>
      </c>
      <c r="C13" s="94" t="s">
        <v>143</v>
      </c>
      <c r="D13" s="89">
        <v>200</v>
      </c>
      <c r="E13" s="90">
        <v>14424</v>
      </c>
      <c r="F13" s="91">
        <f t="shared" si="0"/>
        <v>5576</v>
      </c>
    </row>
    <row r="14" spans="1:6" ht="24" x14ac:dyDescent="0.25">
      <c r="A14" s="87">
        <f t="shared" si="1"/>
        <v>10</v>
      </c>
      <c r="B14" s="93" t="s">
        <v>145</v>
      </c>
      <c r="C14" s="94" t="s">
        <v>143</v>
      </c>
      <c r="D14" s="89">
        <v>200</v>
      </c>
      <c r="E14" s="90">
        <v>14001</v>
      </c>
      <c r="F14" s="91">
        <f t="shared" si="0"/>
        <v>5999</v>
      </c>
    </row>
    <row r="15" spans="1:6" ht="24" x14ac:dyDescent="0.25">
      <c r="A15" s="87">
        <f t="shared" si="1"/>
        <v>11</v>
      </c>
      <c r="B15" s="93" t="s">
        <v>145</v>
      </c>
      <c r="C15" s="95" t="s">
        <v>146</v>
      </c>
      <c r="D15" s="89">
        <v>180</v>
      </c>
      <c r="E15" s="90">
        <v>17</v>
      </c>
      <c r="F15" s="91">
        <f t="shared" si="0"/>
        <v>19983</v>
      </c>
    </row>
    <row r="16" spans="1:6" ht="24" x14ac:dyDescent="0.25">
      <c r="A16" s="87">
        <f t="shared" si="1"/>
        <v>12</v>
      </c>
      <c r="B16" s="93" t="s">
        <v>142</v>
      </c>
      <c r="C16" s="92" t="s">
        <v>147</v>
      </c>
      <c r="D16" s="89">
        <v>430</v>
      </c>
      <c r="E16" s="90">
        <v>478</v>
      </c>
      <c r="F16" s="91">
        <f t="shared" si="0"/>
        <v>19522</v>
      </c>
    </row>
    <row r="17" spans="1:6" ht="24" x14ac:dyDescent="0.25">
      <c r="A17" s="87">
        <f t="shared" si="1"/>
        <v>13</v>
      </c>
      <c r="B17" s="93" t="s">
        <v>144</v>
      </c>
      <c r="C17" s="92" t="s">
        <v>147</v>
      </c>
      <c r="D17" s="89">
        <v>430</v>
      </c>
      <c r="E17" s="90">
        <v>2942</v>
      </c>
      <c r="F17" s="91">
        <f t="shared" si="0"/>
        <v>17058</v>
      </c>
    </row>
    <row r="18" spans="1:6" ht="24" x14ac:dyDescent="0.25">
      <c r="A18" s="87">
        <f t="shared" si="1"/>
        <v>14</v>
      </c>
      <c r="B18" s="96" t="s">
        <v>148</v>
      </c>
      <c r="C18" s="92" t="s">
        <v>149</v>
      </c>
      <c r="D18" s="97">
        <v>139</v>
      </c>
      <c r="E18" s="90">
        <v>17192</v>
      </c>
      <c r="F18" s="91">
        <f t="shared" si="0"/>
        <v>2808</v>
      </c>
    </row>
    <row r="19" spans="1:6" ht="24" x14ac:dyDescent="0.25">
      <c r="A19" s="87">
        <f t="shared" si="1"/>
        <v>15</v>
      </c>
      <c r="B19" s="92" t="s">
        <v>150</v>
      </c>
      <c r="C19" s="92" t="s">
        <v>151</v>
      </c>
      <c r="D19" s="97">
        <v>270</v>
      </c>
      <c r="E19" s="90">
        <v>4511</v>
      </c>
      <c r="F19" s="91">
        <f t="shared" si="0"/>
        <v>15489</v>
      </c>
    </row>
    <row r="20" spans="1:6" ht="24" x14ac:dyDescent="0.25">
      <c r="A20" s="87">
        <f t="shared" si="1"/>
        <v>16</v>
      </c>
      <c r="B20" s="92" t="s">
        <v>152</v>
      </c>
      <c r="C20" s="92" t="s">
        <v>153</v>
      </c>
      <c r="D20" s="97">
        <v>106</v>
      </c>
      <c r="E20" s="90">
        <v>1200</v>
      </c>
      <c r="F20" s="91">
        <f t="shared" si="0"/>
        <v>18800</v>
      </c>
    </row>
    <row r="21" spans="1:6" x14ac:dyDescent="0.25">
      <c r="A21" s="98"/>
      <c r="B21" s="99" t="s">
        <v>154</v>
      </c>
      <c r="C21" s="99"/>
      <c r="D21" s="99"/>
      <c r="E21" s="100"/>
      <c r="F21" s="101" t="str">
        <f t="shared" si="0"/>
        <v/>
      </c>
    </row>
  </sheetData>
  <mergeCells count="5">
    <mergeCell ref="F1:F2"/>
    <mergeCell ref="A10:A11"/>
    <mergeCell ref="B10:B11"/>
    <mergeCell ref="C10:C11"/>
    <mergeCell ref="D10:D11"/>
  </mergeCells>
  <dataValidations count="3">
    <dataValidation type="whole" allowBlank="1" showErrorMessage="1" error="The number of operating hours cannot be greater than 26034 which is full operation during 3 years (1/1/2008 - 31/12/2010)." promptTitle="Maximun number of hours per year" prompt="The number of operating hours cannot be greater than 8670 which is full operation." sqref="E4:E21">
      <formula1>0</formula1>
      <formula2>26034</formula2>
    </dataValidation>
    <dataValidation type="list" allowBlank="1" showInputMessage="1" showErrorMessage="1" sqref="C1">
      <formula1>$B$93:$B$119</formula1>
    </dataValidation>
    <dataValidation type="whole" allowBlank="1" showInputMessage="1" showErrorMessage="1" sqref="D19:D21 D4:D17">
      <formula1>0</formula1>
      <formula2>100000</formula2>
    </dataValidation>
  </dataValidation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workbookViewId="0">
      <selection activeCell="D3" sqref="D3"/>
    </sheetView>
  </sheetViews>
  <sheetFormatPr defaultRowHeight="15" x14ac:dyDescent="0.25"/>
  <cols>
    <col min="1" max="1" width="26.5703125" customWidth="1"/>
    <col min="2" max="2" width="29.5703125" customWidth="1"/>
    <col min="3" max="3" width="12.7109375" customWidth="1"/>
  </cols>
  <sheetData>
    <row r="1" spans="1:5" ht="15.75" thickBot="1" x14ac:dyDescent="0.3">
      <c r="A1" s="226" t="s">
        <v>0</v>
      </c>
      <c r="B1" s="159" t="s">
        <v>155</v>
      </c>
      <c r="C1" s="145"/>
      <c r="D1" s="145"/>
      <c r="E1" s="294" t="s">
        <v>1</v>
      </c>
    </row>
    <row r="2" spans="1:5" ht="15.75" thickBot="1" x14ac:dyDescent="0.3">
      <c r="A2" s="227" t="s">
        <v>13</v>
      </c>
      <c r="B2" s="160">
        <v>41640</v>
      </c>
      <c r="C2" s="145"/>
      <c r="D2" s="145"/>
      <c r="E2" s="295"/>
    </row>
    <row r="3" spans="1:5" ht="105" x14ac:dyDescent="0.25">
      <c r="A3" s="161" t="s">
        <v>4</v>
      </c>
      <c r="B3" s="161" t="s">
        <v>5</v>
      </c>
      <c r="C3" s="162" t="s">
        <v>6</v>
      </c>
      <c r="D3" s="162" t="s">
        <v>15</v>
      </c>
      <c r="E3" s="162" t="s">
        <v>16</v>
      </c>
    </row>
    <row r="4" spans="1:5" x14ac:dyDescent="0.25">
      <c r="A4" s="164" t="s">
        <v>156</v>
      </c>
      <c r="B4" s="164" t="s">
        <v>157</v>
      </c>
      <c r="C4" s="165">
        <v>240</v>
      </c>
      <c r="D4" s="166">
        <v>28687</v>
      </c>
      <c r="E4" s="163">
        <v>-8687</v>
      </c>
    </row>
    <row r="5" spans="1:5" x14ac:dyDescent="0.25">
      <c r="A5" s="164" t="s">
        <v>158</v>
      </c>
      <c r="B5" s="164" t="s">
        <v>157</v>
      </c>
      <c r="C5" s="165">
        <v>240</v>
      </c>
      <c r="D5" s="166">
        <v>30592.75</v>
      </c>
      <c r="E5" s="163">
        <v>-10592.75</v>
      </c>
    </row>
    <row r="6" spans="1:5" x14ac:dyDescent="0.25">
      <c r="A6" s="164" t="s">
        <v>159</v>
      </c>
      <c r="B6" s="164" t="s">
        <v>157</v>
      </c>
      <c r="C6" s="165">
        <v>230.3</v>
      </c>
      <c r="D6" s="166">
        <v>28180</v>
      </c>
      <c r="E6" s="163">
        <v>-8180</v>
      </c>
    </row>
    <row r="7" spans="1:5" x14ac:dyDescent="0.25">
      <c r="A7" s="164" t="s">
        <v>160</v>
      </c>
      <c r="B7" s="164" t="s">
        <v>157</v>
      </c>
      <c r="C7" s="165">
        <v>230.8</v>
      </c>
      <c r="D7" s="166">
        <v>42131</v>
      </c>
      <c r="E7" s="163">
        <v>-22131</v>
      </c>
    </row>
  </sheetData>
  <mergeCells count="1">
    <mergeCell ref="E1:E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4"/>
  <sheetViews>
    <sheetView workbookViewId="0">
      <selection activeCell="H6" sqref="H6"/>
    </sheetView>
  </sheetViews>
  <sheetFormatPr defaultRowHeight="15" x14ac:dyDescent="0.25"/>
  <cols>
    <col min="1" max="1" width="10.85546875" style="66" customWidth="1"/>
    <col min="2" max="2" width="62.7109375" customWidth="1"/>
    <col min="3" max="3" width="40.28515625" customWidth="1"/>
  </cols>
  <sheetData>
    <row r="1" spans="1:6" ht="16.5" thickBot="1" x14ac:dyDescent="0.3">
      <c r="A1" s="1"/>
      <c r="B1" s="2" t="s">
        <v>0</v>
      </c>
      <c r="C1" s="3" t="s">
        <v>281</v>
      </c>
      <c r="D1" s="1"/>
      <c r="E1" s="1"/>
      <c r="F1" s="320" t="s">
        <v>1</v>
      </c>
    </row>
    <row r="2" spans="1:6" ht="15.75" thickBot="1" x14ac:dyDescent="0.3">
      <c r="A2" s="1"/>
      <c r="B2" s="4" t="s">
        <v>2</v>
      </c>
      <c r="C2" s="5">
        <v>41609</v>
      </c>
      <c r="D2" s="1"/>
      <c r="E2" s="1"/>
      <c r="F2" s="321"/>
    </row>
    <row r="3" spans="1:6" ht="89.25" x14ac:dyDescent="0.25">
      <c r="A3" s="242" t="s">
        <v>3</v>
      </c>
      <c r="B3" s="85" t="s">
        <v>4</v>
      </c>
      <c r="C3" s="85" t="s">
        <v>5</v>
      </c>
      <c r="D3" s="85" t="s">
        <v>6</v>
      </c>
      <c r="E3" s="85" t="s">
        <v>7</v>
      </c>
      <c r="F3" s="86" t="s">
        <v>8</v>
      </c>
    </row>
    <row r="4" spans="1:6" x14ac:dyDescent="0.25">
      <c r="A4" s="87">
        <v>1</v>
      </c>
      <c r="B4" s="201" t="s">
        <v>317</v>
      </c>
      <c r="C4" s="201" t="s">
        <v>282</v>
      </c>
      <c r="D4" s="201">
        <v>304</v>
      </c>
      <c r="E4" s="200">
        <v>14306</v>
      </c>
      <c r="F4" s="203">
        <f>IF(E4="","",20000-E4)</f>
        <v>5694</v>
      </c>
    </row>
    <row r="5" spans="1:6" x14ac:dyDescent="0.25">
      <c r="A5" s="307">
        <v>2</v>
      </c>
      <c r="B5" s="322" t="s">
        <v>318</v>
      </c>
      <c r="C5" s="322" t="s">
        <v>283</v>
      </c>
      <c r="D5" s="201">
        <v>108</v>
      </c>
      <c r="E5" s="202">
        <v>5527</v>
      </c>
      <c r="F5" s="203">
        <f t="shared" ref="F5:F68" si="0">IF(E5="","",20000-E5)</f>
        <v>14473</v>
      </c>
    </row>
    <row r="6" spans="1:6" x14ac:dyDescent="0.25">
      <c r="A6" s="308"/>
      <c r="B6" s="323"/>
      <c r="C6" s="323"/>
      <c r="D6" s="201">
        <v>108</v>
      </c>
      <c r="E6" s="210">
        <v>12422</v>
      </c>
      <c r="F6" s="203">
        <f t="shared" si="0"/>
        <v>7578</v>
      </c>
    </row>
    <row r="7" spans="1:6" x14ac:dyDescent="0.25">
      <c r="A7" s="317">
        <v>3</v>
      </c>
      <c r="B7" s="315" t="s">
        <v>319</v>
      </c>
      <c r="C7" s="315" t="s">
        <v>284</v>
      </c>
      <c r="D7" s="201">
        <v>167</v>
      </c>
      <c r="E7" s="202">
        <v>367</v>
      </c>
      <c r="F7" s="203">
        <f t="shared" si="0"/>
        <v>19633</v>
      </c>
    </row>
    <row r="8" spans="1:6" x14ac:dyDescent="0.25">
      <c r="A8" s="317"/>
      <c r="B8" s="316"/>
      <c r="C8" s="316"/>
      <c r="D8" s="201">
        <v>167</v>
      </c>
      <c r="E8" s="202">
        <v>1648</v>
      </c>
      <c r="F8" s="203">
        <f t="shared" si="0"/>
        <v>18352</v>
      </c>
    </row>
    <row r="9" spans="1:6" x14ac:dyDescent="0.25">
      <c r="A9" s="317"/>
      <c r="B9" s="316"/>
      <c r="C9" s="316"/>
      <c r="D9" s="201">
        <v>167</v>
      </c>
      <c r="E9" s="202">
        <v>1052</v>
      </c>
      <c r="F9" s="203">
        <f t="shared" si="0"/>
        <v>18948</v>
      </c>
    </row>
    <row r="10" spans="1:6" x14ac:dyDescent="0.25">
      <c r="A10" s="87">
        <v>4</v>
      </c>
      <c r="B10" s="201" t="s">
        <v>320</v>
      </c>
      <c r="C10" s="201" t="s">
        <v>285</v>
      </c>
      <c r="D10" s="201">
        <v>175</v>
      </c>
      <c r="E10" s="202">
        <v>25</v>
      </c>
      <c r="F10" s="203">
        <f t="shared" si="0"/>
        <v>19975</v>
      </c>
    </row>
    <row r="11" spans="1:6" x14ac:dyDescent="0.25">
      <c r="A11" s="317">
        <v>5</v>
      </c>
      <c r="B11" s="315" t="s">
        <v>321</v>
      </c>
      <c r="C11" s="315" t="s">
        <v>286</v>
      </c>
      <c r="D11" s="201">
        <v>12</v>
      </c>
      <c r="E11" s="202">
        <v>19470</v>
      </c>
      <c r="F11" s="203">
        <f t="shared" si="0"/>
        <v>530</v>
      </c>
    </row>
    <row r="12" spans="1:6" x14ac:dyDescent="0.25">
      <c r="A12" s="317"/>
      <c r="B12" s="316"/>
      <c r="C12" s="316"/>
      <c r="D12" s="201">
        <v>10</v>
      </c>
      <c r="E12" s="202">
        <v>19609</v>
      </c>
      <c r="F12" s="203">
        <f t="shared" si="0"/>
        <v>391</v>
      </c>
    </row>
    <row r="13" spans="1:6" ht="25.5" x14ac:dyDescent="0.25">
      <c r="A13" s="87">
        <v>6</v>
      </c>
      <c r="B13" s="201" t="s">
        <v>322</v>
      </c>
      <c r="C13" s="201" t="s">
        <v>287</v>
      </c>
      <c r="D13" s="201">
        <v>174</v>
      </c>
      <c r="E13" s="202">
        <v>5417</v>
      </c>
      <c r="F13" s="203">
        <f t="shared" si="0"/>
        <v>14583</v>
      </c>
    </row>
    <row r="14" spans="1:6" x14ac:dyDescent="0.25">
      <c r="A14" s="317">
        <v>7</v>
      </c>
      <c r="B14" s="315" t="s">
        <v>323</v>
      </c>
      <c r="C14" s="315" t="s">
        <v>288</v>
      </c>
      <c r="D14" s="201">
        <v>97</v>
      </c>
      <c r="E14" s="210">
        <v>13317</v>
      </c>
      <c r="F14" s="203">
        <f t="shared" si="0"/>
        <v>6683</v>
      </c>
    </row>
    <row r="15" spans="1:6" x14ac:dyDescent="0.25">
      <c r="A15" s="317"/>
      <c r="B15" s="316"/>
      <c r="C15" s="316"/>
      <c r="D15" s="201">
        <v>97</v>
      </c>
      <c r="E15" s="210">
        <v>17971</v>
      </c>
      <c r="F15" s="203">
        <f t="shared" si="0"/>
        <v>2029</v>
      </c>
    </row>
    <row r="16" spans="1:6" x14ac:dyDescent="0.25">
      <c r="A16" s="317"/>
      <c r="B16" s="316"/>
      <c r="C16" s="316"/>
      <c r="D16" s="201">
        <v>97</v>
      </c>
      <c r="E16" s="202">
        <v>14647</v>
      </c>
      <c r="F16" s="203">
        <f t="shared" si="0"/>
        <v>5353</v>
      </c>
    </row>
    <row r="17" spans="1:6" x14ac:dyDescent="0.25">
      <c r="A17" s="317">
        <v>8</v>
      </c>
      <c r="B17" s="315" t="s">
        <v>324</v>
      </c>
      <c r="C17" s="315" t="s">
        <v>289</v>
      </c>
      <c r="D17" s="201">
        <v>53</v>
      </c>
      <c r="E17" s="202">
        <v>732</v>
      </c>
      <c r="F17" s="203">
        <f t="shared" si="0"/>
        <v>19268</v>
      </c>
    </row>
    <row r="18" spans="1:6" x14ac:dyDescent="0.25">
      <c r="A18" s="317"/>
      <c r="B18" s="316"/>
      <c r="C18" s="316"/>
      <c r="D18" s="201">
        <v>53</v>
      </c>
      <c r="E18" s="202">
        <v>4843</v>
      </c>
      <c r="F18" s="203">
        <f t="shared" si="0"/>
        <v>15157</v>
      </c>
    </row>
    <row r="19" spans="1:6" x14ac:dyDescent="0.25">
      <c r="A19" s="317"/>
      <c r="B19" s="316"/>
      <c r="C19" s="316"/>
      <c r="D19" s="201">
        <v>69</v>
      </c>
      <c r="E19" s="202">
        <v>1258</v>
      </c>
      <c r="F19" s="203">
        <f t="shared" si="0"/>
        <v>18742</v>
      </c>
    </row>
    <row r="20" spans="1:6" x14ac:dyDescent="0.25">
      <c r="A20" s="317">
        <v>9</v>
      </c>
      <c r="B20" s="315" t="s">
        <v>325</v>
      </c>
      <c r="C20" s="315" t="s">
        <v>290</v>
      </c>
      <c r="D20" s="201">
        <v>147</v>
      </c>
      <c r="E20" s="202">
        <v>0</v>
      </c>
      <c r="F20" s="203">
        <f t="shared" si="0"/>
        <v>20000</v>
      </c>
    </row>
    <row r="21" spans="1:6" x14ac:dyDescent="0.25">
      <c r="A21" s="317"/>
      <c r="B21" s="316"/>
      <c r="C21" s="316"/>
      <c r="D21" s="201">
        <v>147</v>
      </c>
      <c r="E21" s="202">
        <v>11981</v>
      </c>
      <c r="F21" s="203">
        <f t="shared" si="0"/>
        <v>8019</v>
      </c>
    </row>
    <row r="22" spans="1:6" x14ac:dyDescent="0.25">
      <c r="A22" s="317">
        <v>10</v>
      </c>
      <c r="B22" s="315" t="s">
        <v>326</v>
      </c>
      <c r="C22" s="315" t="s">
        <v>291</v>
      </c>
      <c r="D22" s="315">
        <v>97</v>
      </c>
      <c r="E22" s="318">
        <v>1536</v>
      </c>
      <c r="F22" s="319">
        <f t="shared" si="0"/>
        <v>18464</v>
      </c>
    </row>
    <row r="23" spans="1:6" x14ac:dyDescent="0.25">
      <c r="A23" s="317"/>
      <c r="B23" s="315"/>
      <c r="C23" s="315"/>
      <c r="D23" s="315"/>
      <c r="E23" s="318"/>
      <c r="F23" s="319"/>
    </row>
    <row r="24" spans="1:6" x14ac:dyDescent="0.25">
      <c r="A24" s="317">
        <v>11</v>
      </c>
      <c r="B24" s="315" t="s">
        <v>327</v>
      </c>
      <c r="C24" s="315" t="s">
        <v>292</v>
      </c>
      <c r="D24" s="201">
        <v>35</v>
      </c>
      <c r="E24" s="202">
        <v>337</v>
      </c>
      <c r="F24" s="203">
        <f t="shared" si="0"/>
        <v>19663</v>
      </c>
    </row>
    <row r="25" spans="1:6" x14ac:dyDescent="0.25">
      <c r="A25" s="317"/>
      <c r="B25" s="316"/>
      <c r="C25" s="316"/>
      <c r="D25" s="201">
        <v>35</v>
      </c>
      <c r="E25" s="202">
        <v>226</v>
      </c>
      <c r="F25" s="203">
        <f t="shared" si="0"/>
        <v>19774</v>
      </c>
    </row>
    <row r="26" spans="1:6" ht="25.5" x14ac:dyDescent="0.25">
      <c r="A26" s="87">
        <v>12</v>
      </c>
      <c r="B26" s="201" t="s">
        <v>328</v>
      </c>
      <c r="C26" s="201" t="s">
        <v>293</v>
      </c>
      <c r="D26" s="201">
        <v>97</v>
      </c>
      <c r="E26" s="202">
        <v>764</v>
      </c>
      <c r="F26" s="203">
        <f t="shared" si="0"/>
        <v>19236</v>
      </c>
    </row>
    <row r="27" spans="1:6" x14ac:dyDescent="0.25">
      <c r="A27" s="87">
        <v>13</v>
      </c>
      <c r="B27" s="201" t="s">
        <v>329</v>
      </c>
      <c r="C27" s="201" t="s">
        <v>294</v>
      </c>
      <c r="D27" s="201">
        <v>104</v>
      </c>
      <c r="E27" s="210">
        <v>14840</v>
      </c>
      <c r="F27" s="203">
        <f t="shared" si="0"/>
        <v>5160</v>
      </c>
    </row>
    <row r="28" spans="1:6" x14ac:dyDescent="0.25">
      <c r="A28" s="87">
        <v>14</v>
      </c>
      <c r="B28" s="201" t="s">
        <v>330</v>
      </c>
      <c r="C28" s="201" t="s">
        <v>295</v>
      </c>
      <c r="D28" s="201">
        <v>163</v>
      </c>
      <c r="E28" s="202">
        <v>2398</v>
      </c>
      <c r="F28" s="203">
        <f t="shared" si="0"/>
        <v>17602</v>
      </c>
    </row>
    <row r="29" spans="1:6" ht="25.5" x14ac:dyDescent="0.25">
      <c r="A29" s="87">
        <v>15</v>
      </c>
      <c r="B29" s="201" t="s">
        <v>331</v>
      </c>
      <c r="C29" s="201" t="s">
        <v>296</v>
      </c>
      <c r="D29" s="201">
        <v>176</v>
      </c>
      <c r="E29" s="202">
        <v>67</v>
      </c>
      <c r="F29" s="203">
        <f t="shared" si="0"/>
        <v>19933</v>
      </c>
    </row>
    <row r="30" spans="1:6" x14ac:dyDescent="0.25">
      <c r="A30" s="317">
        <v>16</v>
      </c>
      <c r="B30" s="315" t="s">
        <v>332</v>
      </c>
      <c r="C30" s="315" t="s">
        <v>297</v>
      </c>
      <c r="D30" s="201">
        <v>321</v>
      </c>
      <c r="E30" s="202">
        <v>20000</v>
      </c>
      <c r="F30" s="203">
        <f t="shared" si="0"/>
        <v>0</v>
      </c>
    </row>
    <row r="31" spans="1:6" x14ac:dyDescent="0.25">
      <c r="A31" s="317"/>
      <c r="B31" s="316"/>
      <c r="C31" s="316"/>
      <c r="D31" s="201">
        <v>321</v>
      </c>
      <c r="E31" s="204">
        <v>19999</v>
      </c>
      <c r="F31" s="203">
        <f t="shared" si="0"/>
        <v>1</v>
      </c>
    </row>
    <row r="32" spans="1:6" x14ac:dyDescent="0.25">
      <c r="A32" s="317"/>
      <c r="B32" s="316"/>
      <c r="C32" s="316"/>
      <c r="D32" s="201">
        <v>316</v>
      </c>
      <c r="E32" s="202">
        <v>0</v>
      </c>
      <c r="F32" s="203">
        <f t="shared" si="0"/>
        <v>20000</v>
      </c>
    </row>
    <row r="33" spans="1:6" x14ac:dyDescent="0.25">
      <c r="A33" s="317">
        <v>17</v>
      </c>
      <c r="B33" s="315" t="s">
        <v>333</v>
      </c>
      <c r="C33" s="315" t="s">
        <v>298</v>
      </c>
      <c r="D33" s="201">
        <v>174</v>
      </c>
      <c r="E33" s="202">
        <v>7332</v>
      </c>
      <c r="F33" s="203">
        <f t="shared" si="0"/>
        <v>12668</v>
      </c>
    </row>
    <row r="34" spans="1:6" x14ac:dyDescent="0.25">
      <c r="A34" s="317"/>
      <c r="B34" s="316"/>
      <c r="C34" s="316"/>
      <c r="D34" s="201">
        <v>174</v>
      </c>
      <c r="E34" s="205">
        <v>13995</v>
      </c>
      <c r="F34" s="203">
        <f t="shared" si="0"/>
        <v>6005</v>
      </c>
    </row>
    <row r="35" spans="1:6" x14ac:dyDescent="0.25">
      <c r="A35" s="317">
        <v>18</v>
      </c>
      <c r="B35" s="315" t="s">
        <v>334</v>
      </c>
      <c r="C35" s="315" t="s">
        <v>299</v>
      </c>
      <c r="D35" s="201">
        <v>159</v>
      </c>
      <c r="E35" s="202">
        <v>4362</v>
      </c>
      <c r="F35" s="203">
        <f t="shared" si="0"/>
        <v>15638</v>
      </c>
    </row>
    <row r="36" spans="1:6" x14ac:dyDescent="0.25">
      <c r="A36" s="317"/>
      <c r="B36" s="316"/>
      <c r="C36" s="316"/>
      <c r="D36" s="201">
        <v>159</v>
      </c>
      <c r="E36" s="202">
        <v>1650</v>
      </c>
      <c r="F36" s="203">
        <f t="shared" si="0"/>
        <v>18350</v>
      </c>
    </row>
    <row r="37" spans="1:6" x14ac:dyDescent="0.25">
      <c r="A37" s="317">
        <v>19</v>
      </c>
      <c r="B37" s="315" t="s">
        <v>335</v>
      </c>
      <c r="C37" s="315" t="s">
        <v>300</v>
      </c>
      <c r="D37" s="201">
        <v>98</v>
      </c>
      <c r="E37" s="210">
        <v>13192</v>
      </c>
      <c r="F37" s="203">
        <f t="shared" si="0"/>
        <v>6808</v>
      </c>
    </row>
    <row r="38" spans="1:6" x14ac:dyDescent="0.25">
      <c r="A38" s="317"/>
      <c r="B38" s="316"/>
      <c r="C38" s="316"/>
      <c r="D38" s="201">
        <v>98</v>
      </c>
      <c r="E38" s="210">
        <v>10610</v>
      </c>
      <c r="F38" s="203">
        <f t="shared" si="0"/>
        <v>9390</v>
      </c>
    </row>
    <row r="39" spans="1:6" x14ac:dyDescent="0.25">
      <c r="A39" s="317"/>
      <c r="B39" s="316"/>
      <c r="C39" s="316"/>
      <c r="D39" s="201">
        <v>111</v>
      </c>
      <c r="E39" s="202">
        <v>7716</v>
      </c>
      <c r="F39" s="203">
        <f t="shared" si="0"/>
        <v>12284</v>
      </c>
    </row>
    <row r="40" spans="1:6" x14ac:dyDescent="0.25">
      <c r="A40" s="317"/>
      <c r="B40" s="316"/>
      <c r="C40" s="316"/>
      <c r="D40" s="201">
        <v>183</v>
      </c>
      <c r="E40" s="206">
        <v>8959</v>
      </c>
      <c r="F40" s="203">
        <f t="shared" si="0"/>
        <v>11041</v>
      </c>
    </row>
    <row r="41" spans="1:6" x14ac:dyDescent="0.25">
      <c r="A41" s="317">
        <v>20</v>
      </c>
      <c r="B41" s="324" t="s">
        <v>336</v>
      </c>
      <c r="C41" s="325" t="s">
        <v>301</v>
      </c>
      <c r="D41" s="207">
        <v>53</v>
      </c>
      <c r="E41" s="103">
        <v>13651</v>
      </c>
      <c r="F41" s="203">
        <f t="shared" si="0"/>
        <v>6349</v>
      </c>
    </row>
    <row r="42" spans="1:6" x14ac:dyDescent="0.25">
      <c r="A42" s="317"/>
      <c r="B42" s="324"/>
      <c r="C42" s="325"/>
      <c r="D42" s="207">
        <v>53</v>
      </c>
      <c r="E42" s="103">
        <v>0</v>
      </c>
      <c r="F42" s="203">
        <f t="shared" si="0"/>
        <v>20000</v>
      </c>
    </row>
    <row r="43" spans="1:6" x14ac:dyDescent="0.25">
      <c r="A43" s="87">
        <v>21</v>
      </c>
      <c r="B43" s="201" t="s">
        <v>337</v>
      </c>
      <c r="C43" s="201" t="s">
        <v>302</v>
      </c>
      <c r="D43" s="201">
        <v>155</v>
      </c>
      <c r="E43" s="202">
        <v>3104</v>
      </c>
      <c r="F43" s="203">
        <f t="shared" si="0"/>
        <v>16896</v>
      </c>
    </row>
    <row r="44" spans="1:6" x14ac:dyDescent="0.25">
      <c r="A44" s="317">
        <v>22</v>
      </c>
      <c r="B44" s="315" t="s">
        <v>338</v>
      </c>
      <c r="C44" s="315" t="s">
        <v>303</v>
      </c>
      <c r="D44" s="201">
        <v>113</v>
      </c>
      <c r="E44" s="210">
        <v>16950</v>
      </c>
      <c r="F44" s="203">
        <f t="shared" si="0"/>
        <v>3050</v>
      </c>
    </row>
    <row r="45" spans="1:6" x14ac:dyDescent="0.25">
      <c r="A45" s="317"/>
      <c r="B45" s="316"/>
      <c r="C45" s="316"/>
      <c r="D45" s="201">
        <v>113</v>
      </c>
      <c r="E45" s="210">
        <v>12950</v>
      </c>
      <c r="F45" s="203">
        <f t="shared" si="0"/>
        <v>7050</v>
      </c>
    </row>
    <row r="46" spans="1:6" x14ac:dyDescent="0.25">
      <c r="A46" s="317">
        <v>23</v>
      </c>
      <c r="B46" s="315" t="s">
        <v>339</v>
      </c>
      <c r="C46" s="315" t="s">
        <v>304</v>
      </c>
      <c r="D46" s="201">
        <v>32</v>
      </c>
      <c r="E46" s="202">
        <v>0</v>
      </c>
      <c r="F46" s="203">
        <f t="shared" si="0"/>
        <v>20000</v>
      </c>
    </row>
    <row r="47" spans="1:6" x14ac:dyDescent="0.25">
      <c r="A47" s="317"/>
      <c r="B47" s="316"/>
      <c r="C47" s="316"/>
      <c r="D47" s="201">
        <v>33</v>
      </c>
      <c r="E47" s="202">
        <v>0</v>
      </c>
      <c r="F47" s="203">
        <f t="shared" si="0"/>
        <v>20000</v>
      </c>
    </row>
    <row r="48" spans="1:6" x14ac:dyDescent="0.25">
      <c r="A48" s="317">
        <v>24</v>
      </c>
      <c r="B48" s="315" t="s">
        <v>340</v>
      </c>
      <c r="C48" s="315" t="s">
        <v>305</v>
      </c>
      <c r="D48" s="201">
        <v>12</v>
      </c>
      <c r="E48" s="202">
        <v>106</v>
      </c>
      <c r="F48" s="203">
        <f t="shared" si="0"/>
        <v>19894</v>
      </c>
    </row>
    <row r="49" spans="1:6" x14ac:dyDescent="0.25">
      <c r="A49" s="317"/>
      <c r="B49" s="316"/>
      <c r="C49" s="316"/>
      <c r="D49" s="201">
        <v>12</v>
      </c>
      <c r="E49" s="202">
        <v>0</v>
      </c>
      <c r="F49" s="203">
        <f t="shared" si="0"/>
        <v>20000</v>
      </c>
    </row>
    <row r="50" spans="1:6" x14ac:dyDescent="0.25">
      <c r="A50" s="317">
        <v>25</v>
      </c>
      <c r="B50" s="315" t="s">
        <v>341</v>
      </c>
      <c r="C50" s="315" t="s">
        <v>306</v>
      </c>
      <c r="D50" s="201">
        <v>111</v>
      </c>
      <c r="E50" s="202">
        <v>0</v>
      </c>
      <c r="F50" s="203">
        <f t="shared" si="0"/>
        <v>20000</v>
      </c>
    </row>
    <row r="51" spans="1:6" x14ac:dyDescent="0.25">
      <c r="A51" s="317"/>
      <c r="B51" s="316"/>
      <c r="C51" s="316"/>
      <c r="D51" s="201">
        <v>111</v>
      </c>
      <c r="E51" s="202">
        <v>575</v>
      </c>
      <c r="F51" s="203">
        <f t="shared" si="0"/>
        <v>19425</v>
      </c>
    </row>
    <row r="52" spans="1:6" x14ac:dyDescent="0.25">
      <c r="A52" s="314">
        <v>26</v>
      </c>
      <c r="B52" s="315" t="s">
        <v>342</v>
      </c>
      <c r="C52" s="315" t="s">
        <v>307</v>
      </c>
      <c r="D52" s="201">
        <v>17</v>
      </c>
      <c r="E52" s="202">
        <v>1836</v>
      </c>
      <c r="F52" s="203">
        <f t="shared" si="0"/>
        <v>18164</v>
      </c>
    </row>
    <row r="53" spans="1:6" x14ac:dyDescent="0.25">
      <c r="A53" s="314"/>
      <c r="B53" s="316"/>
      <c r="C53" s="316"/>
      <c r="D53" s="201">
        <v>17</v>
      </c>
      <c r="E53" s="202">
        <v>1844</v>
      </c>
      <c r="F53" s="203">
        <f t="shared" si="0"/>
        <v>18156</v>
      </c>
    </row>
    <row r="54" spans="1:6" x14ac:dyDescent="0.25">
      <c r="A54" s="314"/>
      <c r="B54" s="316"/>
      <c r="C54" s="316"/>
      <c r="D54" s="201">
        <v>17</v>
      </c>
      <c r="E54" s="202">
        <v>1837</v>
      </c>
      <c r="F54" s="203">
        <f t="shared" si="0"/>
        <v>18163</v>
      </c>
    </row>
    <row r="55" spans="1:6" x14ac:dyDescent="0.25">
      <c r="A55" s="314">
        <v>27</v>
      </c>
      <c r="B55" s="315" t="s">
        <v>343</v>
      </c>
      <c r="C55" s="315" t="s">
        <v>308</v>
      </c>
      <c r="D55" s="201">
        <v>174</v>
      </c>
      <c r="E55" s="202">
        <v>0</v>
      </c>
      <c r="F55" s="203">
        <f t="shared" si="0"/>
        <v>20000</v>
      </c>
    </row>
    <row r="56" spans="1:6" x14ac:dyDescent="0.25">
      <c r="A56" s="314"/>
      <c r="B56" s="316"/>
      <c r="C56" s="316"/>
      <c r="D56" s="201">
        <v>174</v>
      </c>
      <c r="E56" s="202">
        <v>1035</v>
      </c>
      <c r="F56" s="203">
        <f t="shared" si="0"/>
        <v>18965</v>
      </c>
    </row>
    <row r="57" spans="1:6" x14ac:dyDescent="0.25">
      <c r="A57" s="314">
        <v>28</v>
      </c>
      <c r="B57" s="315" t="s">
        <v>344</v>
      </c>
      <c r="C57" s="315" t="s">
        <v>309</v>
      </c>
      <c r="D57" s="201">
        <v>33</v>
      </c>
      <c r="E57" s="210">
        <v>20000</v>
      </c>
      <c r="F57" s="203">
        <f t="shared" si="0"/>
        <v>0</v>
      </c>
    </row>
    <row r="58" spans="1:6" x14ac:dyDescent="0.25">
      <c r="A58" s="314"/>
      <c r="B58" s="316"/>
      <c r="C58" s="316"/>
      <c r="D58" s="201">
        <v>110</v>
      </c>
      <c r="E58" s="202">
        <v>489</v>
      </c>
      <c r="F58" s="203">
        <f t="shared" si="0"/>
        <v>19511</v>
      </c>
    </row>
    <row r="59" spans="1:6" x14ac:dyDescent="0.25">
      <c r="A59" s="314">
        <v>29</v>
      </c>
      <c r="B59" s="315" t="s">
        <v>345</v>
      </c>
      <c r="C59" s="315" t="s">
        <v>310</v>
      </c>
      <c r="D59" s="201">
        <v>2</v>
      </c>
      <c r="E59" s="208">
        <v>8936</v>
      </c>
      <c r="F59" s="203">
        <f t="shared" si="0"/>
        <v>11064</v>
      </c>
    </row>
    <row r="60" spans="1:6" x14ac:dyDescent="0.25">
      <c r="A60" s="314"/>
      <c r="B60" s="316"/>
      <c r="C60" s="316"/>
      <c r="D60" s="201">
        <v>3</v>
      </c>
      <c r="E60" s="210">
        <v>15570</v>
      </c>
      <c r="F60" s="203">
        <f t="shared" si="0"/>
        <v>4430</v>
      </c>
    </row>
    <row r="61" spans="1:6" x14ac:dyDescent="0.25">
      <c r="A61" s="314"/>
      <c r="B61" s="316"/>
      <c r="C61" s="316"/>
      <c r="D61" s="201">
        <v>3</v>
      </c>
      <c r="E61" s="210">
        <v>14176</v>
      </c>
      <c r="F61" s="203">
        <f t="shared" si="0"/>
        <v>5824</v>
      </c>
    </row>
    <row r="62" spans="1:6" ht="25.5" x14ac:dyDescent="0.25">
      <c r="A62" s="213">
        <v>30</v>
      </c>
      <c r="B62" s="201" t="s">
        <v>346</v>
      </c>
      <c r="C62" s="201" t="s">
        <v>311</v>
      </c>
      <c r="D62" s="201">
        <v>16</v>
      </c>
      <c r="E62" s="210">
        <v>13660</v>
      </c>
      <c r="F62" s="203">
        <f t="shared" si="0"/>
        <v>6340</v>
      </c>
    </row>
    <row r="63" spans="1:6" x14ac:dyDescent="0.25">
      <c r="A63" s="213">
        <v>31</v>
      </c>
      <c r="B63" s="201" t="s">
        <v>347</v>
      </c>
      <c r="C63" s="201" t="s">
        <v>312</v>
      </c>
      <c r="D63" s="201">
        <v>25</v>
      </c>
      <c r="E63" s="202">
        <v>6991</v>
      </c>
      <c r="F63" s="203">
        <f t="shared" si="0"/>
        <v>13009</v>
      </c>
    </row>
    <row r="64" spans="1:6" ht="25.5" x14ac:dyDescent="0.25">
      <c r="A64" s="213">
        <v>32</v>
      </c>
      <c r="B64" s="201" t="s">
        <v>348</v>
      </c>
      <c r="C64" s="201" t="s">
        <v>313</v>
      </c>
      <c r="D64" s="201">
        <v>15</v>
      </c>
      <c r="E64" s="209">
        <v>19833</v>
      </c>
      <c r="F64" s="203">
        <f t="shared" si="0"/>
        <v>167</v>
      </c>
    </row>
    <row r="65" spans="1:6" x14ac:dyDescent="0.25">
      <c r="A65" s="314">
        <v>33</v>
      </c>
      <c r="B65" s="315" t="s">
        <v>349</v>
      </c>
      <c r="C65" s="315" t="s">
        <v>314</v>
      </c>
      <c r="D65" s="201">
        <v>18</v>
      </c>
      <c r="E65" s="210">
        <v>7992</v>
      </c>
      <c r="F65" s="203">
        <f t="shared" si="0"/>
        <v>12008</v>
      </c>
    </row>
    <row r="66" spans="1:6" x14ac:dyDescent="0.25">
      <c r="A66" s="314"/>
      <c r="B66" s="316"/>
      <c r="C66" s="316"/>
      <c r="D66" s="201">
        <v>18</v>
      </c>
      <c r="E66" s="210">
        <v>12858</v>
      </c>
      <c r="F66" s="203">
        <f t="shared" si="0"/>
        <v>7142</v>
      </c>
    </row>
    <row r="67" spans="1:6" x14ac:dyDescent="0.25">
      <c r="A67" s="314">
        <v>34</v>
      </c>
      <c r="B67" s="315" t="s">
        <v>350</v>
      </c>
      <c r="C67" s="315" t="s">
        <v>315</v>
      </c>
      <c r="D67" s="315">
        <v>563</v>
      </c>
      <c r="E67" s="312">
        <v>19999.79</v>
      </c>
      <c r="F67" s="203">
        <f t="shared" si="0"/>
        <v>0.20999999999912689</v>
      </c>
    </row>
    <row r="68" spans="1:6" x14ac:dyDescent="0.25">
      <c r="A68" s="314"/>
      <c r="B68" s="316"/>
      <c r="C68" s="316"/>
      <c r="D68" s="313"/>
      <c r="E68" s="313"/>
      <c r="F68" s="203" t="str">
        <f t="shared" si="0"/>
        <v/>
      </c>
    </row>
    <row r="69" spans="1:6" x14ac:dyDescent="0.25">
      <c r="A69" s="314">
        <v>35</v>
      </c>
      <c r="B69" s="315" t="s">
        <v>351</v>
      </c>
      <c r="C69" s="315" t="s">
        <v>316</v>
      </c>
      <c r="D69" s="201">
        <v>7</v>
      </c>
      <c r="E69" s="210">
        <v>13554</v>
      </c>
      <c r="F69" s="203">
        <f t="shared" ref="F69:F74" si="1">IF(E69="","",20000-E69)</f>
        <v>6446</v>
      </c>
    </row>
    <row r="70" spans="1:6" x14ac:dyDescent="0.25">
      <c r="A70" s="314"/>
      <c r="B70" s="316"/>
      <c r="C70" s="316"/>
      <c r="D70" s="201">
        <v>7</v>
      </c>
      <c r="E70" s="211">
        <v>20000</v>
      </c>
      <c r="F70" s="203">
        <f t="shared" si="1"/>
        <v>0</v>
      </c>
    </row>
    <row r="71" spans="1:6" x14ac:dyDescent="0.25">
      <c r="A71" s="314"/>
      <c r="B71" s="316"/>
      <c r="C71" s="316"/>
      <c r="D71" s="201">
        <v>7</v>
      </c>
      <c r="E71" s="210">
        <v>16034</v>
      </c>
      <c r="F71" s="203">
        <f t="shared" si="1"/>
        <v>3966</v>
      </c>
    </row>
    <row r="72" spans="1:6" x14ac:dyDescent="0.25">
      <c r="A72" s="314"/>
      <c r="B72" s="316"/>
      <c r="C72" s="316"/>
      <c r="D72" s="201">
        <v>7</v>
      </c>
      <c r="E72" s="210">
        <v>16133</v>
      </c>
      <c r="F72" s="203">
        <f t="shared" si="1"/>
        <v>3867</v>
      </c>
    </row>
    <row r="73" spans="1:6" x14ac:dyDescent="0.25">
      <c r="A73" s="314"/>
      <c r="B73" s="316"/>
      <c r="C73" s="316"/>
      <c r="D73" s="201">
        <v>15</v>
      </c>
      <c r="E73" s="212">
        <v>18755</v>
      </c>
      <c r="F73" s="203">
        <f t="shared" si="1"/>
        <v>1245</v>
      </c>
    </row>
    <row r="74" spans="1:6" x14ac:dyDescent="0.25">
      <c r="A74" s="314"/>
      <c r="B74" s="316"/>
      <c r="C74" s="316"/>
      <c r="D74" s="201">
        <v>15</v>
      </c>
      <c r="E74" s="212">
        <v>20000</v>
      </c>
      <c r="F74" s="203">
        <f t="shared" si="1"/>
        <v>0</v>
      </c>
    </row>
  </sheetData>
  <mergeCells count="78">
    <mergeCell ref="D67:D68"/>
    <mergeCell ref="A30:A32"/>
    <mergeCell ref="B30:B32"/>
    <mergeCell ref="C30:C32"/>
    <mergeCell ref="A33:A34"/>
    <mergeCell ref="B33:B34"/>
    <mergeCell ref="C33:C34"/>
    <mergeCell ref="C35:C36"/>
    <mergeCell ref="A37:A40"/>
    <mergeCell ref="B37:B40"/>
    <mergeCell ref="C37:C40"/>
    <mergeCell ref="A41:A42"/>
    <mergeCell ref="B41:B42"/>
    <mergeCell ref="C41:C42"/>
    <mergeCell ref="A35:A36"/>
    <mergeCell ref="B35:B36"/>
    <mergeCell ref="F1:F2"/>
    <mergeCell ref="A5:A6"/>
    <mergeCell ref="B5:B6"/>
    <mergeCell ref="C5:C6"/>
    <mergeCell ref="A7:A9"/>
    <mergeCell ref="B7:B9"/>
    <mergeCell ref="C7:C9"/>
    <mergeCell ref="A11:A12"/>
    <mergeCell ref="B11:B12"/>
    <mergeCell ref="C11:C12"/>
    <mergeCell ref="A14:A16"/>
    <mergeCell ref="B14:B16"/>
    <mergeCell ref="C14:C16"/>
    <mergeCell ref="A17:A19"/>
    <mergeCell ref="B17:B19"/>
    <mergeCell ref="C17:C19"/>
    <mergeCell ref="A20:A21"/>
    <mergeCell ref="B20:B21"/>
    <mergeCell ref="C20:C21"/>
    <mergeCell ref="E22:E23"/>
    <mergeCell ref="F22:F23"/>
    <mergeCell ref="A24:A25"/>
    <mergeCell ref="B24:B25"/>
    <mergeCell ref="C24:C25"/>
    <mergeCell ref="C22:C23"/>
    <mergeCell ref="A22:A23"/>
    <mergeCell ref="B22:B23"/>
    <mergeCell ref="D22:D23"/>
    <mergeCell ref="A44:A45"/>
    <mergeCell ref="B44:B45"/>
    <mergeCell ref="C44:C45"/>
    <mergeCell ref="A46:A47"/>
    <mergeCell ref="B46:B47"/>
    <mergeCell ref="C46:C47"/>
    <mergeCell ref="A48:A49"/>
    <mergeCell ref="B48:B49"/>
    <mergeCell ref="C48:C49"/>
    <mergeCell ref="A50:A51"/>
    <mergeCell ref="B50:B51"/>
    <mergeCell ref="C50:C51"/>
    <mergeCell ref="A52:A54"/>
    <mergeCell ref="B52:B54"/>
    <mergeCell ref="C52:C54"/>
    <mergeCell ref="A55:A56"/>
    <mergeCell ref="B55:B56"/>
    <mergeCell ref="C55:C56"/>
    <mergeCell ref="E67:E68"/>
    <mergeCell ref="A69:A74"/>
    <mergeCell ref="B69:B74"/>
    <mergeCell ref="C69:C74"/>
    <mergeCell ref="A57:A58"/>
    <mergeCell ref="B57:B58"/>
    <mergeCell ref="C57:C58"/>
    <mergeCell ref="A59:A61"/>
    <mergeCell ref="B59:B61"/>
    <mergeCell ref="C59:C61"/>
    <mergeCell ref="B65:B66"/>
    <mergeCell ref="B67:B68"/>
    <mergeCell ref="A65:A66"/>
    <mergeCell ref="C65:C66"/>
    <mergeCell ref="A67:A68"/>
    <mergeCell ref="C67:C68"/>
  </mergeCells>
  <dataValidations count="5">
    <dataValidation type="whole" allowBlank="1" showErrorMessage="1" error="The number of operating hours cannot be greater than 8670 which is full operation." promptTitle="Maximun number of hours per year" prompt="The number of operating hours cannot be greater than 8670 which is full operation." sqref="E5 E7:E10 E13 E17:E20 E22 E24:E26 E28:E29 E32:E33 E35:E36 E39 E43 E46:E56 E58 E63">
      <formula1>0</formula1>
      <formula2>8760</formula2>
    </dataValidation>
    <dataValidation type="whole" allowBlank="1" showErrorMessage="1" error="The number of operating hours cannot be greater than 8670 which is full operation." promptTitle="Maximun number of hours per year" prompt="The number of operating hours cannot be greater than 8670 which is full operation." sqref="E11:E12 E16 E21 E30">
      <formula1>0</formula1>
      <formula2>20000</formula2>
    </dataValidation>
    <dataValidation type="whole" allowBlank="1" showInputMessage="1" showErrorMessage="1" sqref="D4:D22 D24:D67 D69:D74">
      <formula1>0</formula1>
      <formula2>100000</formula2>
    </dataValidation>
    <dataValidation type="whole" allowBlank="1" showErrorMessage="1" error="The number of operating hours cannot be greater than 26034 which is full operation during 3 years (1/1/2008 - 31/12/2010)." promptTitle="Maximun number of hours per year" prompt="The number of operating hours cannot be greater than 8670 which is full operation." sqref="E41:E42">
      <formula1>0</formula1>
      <formula2>26034</formula2>
    </dataValidation>
    <dataValidation type="list" allowBlank="1" showInputMessage="1" showErrorMessage="1" sqref="C1">
      <formula1>$B$97:$B$123</formula1>
    </dataValidation>
  </dataValidation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workbookViewId="0">
      <selection activeCell="G8" sqref="G8"/>
    </sheetView>
  </sheetViews>
  <sheetFormatPr defaultRowHeight="15" x14ac:dyDescent="0.25"/>
  <cols>
    <col min="1" max="1" width="47.140625" customWidth="1"/>
    <col min="2" max="2" width="53.42578125" customWidth="1"/>
  </cols>
  <sheetData>
    <row r="1" spans="1:6" ht="15.75" thickBot="1" x14ac:dyDescent="0.3">
      <c r="A1" s="228" t="s">
        <v>0</v>
      </c>
      <c r="B1" s="158" t="s">
        <v>280</v>
      </c>
      <c r="C1" s="151"/>
      <c r="D1" s="151"/>
      <c r="E1" s="326" t="s">
        <v>1</v>
      </c>
    </row>
    <row r="2" spans="1:6" ht="15.75" thickBot="1" x14ac:dyDescent="0.3">
      <c r="A2" s="229" t="s">
        <v>13</v>
      </c>
      <c r="B2" s="150" t="s">
        <v>28</v>
      </c>
      <c r="C2" s="151"/>
      <c r="D2" s="151"/>
      <c r="E2" s="327"/>
    </row>
    <row r="3" spans="1:6" ht="90.75" thickTop="1" thickBot="1" x14ac:dyDescent="0.3">
      <c r="A3" s="153" t="s">
        <v>4</v>
      </c>
      <c r="B3" s="154" t="s">
        <v>5</v>
      </c>
      <c r="C3" s="155" t="s">
        <v>6</v>
      </c>
      <c r="D3" s="156" t="s">
        <v>15</v>
      </c>
      <c r="E3" s="157" t="s">
        <v>16</v>
      </c>
    </row>
    <row r="4" spans="1:6" ht="26.25" thickBot="1" x14ac:dyDescent="0.3">
      <c r="A4" s="272" t="s">
        <v>161</v>
      </c>
      <c r="B4" s="273" t="s">
        <v>162</v>
      </c>
      <c r="C4" s="274">
        <v>636.66</v>
      </c>
      <c r="D4" s="275">
        <v>566</v>
      </c>
      <c r="E4" s="276">
        <v>19434</v>
      </c>
      <c r="F4" t="s">
        <v>418</v>
      </c>
    </row>
    <row r="5" spans="1:6" ht="26.25" thickBot="1" x14ac:dyDescent="0.3">
      <c r="A5" s="272" t="s">
        <v>163</v>
      </c>
      <c r="B5" s="273" t="s">
        <v>162</v>
      </c>
      <c r="C5" s="274">
        <v>636.66</v>
      </c>
      <c r="D5" s="275">
        <v>78</v>
      </c>
      <c r="E5" s="276">
        <v>19922</v>
      </c>
      <c r="F5" s="66" t="s">
        <v>418</v>
      </c>
    </row>
    <row r="6" spans="1:6" ht="26.25" thickBot="1" x14ac:dyDescent="0.3">
      <c r="A6" s="272" t="s">
        <v>164</v>
      </c>
      <c r="B6" s="273" t="s">
        <v>162</v>
      </c>
      <c r="C6" s="274">
        <v>636.66</v>
      </c>
      <c r="D6" s="275">
        <v>488</v>
      </c>
      <c r="E6" s="276">
        <v>19512</v>
      </c>
      <c r="F6" s="66" t="s">
        <v>418</v>
      </c>
    </row>
    <row r="7" spans="1:6" ht="26.25" thickBot="1" x14ac:dyDescent="0.3">
      <c r="A7" s="274" t="s">
        <v>165</v>
      </c>
      <c r="B7" s="278" t="s">
        <v>166</v>
      </c>
      <c r="C7" s="274">
        <v>1250.5</v>
      </c>
      <c r="D7" s="274">
        <v>2297</v>
      </c>
      <c r="E7" s="277">
        <v>17703</v>
      </c>
      <c r="F7" s="66" t="s">
        <v>418</v>
      </c>
    </row>
    <row r="8" spans="1:6" ht="26.25" thickBot="1" x14ac:dyDescent="0.3">
      <c r="A8" s="274" t="s">
        <v>167</v>
      </c>
      <c r="B8" s="278" t="s">
        <v>166</v>
      </c>
      <c r="C8" s="274">
        <v>1250.5</v>
      </c>
      <c r="D8" s="274">
        <v>2380</v>
      </c>
      <c r="E8" s="277">
        <v>17620</v>
      </c>
      <c r="F8" s="66" t="s">
        <v>418</v>
      </c>
    </row>
    <row r="9" spans="1:6" x14ac:dyDescent="0.25">
      <c r="E9" s="152"/>
    </row>
    <row r="10" spans="1:6" ht="33.75" customHeight="1" x14ac:dyDescent="0.25">
      <c r="A10" s="328" t="s">
        <v>168</v>
      </c>
      <c r="B10" s="329"/>
      <c r="C10" s="329"/>
      <c r="D10" s="329"/>
      <c r="E10" s="329"/>
    </row>
    <row r="11" spans="1:6" ht="33.75" customHeight="1" x14ac:dyDescent="0.25">
      <c r="A11" s="328" t="s">
        <v>169</v>
      </c>
      <c r="B11" s="329"/>
      <c r="C11" s="329"/>
      <c r="D11" s="329"/>
      <c r="E11" s="329"/>
    </row>
  </sheetData>
  <mergeCells count="3">
    <mergeCell ref="E1:E2"/>
    <mergeCell ref="A10:E10"/>
    <mergeCell ref="A11:E11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5"/>
  <sheetViews>
    <sheetView workbookViewId="0">
      <selection activeCell="B15" sqref="B15"/>
    </sheetView>
  </sheetViews>
  <sheetFormatPr defaultRowHeight="15" x14ac:dyDescent="0.25"/>
  <cols>
    <col min="2" max="2" width="53.85546875" customWidth="1"/>
    <col min="3" max="3" width="55.5703125" customWidth="1"/>
    <col min="4" max="4" width="14.7109375" style="282" customWidth="1"/>
    <col min="5" max="5" width="13.85546875" style="282" customWidth="1"/>
    <col min="6" max="6" width="20.42578125" customWidth="1"/>
  </cols>
  <sheetData>
    <row r="1" spans="1:6" ht="16.5" thickBot="1" x14ac:dyDescent="0.3">
      <c r="A1" s="1"/>
      <c r="B1" s="2" t="s">
        <v>0</v>
      </c>
      <c r="C1" s="3" t="s">
        <v>170</v>
      </c>
      <c r="D1" s="280"/>
      <c r="E1" s="280"/>
      <c r="F1" s="286" t="s">
        <v>1</v>
      </c>
    </row>
    <row r="2" spans="1:6" ht="15.75" thickBot="1" x14ac:dyDescent="0.3">
      <c r="A2" s="1"/>
      <c r="B2" s="4" t="s">
        <v>2</v>
      </c>
      <c r="C2" s="5">
        <v>41640</v>
      </c>
      <c r="D2" s="280"/>
      <c r="E2" s="280"/>
      <c r="F2" s="287"/>
    </row>
    <row r="3" spans="1:6" ht="54" customHeight="1" thickBot="1" x14ac:dyDescent="0.3">
      <c r="A3" s="6" t="s">
        <v>3</v>
      </c>
      <c r="B3" s="7" t="s">
        <v>4</v>
      </c>
      <c r="C3" s="7" t="s">
        <v>5</v>
      </c>
      <c r="D3" s="7" t="s">
        <v>6</v>
      </c>
      <c r="E3" s="85" t="s">
        <v>7</v>
      </c>
      <c r="F3" s="86" t="s">
        <v>8</v>
      </c>
    </row>
    <row r="4" spans="1:6" ht="28.5" x14ac:dyDescent="0.25">
      <c r="A4" s="9">
        <v>1</v>
      </c>
      <c r="B4" s="102" t="s">
        <v>424</v>
      </c>
      <c r="C4" s="102" t="s">
        <v>171</v>
      </c>
      <c r="D4" s="102">
        <v>1000</v>
      </c>
      <c r="E4" s="281">
        <v>1335</v>
      </c>
      <c r="F4" s="279">
        <f>IF(E4="","",20000-E4)</f>
        <v>18665</v>
      </c>
    </row>
    <row r="5" spans="1:6" x14ac:dyDescent="0.25">
      <c r="A5" s="10">
        <f>A4+1</f>
        <v>2</v>
      </c>
      <c r="B5" s="102" t="s">
        <v>425</v>
      </c>
      <c r="C5" s="102" t="s">
        <v>171</v>
      </c>
      <c r="D5" s="102">
        <v>1140</v>
      </c>
      <c r="E5" s="281">
        <v>0</v>
      </c>
      <c r="F5" s="279">
        <f t="shared" ref="F5:F44" si="0">IF(E5="","",20000-E5)</f>
        <v>20000</v>
      </c>
    </row>
    <row r="6" spans="1:6" x14ac:dyDescent="0.25">
      <c r="A6" s="10">
        <f t="shared" ref="A6:A44" si="1">A5+1</f>
        <v>3</v>
      </c>
      <c r="B6" s="102" t="s">
        <v>172</v>
      </c>
      <c r="C6" s="102" t="s">
        <v>173</v>
      </c>
      <c r="D6" s="102">
        <v>58</v>
      </c>
      <c r="E6" s="281">
        <v>16045</v>
      </c>
      <c r="F6" s="279">
        <f t="shared" si="0"/>
        <v>3955</v>
      </c>
    </row>
    <row r="7" spans="1:6" x14ac:dyDescent="0.25">
      <c r="A7" s="10">
        <f t="shared" si="1"/>
        <v>4</v>
      </c>
      <c r="B7" s="102" t="s">
        <v>174</v>
      </c>
      <c r="C7" s="102" t="s">
        <v>173</v>
      </c>
      <c r="D7" s="102">
        <v>116</v>
      </c>
      <c r="E7" s="281">
        <v>30</v>
      </c>
      <c r="F7" s="279">
        <f t="shared" si="0"/>
        <v>19970</v>
      </c>
    </row>
    <row r="8" spans="1:6" ht="15.75" thickBot="1" x14ac:dyDescent="0.3">
      <c r="A8" s="10">
        <f t="shared" si="1"/>
        <v>5</v>
      </c>
      <c r="B8" s="104" t="s">
        <v>175</v>
      </c>
      <c r="C8" s="104" t="s">
        <v>173</v>
      </c>
      <c r="D8" s="104">
        <v>144</v>
      </c>
      <c r="E8" s="281">
        <v>1383</v>
      </c>
      <c r="F8" s="279">
        <f t="shared" si="0"/>
        <v>18617</v>
      </c>
    </row>
    <row r="9" spans="1:6" ht="15.75" thickTop="1" x14ac:dyDescent="0.25">
      <c r="A9" s="10">
        <f t="shared" si="1"/>
        <v>6</v>
      </c>
      <c r="B9" s="105" t="s">
        <v>419</v>
      </c>
      <c r="C9" s="105" t="s">
        <v>176</v>
      </c>
      <c r="D9" s="105">
        <v>73</v>
      </c>
      <c r="E9" s="281">
        <v>0</v>
      </c>
      <c r="F9" s="279">
        <f t="shared" si="0"/>
        <v>20000</v>
      </c>
    </row>
    <row r="10" spans="1:6" x14ac:dyDescent="0.25">
      <c r="A10" s="10">
        <f t="shared" si="1"/>
        <v>7</v>
      </c>
      <c r="B10" s="102" t="s">
        <v>177</v>
      </c>
      <c r="C10" s="102" t="s">
        <v>178</v>
      </c>
      <c r="D10" s="102">
        <v>116</v>
      </c>
      <c r="E10" s="281">
        <v>0</v>
      </c>
      <c r="F10" s="279">
        <f t="shared" si="0"/>
        <v>20000</v>
      </c>
    </row>
    <row r="11" spans="1:6" x14ac:dyDescent="0.25">
      <c r="A11" s="10">
        <f t="shared" si="1"/>
        <v>8</v>
      </c>
      <c r="B11" s="102" t="s">
        <v>179</v>
      </c>
      <c r="C11" s="102" t="s">
        <v>178</v>
      </c>
      <c r="D11" s="102">
        <v>73</v>
      </c>
      <c r="E11" s="281">
        <v>0</v>
      </c>
      <c r="F11" s="279">
        <f t="shared" si="0"/>
        <v>20000</v>
      </c>
    </row>
    <row r="12" spans="1:6" ht="15.75" thickBot="1" x14ac:dyDescent="0.3">
      <c r="A12" s="10">
        <f t="shared" si="1"/>
        <v>9</v>
      </c>
      <c r="B12" s="104" t="s">
        <v>420</v>
      </c>
      <c r="C12" s="104" t="s">
        <v>180</v>
      </c>
      <c r="D12" s="104">
        <v>116</v>
      </c>
      <c r="E12" s="281">
        <v>0</v>
      </c>
      <c r="F12" s="279">
        <f t="shared" si="0"/>
        <v>20000</v>
      </c>
    </row>
    <row r="13" spans="1:6" ht="29.25" thickTop="1" x14ac:dyDescent="0.25">
      <c r="A13" s="10">
        <f t="shared" si="1"/>
        <v>10</v>
      </c>
      <c r="B13" s="106" t="s">
        <v>181</v>
      </c>
      <c r="C13" s="105" t="s">
        <v>182</v>
      </c>
      <c r="D13" s="105">
        <v>470</v>
      </c>
      <c r="E13" s="281">
        <v>390</v>
      </c>
      <c r="F13" s="279">
        <f t="shared" si="0"/>
        <v>19610</v>
      </c>
    </row>
    <row r="14" spans="1:6" ht="29.25" thickBot="1" x14ac:dyDescent="0.3">
      <c r="A14" s="10">
        <f t="shared" si="1"/>
        <v>11</v>
      </c>
      <c r="B14" s="104" t="s">
        <v>183</v>
      </c>
      <c r="C14" s="104" t="s">
        <v>184</v>
      </c>
      <c r="D14" s="104">
        <v>170</v>
      </c>
      <c r="E14" s="281">
        <v>19627</v>
      </c>
      <c r="F14" s="279">
        <f t="shared" si="0"/>
        <v>373</v>
      </c>
    </row>
    <row r="15" spans="1:6" ht="29.25" thickTop="1" x14ac:dyDescent="0.25">
      <c r="A15" s="10">
        <f t="shared" si="1"/>
        <v>12</v>
      </c>
      <c r="B15" s="105" t="s">
        <v>185</v>
      </c>
      <c r="C15" s="105" t="s">
        <v>186</v>
      </c>
      <c r="D15" s="105">
        <v>376</v>
      </c>
      <c r="E15" s="281">
        <v>11978</v>
      </c>
      <c r="F15" s="279">
        <f t="shared" si="0"/>
        <v>8022</v>
      </c>
    </row>
    <row r="16" spans="1:6" x14ac:dyDescent="0.25">
      <c r="A16" s="10">
        <f t="shared" si="1"/>
        <v>13</v>
      </c>
      <c r="B16" s="102" t="s">
        <v>187</v>
      </c>
      <c r="C16" s="102" t="s">
        <v>186</v>
      </c>
      <c r="D16" s="102">
        <v>116</v>
      </c>
      <c r="E16" s="281">
        <v>0</v>
      </c>
      <c r="F16" s="279">
        <f t="shared" si="0"/>
        <v>20000</v>
      </c>
    </row>
    <row r="17" spans="1:6" x14ac:dyDescent="0.25">
      <c r="A17" s="10">
        <f t="shared" si="1"/>
        <v>14</v>
      </c>
      <c r="B17" s="102" t="s">
        <v>188</v>
      </c>
      <c r="C17" s="102" t="s">
        <v>186</v>
      </c>
      <c r="D17" s="102">
        <v>116</v>
      </c>
      <c r="E17" s="281">
        <v>0</v>
      </c>
      <c r="F17" s="279">
        <f t="shared" si="0"/>
        <v>20000</v>
      </c>
    </row>
    <row r="18" spans="1:6" x14ac:dyDescent="0.25">
      <c r="A18" s="10">
        <f t="shared" si="1"/>
        <v>15</v>
      </c>
      <c r="B18" s="102" t="s">
        <v>189</v>
      </c>
      <c r="C18" s="102" t="s">
        <v>190</v>
      </c>
      <c r="D18" s="102">
        <v>789</v>
      </c>
      <c r="E18" s="281">
        <v>18454</v>
      </c>
      <c r="F18" s="279">
        <f t="shared" si="0"/>
        <v>1546</v>
      </c>
    </row>
    <row r="19" spans="1:6" x14ac:dyDescent="0.25">
      <c r="A19" s="10">
        <f t="shared" si="1"/>
        <v>16</v>
      </c>
      <c r="B19" s="102" t="s">
        <v>191</v>
      </c>
      <c r="C19" s="102" t="s">
        <v>190</v>
      </c>
      <c r="D19" s="102">
        <v>789</v>
      </c>
      <c r="E19" s="281">
        <v>20000</v>
      </c>
      <c r="F19" s="279">
        <f t="shared" si="0"/>
        <v>0</v>
      </c>
    </row>
    <row r="20" spans="1:6" ht="29.25" thickBot="1" x14ac:dyDescent="0.3">
      <c r="A20" s="10">
        <f t="shared" si="1"/>
        <v>17</v>
      </c>
      <c r="B20" s="104" t="s">
        <v>192</v>
      </c>
      <c r="C20" s="104" t="s">
        <v>193</v>
      </c>
      <c r="D20" s="104">
        <v>990</v>
      </c>
      <c r="E20" s="281">
        <v>19951</v>
      </c>
      <c r="F20" s="279">
        <f t="shared" si="0"/>
        <v>49</v>
      </c>
    </row>
    <row r="21" spans="1:6" ht="15.75" thickTop="1" x14ac:dyDescent="0.25">
      <c r="A21" s="10">
        <f t="shared" si="1"/>
        <v>18</v>
      </c>
      <c r="B21" s="105" t="s">
        <v>194</v>
      </c>
      <c r="C21" s="105" t="s">
        <v>195</v>
      </c>
      <c r="D21" s="105">
        <v>540</v>
      </c>
      <c r="E21" s="281">
        <v>533</v>
      </c>
      <c r="F21" s="279">
        <f t="shared" si="0"/>
        <v>19467</v>
      </c>
    </row>
    <row r="22" spans="1:6" x14ac:dyDescent="0.25">
      <c r="A22" s="10">
        <f t="shared" si="1"/>
        <v>19</v>
      </c>
      <c r="B22" s="102" t="s">
        <v>196</v>
      </c>
      <c r="C22" s="102" t="s">
        <v>197</v>
      </c>
      <c r="D22" s="102">
        <v>1056</v>
      </c>
      <c r="E22" s="281">
        <v>16831</v>
      </c>
      <c r="F22" s="279">
        <f t="shared" si="0"/>
        <v>3169</v>
      </c>
    </row>
    <row r="23" spans="1:6" x14ac:dyDescent="0.25">
      <c r="A23" s="10">
        <f t="shared" si="1"/>
        <v>20</v>
      </c>
      <c r="B23" s="102" t="s">
        <v>421</v>
      </c>
      <c r="C23" s="102" t="s">
        <v>198</v>
      </c>
      <c r="D23" s="102">
        <v>160</v>
      </c>
      <c r="E23" s="281">
        <v>2215</v>
      </c>
      <c r="F23" s="279">
        <f t="shared" si="0"/>
        <v>17785</v>
      </c>
    </row>
    <row r="24" spans="1:6" x14ac:dyDescent="0.25">
      <c r="A24" s="10">
        <f t="shared" si="1"/>
        <v>21</v>
      </c>
      <c r="B24" s="107" t="s">
        <v>199</v>
      </c>
      <c r="C24" s="102" t="s">
        <v>422</v>
      </c>
      <c r="D24" s="102">
        <v>116</v>
      </c>
      <c r="E24" s="281">
        <v>10979</v>
      </c>
      <c r="F24" s="279">
        <f t="shared" si="0"/>
        <v>9021</v>
      </c>
    </row>
    <row r="25" spans="1:6" x14ac:dyDescent="0.25">
      <c r="A25" s="10">
        <f t="shared" si="1"/>
        <v>22</v>
      </c>
      <c r="B25" s="107" t="s">
        <v>200</v>
      </c>
      <c r="C25" s="102" t="s">
        <v>422</v>
      </c>
      <c r="D25" s="102">
        <v>116</v>
      </c>
      <c r="E25" s="281">
        <v>10749</v>
      </c>
      <c r="F25" s="279">
        <f t="shared" si="0"/>
        <v>9251</v>
      </c>
    </row>
    <row r="26" spans="1:6" x14ac:dyDescent="0.25">
      <c r="A26" s="10">
        <f t="shared" si="1"/>
        <v>23</v>
      </c>
      <c r="B26" s="107" t="s">
        <v>201</v>
      </c>
      <c r="C26" s="102" t="s">
        <v>422</v>
      </c>
      <c r="D26" s="102">
        <v>116</v>
      </c>
      <c r="E26" s="281">
        <v>25</v>
      </c>
      <c r="F26" s="279">
        <f t="shared" si="0"/>
        <v>19975</v>
      </c>
    </row>
    <row r="27" spans="1:6" ht="15.75" thickBot="1" x14ac:dyDescent="0.3">
      <c r="A27" s="10">
        <f t="shared" si="1"/>
        <v>24</v>
      </c>
      <c r="B27" s="108" t="s">
        <v>202</v>
      </c>
      <c r="C27" s="102" t="s">
        <v>422</v>
      </c>
      <c r="D27" s="104">
        <v>116</v>
      </c>
      <c r="E27" s="281">
        <v>0</v>
      </c>
      <c r="F27" s="279">
        <f t="shared" si="0"/>
        <v>20000</v>
      </c>
    </row>
    <row r="28" spans="1:6" ht="16.5" thickTop="1" thickBot="1" x14ac:dyDescent="0.3">
      <c r="A28" s="10">
        <f t="shared" si="1"/>
        <v>25</v>
      </c>
      <c r="B28" s="109" t="s">
        <v>203</v>
      </c>
      <c r="C28" s="109" t="s">
        <v>204</v>
      </c>
      <c r="D28" s="109">
        <v>72.3</v>
      </c>
      <c r="E28" s="281">
        <v>20000</v>
      </c>
      <c r="F28" s="279">
        <f t="shared" si="0"/>
        <v>0</v>
      </c>
    </row>
    <row r="29" spans="1:6" ht="15.75" thickTop="1" x14ac:dyDescent="0.25">
      <c r="A29" s="10">
        <f t="shared" si="1"/>
        <v>26</v>
      </c>
      <c r="B29" s="105" t="s">
        <v>423</v>
      </c>
      <c r="C29" s="105" t="s">
        <v>205</v>
      </c>
      <c r="D29" s="105">
        <v>674</v>
      </c>
      <c r="E29" s="281">
        <v>14596</v>
      </c>
      <c r="F29" s="279">
        <f t="shared" si="0"/>
        <v>5404</v>
      </c>
    </row>
    <row r="30" spans="1:6" x14ac:dyDescent="0.25">
      <c r="A30" s="10">
        <f t="shared" si="1"/>
        <v>27</v>
      </c>
      <c r="B30" s="102" t="s">
        <v>206</v>
      </c>
      <c r="C30" s="102" t="s">
        <v>207</v>
      </c>
      <c r="D30" s="102">
        <v>277</v>
      </c>
      <c r="E30" s="281">
        <v>2887</v>
      </c>
      <c r="F30" s="279">
        <f t="shared" si="0"/>
        <v>17113</v>
      </c>
    </row>
    <row r="31" spans="1:6" ht="15.75" thickBot="1" x14ac:dyDescent="0.3">
      <c r="A31" s="10">
        <f t="shared" si="1"/>
        <v>28</v>
      </c>
      <c r="B31" s="104" t="s">
        <v>208</v>
      </c>
      <c r="C31" s="104" t="s">
        <v>207</v>
      </c>
      <c r="D31" s="104">
        <v>277</v>
      </c>
      <c r="E31" s="281">
        <v>12090</v>
      </c>
      <c r="F31" s="279">
        <f t="shared" si="0"/>
        <v>7910</v>
      </c>
    </row>
    <row r="32" spans="1:6" ht="15.75" thickTop="1" x14ac:dyDescent="0.25">
      <c r="A32" s="10">
        <f t="shared" si="1"/>
        <v>29</v>
      </c>
      <c r="B32" s="105" t="s">
        <v>209</v>
      </c>
      <c r="C32" s="105" t="s">
        <v>210</v>
      </c>
      <c r="D32" s="105">
        <v>116</v>
      </c>
      <c r="E32" s="281">
        <v>49</v>
      </c>
      <c r="F32" s="279">
        <f t="shared" si="0"/>
        <v>19951</v>
      </c>
    </row>
    <row r="33" spans="1:6" x14ac:dyDescent="0.25">
      <c r="A33" s="10">
        <f t="shared" si="1"/>
        <v>30</v>
      </c>
      <c r="B33" s="102" t="s">
        <v>211</v>
      </c>
      <c r="C33" s="102" t="s">
        <v>210</v>
      </c>
      <c r="D33" s="102">
        <v>116</v>
      </c>
      <c r="E33" s="281">
        <v>7754</v>
      </c>
      <c r="F33" s="279">
        <f t="shared" si="0"/>
        <v>12246</v>
      </c>
    </row>
    <row r="34" spans="1:6" x14ac:dyDescent="0.25">
      <c r="A34" s="10">
        <f t="shared" si="1"/>
        <v>31</v>
      </c>
      <c r="B34" s="102" t="s">
        <v>212</v>
      </c>
      <c r="C34" s="102" t="s">
        <v>210</v>
      </c>
      <c r="D34" s="102">
        <v>116</v>
      </c>
      <c r="E34" s="281">
        <v>46</v>
      </c>
      <c r="F34" s="279">
        <f t="shared" si="0"/>
        <v>19954</v>
      </c>
    </row>
    <row r="35" spans="1:6" x14ac:dyDescent="0.25">
      <c r="A35" s="10">
        <f t="shared" si="1"/>
        <v>32</v>
      </c>
      <c r="B35" s="102" t="s">
        <v>213</v>
      </c>
      <c r="C35" s="102" t="s">
        <v>210</v>
      </c>
      <c r="D35" s="102">
        <v>116</v>
      </c>
      <c r="E35" s="281">
        <v>4244</v>
      </c>
      <c r="F35" s="279">
        <f t="shared" si="0"/>
        <v>15756</v>
      </c>
    </row>
    <row r="36" spans="1:6" x14ac:dyDescent="0.25">
      <c r="A36" s="10">
        <f t="shared" si="1"/>
        <v>33</v>
      </c>
      <c r="B36" s="102" t="s">
        <v>214</v>
      </c>
      <c r="C36" s="102" t="s">
        <v>215</v>
      </c>
      <c r="D36" s="102">
        <v>116</v>
      </c>
      <c r="E36" s="281">
        <v>1165</v>
      </c>
      <c r="F36" s="279">
        <f t="shared" si="0"/>
        <v>18835</v>
      </c>
    </row>
    <row r="37" spans="1:6" x14ac:dyDescent="0.25">
      <c r="A37" s="10">
        <f t="shared" si="1"/>
        <v>34</v>
      </c>
      <c r="B37" s="102" t="s">
        <v>216</v>
      </c>
      <c r="C37" s="102" t="s">
        <v>215</v>
      </c>
      <c r="D37" s="102">
        <v>116</v>
      </c>
      <c r="E37" s="281">
        <v>13562</v>
      </c>
      <c r="F37" s="279">
        <f t="shared" si="0"/>
        <v>6438</v>
      </c>
    </row>
    <row r="38" spans="1:6" x14ac:dyDescent="0.25">
      <c r="A38" s="10">
        <f t="shared" si="1"/>
        <v>35</v>
      </c>
      <c r="B38" s="102" t="s">
        <v>217</v>
      </c>
      <c r="C38" s="102" t="s">
        <v>218</v>
      </c>
      <c r="D38" s="102">
        <v>116</v>
      </c>
      <c r="E38" s="281">
        <v>1141</v>
      </c>
      <c r="F38" s="279">
        <f t="shared" si="0"/>
        <v>18859</v>
      </c>
    </row>
    <row r="39" spans="1:6" x14ac:dyDescent="0.25">
      <c r="A39" s="10">
        <f t="shared" si="1"/>
        <v>36</v>
      </c>
      <c r="B39" s="102" t="s">
        <v>219</v>
      </c>
      <c r="C39" s="102" t="s">
        <v>218</v>
      </c>
      <c r="D39" s="102">
        <v>116</v>
      </c>
      <c r="E39" s="281">
        <v>12705</v>
      </c>
      <c r="F39" s="279">
        <f t="shared" si="0"/>
        <v>7295</v>
      </c>
    </row>
    <row r="40" spans="1:6" x14ac:dyDescent="0.25">
      <c r="A40" s="10">
        <f t="shared" si="1"/>
        <v>37</v>
      </c>
      <c r="B40" s="102" t="s">
        <v>220</v>
      </c>
      <c r="C40" s="102" t="s">
        <v>218</v>
      </c>
      <c r="D40" s="102">
        <v>116</v>
      </c>
      <c r="E40" s="281">
        <v>6638</v>
      </c>
      <c r="F40" s="279">
        <f t="shared" si="0"/>
        <v>13362</v>
      </c>
    </row>
    <row r="41" spans="1:6" x14ac:dyDescent="0.25">
      <c r="A41" s="10">
        <f t="shared" si="1"/>
        <v>38</v>
      </c>
      <c r="B41" s="110" t="s">
        <v>221</v>
      </c>
      <c r="C41" s="102" t="s">
        <v>218</v>
      </c>
      <c r="D41" s="102">
        <v>116</v>
      </c>
      <c r="E41" s="281">
        <v>1230</v>
      </c>
      <c r="F41" s="279">
        <f t="shared" si="0"/>
        <v>18770</v>
      </c>
    </row>
    <row r="42" spans="1:6" x14ac:dyDescent="0.25">
      <c r="A42" s="10">
        <f t="shared" si="1"/>
        <v>39</v>
      </c>
      <c r="B42" s="110" t="s">
        <v>222</v>
      </c>
      <c r="C42" s="102" t="s">
        <v>218</v>
      </c>
      <c r="D42" s="102">
        <v>116</v>
      </c>
      <c r="E42" s="281">
        <v>0</v>
      </c>
      <c r="F42" s="279">
        <f t="shared" si="0"/>
        <v>20000</v>
      </c>
    </row>
    <row r="43" spans="1:6" x14ac:dyDescent="0.25">
      <c r="A43" s="10">
        <f t="shared" si="1"/>
        <v>40</v>
      </c>
      <c r="B43" s="110" t="s">
        <v>223</v>
      </c>
      <c r="C43" s="102" t="s">
        <v>224</v>
      </c>
      <c r="D43" s="102">
        <v>116</v>
      </c>
      <c r="E43" s="281">
        <v>0</v>
      </c>
      <c r="F43" s="279">
        <f t="shared" si="0"/>
        <v>20000</v>
      </c>
    </row>
    <row r="44" spans="1:6" ht="15.75" thickBot="1" x14ac:dyDescent="0.3">
      <c r="A44" s="10">
        <f t="shared" si="1"/>
        <v>41</v>
      </c>
      <c r="B44" s="111" t="s">
        <v>225</v>
      </c>
      <c r="C44" s="104" t="s">
        <v>224</v>
      </c>
      <c r="D44" s="104">
        <v>116</v>
      </c>
      <c r="E44" s="281">
        <v>0</v>
      </c>
      <c r="F44" s="279">
        <f t="shared" si="0"/>
        <v>20000</v>
      </c>
    </row>
    <row r="45" spans="1:6" ht="15.75" thickTop="1" x14ac:dyDescent="0.25"/>
  </sheetData>
  <mergeCells count="1">
    <mergeCell ref="F1:F2"/>
  </mergeCells>
  <dataValidations count="3">
    <dataValidation type="whole" allowBlank="1" showErrorMessage="1" error="The number of operating hours cannot be greater than 26034 which is full operation during 3 years (1/1/2008 - 31/12/2010)." promptTitle="Maximun number of hours per year" prompt="The number of operating hours cannot be greater than 8670 which is full operation." sqref="E4:E44">
      <formula1>0</formula1>
      <formula2>26034</formula2>
    </dataValidation>
    <dataValidation type="whole" allowBlank="1" showInputMessage="1" showErrorMessage="1" sqref="D4:D44">
      <formula1>0</formula1>
      <formula2>100000</formula2>
    </dataValidation>
    <dataValidation type="list" allowBlank="1" showInputMessage="1" showErrorMessage="1" sqref="C1">
      <formula1>$B$94:$B$120</formula1>
    </dataValidation>
  </dataValidation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B5" sqref="B5"/>
    </sheetView>
  </sheetViews>
  <sheetFormatPr defaultRowHeight="15" x14ac:dyDescent="0.25"/>
  <cols>
    <col min="1" max="1" width="45.85546875" customWidth="1"/>
    <col min="2" max="2" width="34" customWidth="1"/>
    <col min="4" max="4" width="12.7109375" customWidth="1"/>
    <col min="5" max="5" width="30.85546875" customWidth="1"/>
  </cols>
  <sheetData>
    <row r="1" spans="1:5" ht="15.75" thickBot="1" x14ac:dyDescent="0.3">
      <c r="A1" s="230" t="s">
        <v>0</v>
      </c>
      <c r="B1" s="147" t="s">
        <v>226</v>
      </c>
      <c r="C1" s="146"/>
      <c r="D1" s="146"/>
      <c r="E1" s="330" t="s">
        <v>1</v>
      </c>
    </row>
    <row r="2" spans="1:5" ht="15.75" thickBot="1" x14ac:dyDescent="0.3">
      <c r="A2" s="231" t="s">
        <v>13</v>
      </c>
      <c r="B2" s="148" t="s">
        <v>227</v>
      </c>
      <c r="C2" s="146"/>
      <c r="D2" s="146"/>
      <c r="E2" s="331"/>
    </row>
    <row r="3" spans="1:5" ht="63.75" x14ac:dyDescent="0.25">
      <c r="A3" s="142" t="s">
        <v>4</v>
      </c>
      <c r="B3" s="142" t="s">
        <v>5</v>
      </c>
      <c r="C3" s="143" t="s">
        <v>6</v>
      </c>
      <c r="D3" s="143" t="s">
        <v>15</v>
      </c>
      <c r="E3" s="143" t="s">
        <v>16</v>
      </c>
    </row>
    <row r="4" spans="1:5" x14ac:dyDescent="0.25">
      <c r="A4" s="113" t="s">
        <v>228</v>
      </c>
      <c r="B4" s="113" t="s">
        <v>229</v>
      </c>
      <c r="C4" s="115">
        <v>257.60000000000002</v>
      </c>
      <c r="D4" s="117">
        <v>1049</v>
      </c>
      <c r="E4" s="144">
        <v>18951</v>
      </c>
    </row>
    <row r="5" spans="1:5" ht="25.5" x14ac:dyDescent="0.25">
      <c r="A5" s="114" t="s">
        <v>230</v>
      </c>
      <c r="B5" s="116" t="s">
        <v>231</v>
      </c>
      <c r="C5" s="115">
        <v>164</v>
      </c>
      <c r="D5" s="117">
        <v>877</v>
      </c>
      <c r="E5" s="144">
        <v>19123</v>
      </c>
    </row>
    <row r="10" spans="1:5" x14ac:dyDescent="0.25">
      <c r="E10" s="249"/>
    </row>
  </sheetData>
  <mergeCells count="1">
    <mergeCell ref="E1:E2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workbookViewId="0">
      <selection activeCell="G11" sqref="G11"/>
    </sheetView>
  </sheetViews>
  <sheetFormatPr defaultRowHeight="15" x14ac:dyDescent="0.25"/>
  <cols>
    <col min="2" max="2" width="44.42578125" customWidth="1"/>
    <col min="3" max="3" width="25" customWidth="1"/>
    <col min="5" max="5" width="9.140625" customWidth="1"/>
    <col min="6" max="6" width="15.85546875" customWidth="1"/>
    <col min="7" max="7" width="36.28515625" customWidth="1"/>
  </cols>
  <sheetData>
    <row r="1" spans="1:7" ht="16.5" thickBot="1" x14ac:dyDescent="0.3">
      <c r="A1" s="1"/>
      <c r="B1" s="2" t="s">
        <v>0</v>
      </c>
      <c r="C1" s="3" t="s">
        <v>232</v>
      </c>
      <c r="D1" s="1"/>
      <c r="E1" s="1"/>
      <c r="F1" s="286" t="s">
        <v>1</v>
      </c>
      <c r="G1" s="1"/>
    </row>
    <row r="2" spans="1:7" ht="15.75" thickBot="1" x14ac:dyDescent="0.3">
      <c r="A2" s="1"/>
      <c r="B2" s="4" t="s">
        <v>2</v>
      </c>
      <c r="C2" s="112" t="s">
        <v>28</v>
      </c>
      <c r="D2" s="1"/>
      <c r="E2" s="1"/>
      <c r="F2" s="287"/>
      <c r="G2" s="1"/>
    </row>
    <row r="3" spans="1:7" ht="64.5" thickBot="1" x14ac:dyDescent="0.3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8" t="s">
        <v>8</v>
      </c>
      <c r="G3" s="118" t="s">
        <v>233</v>
      </c>
    </row>
    <row r="4" spans="1:7" x14ac:dyDescent="0.25">
      <c r="A4" s="260">
        <v>1</v>
      </c>
      <c r="B4" s="284" t="s">
        <v>234</v>
      </c>
      <c r="C4" s="283" t="s">
        <v>235</v>
      </c>
      <c r="D4" s="259">
        <v>105.7</v>
      </c>
      <c r="E4" s="259">
        <v>1964</v>
      </c>
      <c r="F4" s="258">
        <f>IF(E4="","",20000-E4)</f>
        <v>18036</v>
      </c>
      <c r="G4" s="262"/>
    </row>
    <row r="5" spans="1:7" x14ac:dyDescent="0.25">
      <c r="A5" s="261">
        <f>A4+1</f>
        <v>2</v>
      </c>
      <c r="B5" s="285" t="s">
        <v>236</v>
      </c>
      <c r="C5" s="261" t="s">
        <v>237</v>
      </c>
      <c r="D5" s="259">
        <v>69.400000000000006</v>
      </c>
      <c r="E5" s="259">
        <v>7049</v>
      </c>
      <c r="F5" s="258">
        <f t="shared" ref="F5:F14" si="0">IF(E5="","",20000-E5)</f>
        <v>12951</v>
      </c>
      <c r="G5" s="262"/>
    </row>
    <row r="6" spans="1:7" ht="30" x14ac:dyDescent="0.25">
      <c r="A6" s="261">
        <f t="shared" ref="A6:A14" si="1">A5+1</f>
        <v>3</v>
      </c>
      <c r="B6" s="285" t="s">
        <v>238</v>
      </c>
      <c r="C6" s="261" t="s">
        <v>239</v>
      </c>
      <c r="D6" s="259">
        <v>128.5</v>
      </c>
      <c r="E6" s="259">
        <v>26</v>
      </c>
      <c r="F6" s="258">
        <f t="shared" si="0"/>
        <v>19974</v>
      </c>
      <c r="G6" s="262" t="s">
        <v>240</v>
      </c>
    </row>
    <row r="7" spans="1:7" ht="30" x14ac:dyDescent="0.25">
      <c r="A7" s="261">
        <f t="shared" si="1"/>
        <v>4</v>
      </c>
      <c r="B7" s="285" t="s">
        <v>241</v>
      </c>
      <c r="C7" s="261" t="s">
        <v>242</v>
      </c>
      <c r="D7" s="259">
        <v>872</v>
      </c>
      <c r="E7" s="259">
        <v>15257</v>
      </c>
      <c r="F7" s="258">
        <f t="shared" si="0"/>
        <v>4743</v>
      </c>
      <c r="G7" s="262"/>
    </row>
    <row r="8" spans="1:7" x14ac:dyDescent="0.25">
      <c r="A8" s="261">
        <f t="shared" si="1"/>
        <v>5</v>
      </c>
      <c r="B8" s="285" t="s">
        <v>243</v>
      </c>
      <c r="C8" s="261" t="s">
        <v>244</v>
      </c>
      <c r="D8" s="259">
        <v>656.6</v>
      </c>
      <c r="E8" s="259">
        <v>0</v>
      </c>
      <c r="F8" s="258">
        <f t="shared" si="0"/>
        <v>20000</v>
      </c>
      <c r="G8" s="262"/>
    </row>
    <row r="9" spans="1:7" x14ac:dyDescent="0.25">
      <c r="A9" s="261">
        <f t="shared" si="1"/>
        <v>6</v>
      </c>
      <c r="B9" s="285" t="s">
        <v>245</v>
      </c>
      <c r="C9" s="261" t="s">
        <v>244</v>
      </c>
      <c r="D9" s="259">
        <v>628.08000000000004</v>
      </c>
      <c r="E9" s="259">
        <v>0</v>
      </c>
      <c r="F9" s="258">
        <f t="shared" si="0"/>
        <v>20000</v>
      </c>
      <c r="G9" s="262"/>
    </row>
    <row r="10" spans="1:7" x14ac:dyDescent="0.25">
      <c r="A10" s="261">
        <f t="shared" si="1"/>
        <v>7</v>
      </c>
      <c r="B10" s="285" t="s">
        <v>246</v>
      </c>
      <c r="C10" s="261" t="s">
        <v>247</v>
      </c>
      <c r="D10" s="259">
        <v>131.07</v>
      </c>
      <c r="E10" s="259">
        <v>1099</v>
      </c>
      <c r="F10" s="258">
        <f t="shared" si="0"/>
        <v>18901</v>
      </c>
      <c r="G10" s="262"/>
    </row>
    <row r="11" spans="1:7" x14ac:dyDescent="0.25">
      <c r="A11" s="261">
        <f t="shared" si="1"/>
        <v>8</v>
      </c>
      <c r="B11" s="285" t="s">
        <v>248</v>
      </c>
      <c r="C11" s="261" t="s">
        <v>247</v>
      </c>
      <c r="D11" s="259">
        <v>238.27</v>
      </c>
      <c r="E11" s="259">
        <v>13305</v>
      </c>
      <c r="F11" s="258">
        <f t="shared" si="0"/>
        <v>6695</v>
      </c>
      <c r="G11" s="262"/>
    </row>
    <row r="12" spans="1:7" ht="60" x14ac:dyDescent="0.25">
      <c r="A12" s="261">
        <f t="shared" si="1"/>
        <v>9</v>
      </c>
      <c r="B12" s="285" t="s">
        <v>249</v>
      </c>
      <c r="C12" s="261" t="s">
        <v>247</v>
      </c>
      <c r="D12" s="259">
        <v>181</v>
      </c>
      <c r="E12" s="259">
        <v>8891</v>
      </c>
      <c r="F12" s="258">
        <f t="shared" si="0"/>
        <v>11109</v>
      </c>
      <c r="G12" s="262" t="s">
        <v>250</v>
      </c>
    </row>
    <row r="13" spans="1:7" x14ac:dyDescent="0.25">
      <c r="A13" s="261">
        <f t="shared" si="1"/>
        <v>10</v>
      </c>
      <c r="B13" s="285" t="s">
        <v>251</v>
      </c>
      <c r="C13" s="261" t="s">
        <v>252</v>
      </c>
      <c r="D13" s="259">
        <v>80</v>
      </c>
      <c r="E13" s="259">
        <v>3204</v>
      </c>
      <c r="F13" s="258">
        <f t="shared" si="0"/>
        <v>16796</v>
      </c>
      <c r="G13" s="262"/>
    </row>
    <row r="14" spans="1:7" x14ac:dyDescent="0.25">
      <c r="A14" s="261">
        <f t="shared" si="1"/>
        <v>11</v>
      </c>
      <c r="B14" s="285" t="s">
        <v>253</v>
      </c>
      <c r="C14" s="261" t="s">
        <v>254</v>
      </c>
      <c r="D14" s="259">
        <v>118.375</v>
      </c>
      <c r="E14" s="259">
        <v>3497</v>
      </c>
      <c r="F14" s="258">
        <f t="shared" si="0"/>
        <v>16503</v>
      </c>
      <c r="G14" s="262"/>
    </row>
  </sheetData>
  <mergeCells count="1">
    <mergeCell ref="F1:F2"/>
  </mergeCells>
  <dataValidations count="5">
    <dataValidation type="decimal" allowBlank="1" showInputMessage="1" showErrorMessage="1" sqref="D8:D10">
      <formula1>0</formula1>
      <formula2>1000000000</formula2>
    </dataValidation>
    <dataValidation type="whole" allowBlank="1" showErrorMessage="1" error="The number of operating hours cannot be greater than 8670 which is full operation." promptTitle="Maximun number of hours per year" prompt="The number of operating hours cannot be greater than 8670 which is full operation." sqref="E5 E13">
      <formula1>0</formula1>
      <formula2>8760</formula2>
    </dataValidation>
    <dataValidation type="whole" allowBlank="1" showErrorMessage="1" error="The number of operating hours cannot be greater than 26034 which is full operation during 3 years (1/1/2008 - 31/12/2010)." promptTitle="Maximun number of hours per year" prompt="The number of operating hours cannot be greater than 8670 which is full operation." sqref="E4 E14 E6:E12">
      <formula1>0</formula1>
      <formula2>26034</formula2>
    </dataValidation>
    <dataValidation type="whole" allowBlank="1" showInputMessage="1" showErrorMessage="1" sqref="D11:D14 D4:D7">
      <formula1>0</formula1>
      <formula2>100000</formula2>
    </dataValidation>
    <dataValidation type="list" allowBlank="1" showInputMessage="1" showErrorMessage="1" sqref="C1">
      <formula1>$B$94:$B$120</formula1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workbookViewId="0">
      <selection activeCell="H18" sqref="H18"/>
    </sheetView>
  </sheetViews>
  <sheetFormatPr defaultRowHeight="15" x14ac:dyDescent="0.25"/>
  <cols>
    <col min="1" max="1" width="47.140625" customWidth="1"/>
    <col min="2" max="2" width="33.42578125" customWidth="1"/>
    <col min="4" max="4" width="11.5703125" customWidth="1"/>
    <col min="5" max="5" width="16.140625" customWidth="1"/>
    <col min="6" max="6" width="24" customWidth="1"/>
  </cols>
  <sheetData>
    <row r="1" spans="1:6" ht="16.5" thickBot="1" x14ac:dyDescent="0.3">
      <c r="A1" s="121" t="s">
        <v>0</v>
      </c>
      <c r="B1" s="122" t="s">
        <v>255</v>
      </c>
      <c r="C1" s="120"/>
      <c r="D1" s="120"/>
      <c r="E1" s="332" t="s">
        <v>1</v>
      </c>
      <c r="F1" s="119"/>
    </row>
    <row r="2" spans="1:6" ht="16.5" thickBot="1" x14ac:dyDescent="0.3">
      <c r="A2" s="123" t="s">
        <v>2</v>
      </c>
      <c r="B2" s="137">
        <v>2013</v>
      </c>
      <c r="C2" s="120"/>
      <c r="D2" s="120"/>
      <c r="E2" s="333"/>
      <c r="F2" s="119"/>
    </row>
    <row r="3" spans="1:6" ht="90" thickBot="1" x14ac:dyDescent="0.3">
      <c r="A3" s="124" t="s">
        <v>4</v>
      </c>
      <c r="B3" s="124" t="s">
        <v>5</v>
      </c>
      <c r="C3" s="134" t="s">
        <v>6</v>
      </c>
      <c r="D3" s="134" t="s">
        <v>7</v>
      </c>
      <c r="E3" s="125" t="s">
        <v>8</v>
      </c>
      <c r="F3" s="149" t="s">
        <v>256</v>
      </c>
    </row>
    <row r="4" spans="1:6" ht="15.75" thickBot="1" x14ac:dyDescent="0.3">
      <c r="A4" s="250" t="s">
        <v>257</v>
      </c>
      <c r="B4" s="126" t="s">
        <v>258</v>
      </c>
      <c r="C4" s="135">
        <v>3700</v>
      </c>
      <c r="D4" s="135">
        <v>1230</v>
      </c>
      <c r="E4" s="132">
        <v>8770</v>
      </c>
      <c r="F4" s="251" t="s">
        <v>259</v>
      </c>
    </row>
    <row r="5" spans="1:6" ht="15.75" thickBot="1" x14ac:dyDescent="0.3">
      <c r="A5" s="252" t="s">
        <v>260</v>
      </c>
      <c r="B5" s="127" t="s">
        <v>258</v>
      </c>
      <c r="C5" s="135">
        <v>2620</v>
      </c>
      <c r="D5" s="135">
        <v>10625</v>
      </c>
      <c r="E5" s="133">
        <v>9375</v>
      </c>
      <c r="F5" s="251"/>
    </row>
    <row r="6" spans="1:6" ht="15.75" thickBot="1" x14ac:dyDescent="0.3">
      <c r="A6" s="253" t="s">
        <v>261</v>
      </c>
      <c r="B6" s="127" t="s">
        <v>258</v>
      </c>
      <c r="C6" s="135">
        <v>5500</v>
      </c>
      <c r="D6" s="135">
        <v>20000</v>
      </c>
      <c r="E6" s="133">
        <v>0</v>
      </c>
      <c r="F6" s="251" t="s">
        <v>259</v>
      </c>
    </row>
    <row r="7" spans="1:6" ht="15.75" thickBot="1" x14ac:dyDescent="0.3">
      <c r="A7" s="252" t="s">
        <v>262</v>
      </c>
      <c r="B7" s="127" t="s">
        <v>258</v>
      </c>
      <c r="C7" s="135">
        <v>5970</v>
      </c>
      <c r="D7" s="135">
        <v>20000</v>
      </c>
      <c r="E7" s="133">
        <v>0</v>
      </c>
      <c r="F7" s="251" t="s">
        <v>259</v>
      </c>
    </row>
    <row r="8" spans="1:6" ht="15.75" thickBot="1" x14ac:dyDescent="0.3">
      <c r="A8" s="252" t="s">
        <v>263</v>
      </c>
      <c r="B8" s="127" t="s">
        <v>258</v>
      </c>
      <c r="C8" s="135">
        <v>2812</v>
      </c>
      <c r="D8" s="135">
        <v>837</v>
      </c>
      <c r="E8" s="133">
        <v>9163</v>
      </c>
      <c r="F8" s="251" t="s">
        <v>259</v>
      </c>
    </row>
    <row r="9" spans="1:6" ht="15.75" thickBot="1" x14ac:dyDescent="0.3">
      <c r="A9" s="253" t="s">
        <v>264</v>
      </c>
      <c r="B9" s="127" t="s">
        <v>258</v>
      </c>
      <c r="C9" s="135">
        <v>5500</v>
      </c>
      <c r="D9" s="135">
        <v>1307</v>
      </c>
      <c r="E9" s="133">
        <v>8693</v>
      </c>
      <c r="F9" s="251"/>
    </row>
    <row r="10" spans="1:6" ht="15.75" thickBot="1" x14ac:dyDescent="0.3">
      <c r="A10" s="253" t="s">
        <v>265</v>
      </c>
      <c r="B10" s="128" t="s">
        <v>258</v>
      </c>
      <c r="C10" s="135">
        <v>2031</v>
      </c>
      <c r="D10" s="135">
        <v>19920</v>
      </c>
      <c r="E10" s="133">
        <v>80</v>
      </c>
      <c r="F10" s="251" t="s">
        <v>259</v>
      </c>
    </row>
    <row r="11" spans="1:6" ht="15.75" thickBot="1" x14ac:dyDescent="0.3">
      <c r="A11" s="253" t="s">
        <v>266</v>
      </c>
      <c r="B11" s="128" t="s">
        <v>258</v>
      </c>
      <c r="C11" s="135">
        <v>2000</v>
      </c>
      <c r="D11" s="135">
        <v>19994</v>
      </c>
      <c r="E11" s="133">
        <v>6</v>
      </c>
      <c r="F11" s="251" t="s">
        <v>259</v>
      </c>
    </row>
    <row r="12" spans="1:6" ht="15.75" thickBot="1" x14ac:dyDescent="0.3">
      <c r="A12" s="253" t="s">
        <v>267</v>
      </c>
      <c r="B12" s="128" t="s">
        <v>258</v>
      </c>
      <c r="C12" s="135">
        <v>2724</v>
      </c>
      <c r="D12" s="135">
        <v>19085</v>
      </c>
      <c r="E12" s="133">
        <v>915</v>
      </c>
      <c r="F12" s="251"/>
    </row>
    <row r="13" spans="1:6" ht="15.75" thickBot="1" x14ac:dyDescent="0.3">
      <c r="A13" s="254" t="s">
        <v>268</v>
      </c>
      <c r="B13" s="129" t="s">
        <v>258</v>
      </c>
      <c r="C13" s="135">
        <v>140</v>
      </c>
      <c r="D13" s="135">
        <v>1006</v>
      </c>
      <c r="E13" s="133">
        <v>18994</v>
      </c>
      <c r="F13" s="251" t="s">
        <v>269</v>
      </c>
    </row>
    <row r="14" spans="1:6" ht="15.75" thickBot="1" x14ac:dyDescent="0.3">
      <c r="A14" s="130" t="s">
        <v>270</v>
      </c>
      <c r="B14" s="131" t="s">
        <v>258</v>
      </c>
      <c r="C14" s="135">
        <v>158</v>
      </c>
      <c r="D14" s="136">
        <v>8443.6</v>
      </c>
      <c r="E14" s="133">
        <v>1556.3999999999996</v>
      </c>
      <c r="F14" s="251" t="s">
        <v>269</v>
      </c>
    </row>
    <row r="15" spans="1:6" ht="15.75" thickBot="1" x14ac:dyDescent="0.3">
      <c r="A15" s="138" t="s">
        <v>271</v>
      </c>
      <c r="B15" s="139" t="s">
        <v>272</v>
      </c>
      <c r="C15" s="140">
        <v>600</v>
      </c>
      <c r="D15" s="255">
        <v>8461</v>
      </c>
      <c r="E15" s="141">
        <v>11539</v>
      </c>
      <c r="F15" s="251"/>
    </row>
    <row r="16" spans="1:6" ht="15.75" thickBot="1" x14ac:dyDescent="0.3">
      <c r="A16" s="138" t="s">
        <v>273</v>
      </c>
      <c r="B16" s="139" t="s">
        <v>272</v>
      </c>
      <c r="C16" s="140">
        <v>1200</v>
      </c>
      <c r="D16" s="255">
        <v>6114</v>
      </c>
      <c r="E16" s="141">
        <v>13886</v>
      </c>
      <c r="F16" s="251"/>
    </row>
    <row r="17" spans="1:6" ht="15.75" thickBot="1" x14ac:dyDescent="0.3">
      <c r="A17" s="130" t="s">
        <v>274</v>
      </c>
      <c r="B17" s="127" t="s">
        <v>275</v>
      </c>
      <c r="C17" s="135">
        <v>1600</v>
      </c>
      <c r="D17" s="256">
        <v>19828</v>
      </c>
      <c r="E17" s="133">
        <v>172</v>
      </c>
      <c r="F17" s="251" t="s">
        <v>259</v>
      </c>
    </row>
    <row r="18" spans="1:6" ht="15.75" thickBot="1" x14ac:dyDescent="0.3">
      <c r="A18" s="130" t="s">
        <v>276</v>
      </c>
      <c r="B18" s="127" t="s">
        <v>275</v>
      </c>
      <c r="C18" s="135">
        <v>1600</v>
      </c>
      <c r="D18" s="257">
        <v>19258.099999999999</v>
      </c>
      <c r="E18" s="133">
        <v>741.90000000000146</v>
      </c>
      <c r="F18" s="251" t="s">
        <v>259</v>
      </c>
    </row>
    <row r="19" spans="1:6" ht="15.75" thickBot="1" x14ac:dyDescent="0.3">
      <c r="A19" s="130" t="s">
        <v>277</v>
      </c>
      <c r="B19" s="128" t="s">
        <v>278</v>
      </c>
      <c r="C19" s="135">
        <v>39</v>
      </c>
      <c r="D19" s="136">
        <v>9775.7800000000007</v>
      </c>
      <c r="E19" s="133">
        <v>224.21999999999935</v>
      </c>
      <c r="F19" s="251" t="s">
        <v>279</v>
      </c>
    </row>
  </sheetData>
  <mergeCells count="1">
    <mergeCell ref="E1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workbookViewId="0">
      <selection sqref="A1:A2"/>
    </sheetView>
  </sheetViews>
  <sheetFormatPr defaultRowHeight="15" x14ac:dyDescent="0.25"/>
  <cols>
    <col min="1" max="1" width="17.42578125" customWidth="1"/>
    <col min="2" max="2" width="23.85546875" customWidth="1"/>
  </cols>
  <sheetData>
    <row r="1" spans="1:5" x14ac:dyDescent="0.25">
      <c r="A1" s="225" t="s">
        <v>0</v>
      </c>
      <c r="B1" s="192" t="s">
        <v>12</v>
      </c>
      <c r="C1" s="194"/>
      <c r="D1" s="194"/>
      <c r="E1" s="288" t="s">
        <v>1</v>
      </c>
    </row>
    <row r="2" spans="1:5" x14ac:dyDescent="0.25">
      <c r="A2" s="225" t="s">
        <v>13</v>
      </c>
      <c r="B2" s="193" t="s">
        <v>14</v>
      </c>
      <c r="C2" s="194"/>
      <c r="D2" s="194"/>
      <c r="E2" s="289"/>
    </row>
    <row r="3" spans="1:5" ht="89.25" x14ac:dyDescent="0.25">
      <c r="A3" s="195" t="s">
        <v>4</v>
      </c>
      <c r="B3" s="195" t="s">
        <v>5</v>
      </c>
      <c r="C3" s="143" t="s">
        <v>6</v>
      </c>
      <c r="D3" s="143" t="s">
        <v>15</v>
      </c>
      <c r="E3" s="143" t="s">
        <v>16</v>
      </c>
    </row>
    <row r="4" spans="1:5" ht="26.25" x14ac:dyDescent="0.25">
      <c r="A4" s="190" t="s">
        <v>17</v>
      </c>
      <c r="B4" s="190" t="s">
        <v>18</v>
      </c>
      <c r="C4" s="12">
        <v>1020</v>
      </c>
      <c r="D4" s="14">
        <v>20000</v>
      </c>
      <c r="E4" s="196">
        <v>0</v>
      </c>
    </row>
    <row r="5" spans="1:5" ht="26.25" x14ac:dyDescent="0.25">
      <c r="A5" s="190" t="s">
        <v>19</v>
      </c>
      <c r="B5" s="190" t="s">
        <v>20</v>
      </c>
      <c r="C5" s="13">
        <v>300</v>
      </c>
      <c r="D5" s="14">
        <v>20000</v>
      </c>
      <c r="E5" s="196">
        <v>0</v>
      </c>
    </row>
    <row r="6" spans="1:5" ht="39" x14ac:dyDescent="0.25">
      <c r="A6" s="11" t="s">
        <v>21</v>
      </c>
      <c r="B6" s="191" t="s">
        <v>22</v>
      </c>
      <c r="C6" s="13">
        <v>1791</v>
      </c>
      <c r="D6" s="14">
        <v>11348</v>
      </c>
      <c r="E6" s="196">
        <v>8652</v>
      </c>
    </row>
  </sheetData>
  <mergeCells count="1">
    <mergeCell ref="E1:E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"/>
  <sheetViews>
    <sheetView workbookViewId="0">
      <selection activeCell="E6" sqref="E6"/>
    </sheetView>
  </sheetViews>
  <sheetFormatPr defaultRowHeight="15" x14ac:dyDescent="0.25"/>
  <cols>
    <col min="1" max="1" width="15.140625" style="66" customWidth="1"/>
    <col min="2" max="2" width="46.5703125" customWidth="1"/>
    <col min="3" max="3" width="12.140625" customWidth="1"/>
    <col min="6" max="6" width="28.42578125" customWidth="1"/>
  </cols>
  <sheetData>
    <row r="1" spans="1:15" ht="15.75" thickBot="1" x14ac:dyDescent="0.3">
      <c r="A1" s="226" t="s">
        <v>0</v>
      </c>
      <c r="B1" s="16" t="s">
        <v>23</v>
      </c>
      <c r="C1" s="15"/>
      <c r="D1" s="15"/>
      <c r="E1" s="290" t="s">
        <v>1</v>
      </c>
      <c r="F1" s="15"/>
    </row>
    <row r="2" spans="1:15" ht="15.75" thickBot="1" x14ac:dyDescent="0.3">
      <c r="A2" s="227" t="s">
        <v>13</v>
      </c>
      <c r="B2" s="21">
        <v>41640</v>
      </c>
      <c r="C2" s="15"/>
      <c r="D2" s="15"/>
      <c r="E2" s="291"/>
      <c r="F2" s="15"/>
    </row>
    <row r="3" spans="1:15" ht="90" thickBot="1" x14ac:dyDescent="0.3">
      <c r="A3" s="189" t="s">
        <v>4</v>
      </c>
      <c r="B3" s="186" t="s">
        <v>5</v>
      </c>
      <c r="C3" s="186" t="s">
        <v>6</v>
      </c>
      <c r="D3" s="186" t="s">
        <v>7</v>
      </c>
      <c r="E3" s="187" t="s">
        <v>8</v>
      </c>
      <c r="F3" s="188" t="s">
        <v>42</v>
      </c>
    </row>
    <row r="4" spans="1:15" x14ac:dyDescent="0.25">
      <c r="A4" s="245">
        <v>1</v>
      </c>
      <c r="B4" s="19" t="s">
        <v>24</v>
      </c>
      <c r="C4" s="20">
        <v>128</v>
      </c>
      <c r="D4" s="246">
        <v>5648</v>
      </c>
      <c r="E4" s="17">
        <v>14352</v>
      </c>
      <c r="F4" s="292" t="s">
        <v>25</v>
      </c>
      <c r="M4" s="66"/>
    </row>
    <row r="5" spans="1:15" x14ac:dyDescent="0.25">
      <c r="A5" s="245">
        <v>2</v>
      </c>
      <c r="B5" s="19" t="s">
        <v>24</v>
      </c>
      <c r="C5" s="20">
        <v>128</v>
      </c>
      <c r="D5" s="246">
        <v>8933</v>
      </c>
      <c r="E5" s="18">
        <v>11067</v>
      </c>
      <c r="F5" s="292"/>
      <c r="O5" s="268"/>
    </row>
    <row r="6" spans="1:15" x14ac:dyDescent="0.25">
      <c r="A6" s="245">
        <v>3</v>
      </c>
      <c r="B6" s="19" t="s">
        <v>24</v>
      </c>
      <c r="C6" s="20">
        <v>128</v>
      </c>
      <c r="D6" s="246">
        <v>14406</v>
      </c>
      <c r="E6" s="18">
        <v>5594</v>
      </c>
      <c r="F6" s="292"/>
    </row>
    <row r="7" spans="1:15" x14ac:dyDescent="0.25">
      <c r="A7" s="245">
        <v>4</v>
      </c>
      <c r="B7" s="19" t="s">
        <v>24</v>
      </c>
      <c r="C7" s="20">
        <v>128</v>
      </c>
      <c r="D7" s="246">
        <v>16155</v>
      </c>
      <c r="E7" s="18">
        <v>3845</v>
      </c>
      <c r="F7" s="292"/>
    </row>
    <row r="8" spans="1:15" x14ac:dyDescent="0.25">
      <c r="A8" s="245">
        <v>5</v>
      </c>
      <c r="B8" s="19" t="s">
        <v>24</v>
      </c>
      <c r="C8" s="20">
        <v>128</v>
      </c>
      <c r="D8" s="247">
        <v>17949</v>
      </c>
      <c r="E8" s="18">
        <v>2051</v>
      </c>
      <c r="F8" s="292"/>
    </row>
    <row r="9" spans="1:15" x14ac:dyDescent="0.25">
      <c r="A9" s="245">
        <v>6</v>
      </c>
      <c r="B9" s="19" t="s">
        <v>24</v>
      </c>
      <c r="C9" s="20">
        <v>128</v>
      </c>
      <c r="D9" s="248">
        <v>22050</v>
      </c>
      <c r="E9" s="18">
        <v>-2050</v>
      </c>
      <c r="F9" s="292"/>
    </row>
  </sheetData>
  <mergeCells count="2">
    <mergeCell ref="E1:E2"/>
    <mergeCell ref="F4:F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workbookViewId="0">
      <selection activeCell="B8" sqref="B8"/>
    </sheetView>
  </sheetViews>
  <sheetFormatPr defaultRowHeight="15" x14ac:dyDescent="0.25"/>
  <cols>
    <col min="1" max="1" width="23" customWidth="1"/>
    <col min="2" max="2" width="24.28515625" customWidth="1"/>
    <col min="3" max="3" width="13.140625" customWidth="1"/>
    <col min="6" max="6" width="26.28515625" customWidth="1"/>
  </cols>
  <sheetData>
    <row r="1" spans="1:7" ht="15.75" customHeight="1" thickBot="1" x14ac:dyDescent="0.3">
      <c r="A1" s="226" t="s">
        <v>0</v>
      </c>
      <c r="B1" s="214" t="s">
        <v>352</v>
      </c>
      <c r="C1" s="26"/>
      <c r="D1" s="26"/>
      <c r="E1" s="290" t="s">
        <v>1</v>
      </c>
      <c r="F1" s="217"/>
    </row>
    <row r="2" spans="1:7" ht="15.75" thickBot="1" x14ac:dyDescent="0.3">
      <c r="A2" s="227" t="s">
        <v>13</v>
      </c>
      <c r="B2" s="21">
        <v>41640</v>
      </c>
      <c r="C2" s="26"/>
      <c r="D2" s="26"/>
      <c r="E2" s="293"/>
      <c r="F2" s="217"/>
    </row>
    <row r="3" spans="1:7" ht="90" thickBot="1" x14ac:dyDescent="0.3">
      <c r="A3" s="189" t="s">
        <v>4</v>
      </c>
      <c r="B3" s="186" t="s">
        <v>5</v>
      </c>
      <c r="C3" s="186" t="s">
        <v>6</v>
      </c>
      <c r="D3" s="186" t="s">
        <v>7</v>
      </c>
      <c r="E3" s="187" t="s">
        <v>8</v>
      </c>
      <c r="F3" s="215" t="s">
        <v>356</v>
      </c>
    </row>
    <row r="4" spans="1:7" x14ac:dyDescent="0.25">
      <c r="A4" s="218" t="s">
        <v>353</v>
      </c>
      <c r="B4" s="218" t="s">
        <v>354</v>
      </c>
      <c r="C4" s="218">
        <v>104</v>
      </c>
      <c r="D4" s="218">
        <v>17975</v>
      </c>
      <c r="E4" s="219">
        <v>2025</v>
      </c>
      <c r="F4" s="220"/>
    </row>
    <row r="5" spans="1:7" x14ac:dyDescent="0.25">
      <c r="A5" s="222" t="s">
        <v>416</v>
      </c>
      <c r="B5" s="218" t="s">
        <v>355</v>
      </c>
      <c r="C5" s="218">
        <v>750</v>
      </c>
      <c r="D5" s="218">
        <v>2595</v>
      </c>
      <c r="E5" s="219">
        <v>17405</v>
      </c>
      <c r="F5" s="221" t="s">
        <v>357</v>
      </c>
    </row>
    <row r="8" spans="1:7" x14ac:dyDescent="0.25">
      <c r="G8" s="216"/>
    </row>
  </sheetData>
  <mergeCells count="1">
    <mergeCell ref="E1:E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workbookViewId="0">
      <selection activeCell="A8" sqref="A8"/>
    </sheetView>
  </sheetViews>
  <sheetFormatPr defaultRowHeight="15" x14ac:dyDescent="0.25"/>
  <cols>
    <col min="1" max="1" width="52.85546875" customWidth="1"/>
    <col min="2" max="2" width="17.7109375" customWidth="1"/>
    <col min="5" max="5" width="13.5703125" customWidth="1"/>
  </cols>
  <sheetData>
    <row r="1" spans="1:5" ht="15.75" thickBot="1" x14ac:dyDescent="0.3">
      <c r="A1" s="226" t="s">
        <v>0</v>
      </c>
      <c r="B1" s="159" t="s">
        <v>27</v>
      </c>
      <c r="C1" s="145"/>
      <c r="D1" s="183"/>
      <c r="E1" s="294" t="s">
        <v>1</v>
      </c>
    </row>
    <row r="2" spans="1:5" ht="15.75" thickBot="1" x14ac:dyDescent="0.3">
      <c r="A2" s="227" t="s">
        <v>13</v>
      </c>
      <c r="B2" s="184" t="s">
        <v>28</v>
      </c>
      <c r="C2" s="145"/>
      <c r="D2" s="183"/>
      <c r="E2" s="295"/>
    </row>
    <row r="3" spans="1:5" ht="76.5" x14ac:dyDescent="0.25">
      <c r="A3" s="142" t="s">
        <v>4</v>
      </c>
      <c r="B3" s="142" t="s">
        <v>5</v>
      </c>
      <c r="C3" s="143" t="s">
        <v>6</v>
      </c>
      <c r="D3" s="185" t="s">
        <v>15</v>
      </c>
      <c r="E3" s="143" t="s">
        <v>16</v>
      </c>
    </row>
    <row r="4" spans="1:5" ht="24" x14ac:dyDescent="0.25">
      <c r="A4" s="197" t="s">
        <v>29</v>
      </c>
      <c r="B4" s="197" t="s">
        <v>30</v>
      </c>
      <c r="C4" s="197">
        <v>550</v>
      </c>
      <c r="D4" s="198">
        <v>17501</v>
      </c>
      <c r="E4" s="199">
        <v>2499</v>
      </c>
    </row>
    <row r="5" spans="1:5" x14ac:dyDescent="0.25">
      <c r="A5" s="22"/>
      <c r="B5" s="23"/>
      <c r="C5" s="24"/>
      <c r="D5" s="24"/>
      <c r="E5" s="182" t="s">
        <v>26</v>
      </c>
    </row>
  </sheetData>
  <mergeCells count="1">
    <mergeCell ref="E1:E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workbookViewId="0">
      <selection activeCell="C10" sqref="C10"/>
    </sheetView>
  </sheetViews>
  <sheetFormatPr defaultRowHeight="15" x14ac:dyDescent="0.25"/>
  <cols>
    <col min="2" max="2" width="15.42578125" customWidth="1"/>
    <col min="3" max="3" width="22.5703125" customWidth="1"/>
    <col min="6" max="6" width="15.85546875" customWidth="1"/>
  </cols>
  <sheetData>
    <row r="1" spans="1:6" ht="16.5" thickBot="1" x14ac:dyDescent="0.3">
      <c r="A1" s="26"/>
      <c r="B1" s="30" t="s">
        <v>0</v>
      </c>
      <c r="C1" s="43" t="s">
        <v>31</v>
      </c>
      <c r="D1" s="26"/>
      <c r="E1" s="26"/>
      <c r="F1" s="290" t="s">
        <v>1</v>
      </c>
    </row>
    <row r="2" spans="1:6" ht="15.75" thickBot="1" x14ac:dyDescent="0.3">
      <c r="A2" s="26"/>
      <c r="B2" s="31" t="s">
        <v>2</v>
      </c>
      <c r="C2" s="42">
        <v>41640</v>
      </c>
      <c r="D2" s="26"/>
      <c r="E2" s="26"/>
      <c r="F2" s="291"/>
    </row>
    <row r="3" spans="1:6" ht="90" thickBot="1" x14ac:dyDescent="0.3">
      <c r="A3" s="27" t="s">
        <v>3</v>
      </c>
      <c r="B3" s="28" t="s">
        <v>4</v>
      </c>
      <c r="C3" s="28" t="s">
        <v>5</v>
      </c>
      <c r="D3" s="28" t="s">
        <v>6</v>
      </c>
      <c r="E3" s="28" t="s">
        <v>7</v>
      </c>
      <c r="F3" s="29" t="s">
        <v>8</v>
      </c>
    </row>
    <row r="4" spans="1:6" ht="24.75" thickBot="1" x14ac:dyDescent="0.3">
      <c r="A4" s="32">
        <v>1</v>
      </c>
      <c r="B4" s="34" t="s">
        <v>32</v>
      </c>
      <c r="C4" s="34" t="s">
        <v>33</v>
      </c>
      <c r="D4" s="35">
        <v>360</v>
      </c>
      <c r="E4" s="36">
        <v>17932</v>
      </c>
      <c r="F4" s="37">
        <v>2068</v>
      </c>
    </row>
    <row r="5" spans="1:6" ht="24" x14ac:dyDescent="0.25">
      <c r="A5" s="33">
        <v>2</v>
      </c>
      <c r="B5" s="38" t="s">
        <v>34</v>
      </c>
      <c r="C5" s="34" t="s">
        <v>33</v>
      </c>
      <c r="D5" s="35">
        <v>360</v>
      </c>
      <c r="E5" s="40">
        <v>20091</v>
      </c>
      <c r="F5" s="41" t="s">
        <v>35</v>
      </c>
    </row>
    <row r="6" spans="1:6" ht="36" x14ac:dyDescent="0.25">
      <c r="A6" s="33">
        <v>3</v>
      </c>
      <c r="B6" s="38" t="s">
        <v>36</v>
      </c>
      <c r="C6" s="38" t="s">
        <v>37</v>
      </c>
      <c r="D6" s="39">
        <v>116</v>
      </c>
      <c r="E6" s="40">
        <v>10872</v>
      </c>
      <c r="F6" s="41">
        <v>9128</v>
      </c>
    </row>
    <row r="7" spans="1:6" x14ac:dyDescent="0.25">
      <c r="A7" s="33">
        <v>4</v>
      </c>
      <c r="B7" s="38" t="s">
        <v>38</v>
      </c>
      <c r="C7" s="38" t="s">
        <v>37</v>
      </c>
      <c r="D7" s="39">
        <v>110</v>
      </c>
      <c r="E7" s="40">
        <v>11055</v>
      </c>
      <c r="F7" s="41">
        <v>8945</v>
      </c>
    </row>
  </sheetData>
  <mergeCells count="1">
    <mergeCell ref="F1:F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workbookViewId="0">
      <selection activeCell="G3" sqref="G3:I3"/>
    </sheetView>
  </sheetViews>
  <sheetFormatPr defaultRowHeight="15" x14ac:dyDescent="0.25"/>
  <cols>
    <col min="2" max="2" width="21.28515625" customWidth="1"/>
    <col min="3" max="3" width="27.140625" customWidth="1"/>
  </cols>
  <sheetData>
    <row r="1" spans="1:15" ht="16.5" thickBot="1" x14ac:dyDescent="0.3">
      <c r="A1" s="1"/>
      <c r="B1" s="25" t="s">
        <v>39</v>
      </c>
      <c r="C1" s="44" t="s">
        <v>40</v>
      </c>
      <c r="D1" s="1"/>
      <c r="E1" s="1"/>
      <c r="F1" s="286" t="s">
        <v>1</v>
      </c>
      <c r="G1" s="1"/>
      <c r="H1" s="1"/>
      <c r="I1" s="1"/>
    </row>
    <row r="2" spans="1:15" ht="15.75" thickBot="1" x14ac:dyDescent="0.3">
      <c r="A2" s="1"/>
      <c r="B2" s="45" t="s">
        <v>2</v>
      </c>
      <c r="C2" s="46">
        <v>41640</v>
      </c>
      <c r="D2" s="1"/>
      <c r="E2" s="1"/>
      <c r="F2" s="287"/>
      <c r="G2" s="47"/>
      <c r="H2" s="47"/>
      <c r="I2" s="47"/>
    </row>
    <row r="3" spans="1:15" ht="90" thickBot="1" x14ac:dyDescent="0.3">
      <c r="A3" s="48" t="s">
        <v>41</v>
      </c>
      <c r="B3" s="49" t="s">
        <v>4</v>
      </c>
      <c r="C3" s="7" t="s">
        <v>5</v>
      </c>
      <c r="D3" s="7" t="s">
        <v>6</v>
      </c>
      <c r="E3" s="7" t="s">
        <v>7</v>
      </c>
      <c r="F3" s="8" t="s">
        <v>8</v>
      </c>
      <c r="G3" s="299" t="s">
        <v>42</v>
      </c>
      <c r="H3" s="300"/>
      <c r="I3" s="301"/>
    </row>
    <row r="4" spans="1:15" x14ac:dyDescent="0.25">
      <c r="A4" s="50">
        <v>1</v>
      </c>
      <c r="B4" s="51" t="s">
        <v>43</v>
      </c>
      <c r="C4" s="52" t="s">
        <v>44</v>
      </c>
      <c r="D4" s="53">
        <v>445</v>
      </c>
      <c r="E4" s="54">
        <v>12020</v>
      </c>
      <c r="F4" s="55">
        <f>IF(E4="","",20000-E4)</f>
        <v>7980</v>
      </c>
      <c r="G4" s="56"/>
      <c r="H4" s="57"/>
      <c r="I4" s="58"/>
      <c r="O4" s="181"/>
    </row>
    <row r="5" spans="1:15" x14ac:dyDescent="0.25">
      <c r="A5" s="50">
        <v>2</v>
      </c>
      <c r="B5" s="51" t="s">
        <v>45</v>
      </c>
      <c r="C5" s="52" t="s">
        <v>46</v>
      </c>
      <c r="D5" s="53">
        <v>485</v>
      </c>
      <c r="E5" s="54">
        <v>18155</v>
      </c>
      <c r="F5" s="55">
        <f>IF(E5="","",20000-E5)</f>
        <v>1845</v>
      </c>
      <c r="G5" s="175"/>
      <c r="H5" s="175"/>
      <c r="I5" s="176"/>
    </row>
    <row r="6" spans="1:15" x14ac:dyDescent="0.25">
      <c r="A6" s="50">
        <v>3</v>
      </c>
      <c r="B6" s="51" t="s">
        <v>47</v>
      </c>
      <c r="C6" s="52" t="s">
        <v>48</v>
      </c>
      <c r="D6" s="53">
        <v>435</v>
      </c>
      <c r="E6" s="54"/>
      <c r="F6" s="55" t="str">
        <f t="shared" ref="F6:F19" si="0">IF(E6="","",20000-E6)</f>
        <v/>
      </c>
      <c r="G6" s="296" t="s">
        <v>49</v>
      </c>
      <c r="H6" s="297"/>
      <c r="I6" s="298"/>
    </row>
    <row r="7" spans="1:15" x14ac:dyDescent="0.25">
      <c r="A7" s="50">
        <v>4</v>
      </c>
      <c r="B7" s="51" t="s">
        <v>50</v>
      </c>
      <c r="C7" s="52" t="s">
        <v>51</v>
      </c>
      <c r="D7" s="53">
        <v>750</v>
      </c>
      <c r="E7" s="54">
        <v>11633</v>
      </c>
      <c r="F7" s="55">
        <f t="shared" si="0"/>
        <v>8367</v>
      </c>
      <c r="G7" s="302" t="s">
        <v>52</v>
      </c>
      <c r="H7" s="303"/>
      <c r="I7" s="304"/>
    </row>
    <row r="8" spans="1:15" x14ac:dyDescent="0.25">
      <c r="A8" s="50">
        <v>5</v>
      </c>
      <c r="B8" s="51" t="s">
        <v>53</v>
      </c>
      <c r="C8" s="52" t="s">
        <v>54</v>
      </c>
      <c r="D8" s="53">
        <v>666</v>
      </c>
      <c r="E8" s="54"/>
      <c r="F8" s="55" t="str">
        <f>IF(E8="","",20000-E8)</f>
        <v/>
      </c>
      <c r="G8" s="296" t="s">
        <v>55</v>
      </c>
      <c r="H8" s="297"/>
      <c r="I8" s="298"/>
    </row>
    <row r="9" spans="1:15" x14ac:dyDescent="0.25">
      <c r="A9" s="50">
        <v>6</v>
      </c>
      <c r="B9" s="51" t="s">
        <v>56</v>
      </c>
      <c r="C9" s="52" t="s">
        <v>54</v>
      </c>
      <c r="D9" s="53">
        <v>1449</v>
      </c>
      <c r="E9" s="54"/>
      <c r="F9" s="55" t="str">
        <f>IF(E9="","",20000-E9)</f>
        <v/>
      </c>
      <c r="G9" s="296" t="s">
        <v>55</v>
      </c>
      <c r="H9" s="297"/>
      <c r="I9" s="298"/>
    </row>
    <row r="10" spans="1:15" x14ac:dyDescent="0.25">
      <c r="A10" s="50">
        <v>7</v>
      </c>
      <c r="B10" s="51" t="s">
        <v>57</v>
      </c>
      <c r="C10" s="52" t="s">
        <v>58</v>
      </c>
      <c r="D10" s="53">
        <v>419</v>
      </c>
      <c r="E10" s="54"/>
      <c r="F10" s="55" t="str">
        <f t="shared" ref="F10:F11" si="1">IF(E10="","",20000-E10)</f>
        <v/>
      </c>
      <c r="G10" s="296" t="s">
        <v>59</v>
      </c>
      <c r="H10" s="297"/>
      <c r="I10" s="298"/>
    </row>
    <row r="11" spans="1:15" x14ac:dyDescent="0.25">
      <c r="A11" s="50">
        <v>8</v>
      </c>
      <c r="B11" s="51" t="s">
        <v>60</v>
      </c>
      <c r="C11" s="52" t="s">
        <v>58</v>
      </c>
      <c r="D11" s="53">
        <v>1030</v>
      </c>
      <c r="E11" s="54"/>
      <c r="F11" s="55" t="str">
        <f t="shared" si="1"/>
        <v/>
      </c>
      <c r="G11" s="296" t="s">
        <v>59</v>
      </c>
      <c r="H11" s="297"/>
      <c r="I11" s="298"/>
    </row>
    <row r="12" spans="1:15" x14ac:dyDescent="0.25">
      <c r="A12" s="50">
        <v>9</v>
      </c>
      <c r="B12" s="59" t="s">
        <v>61</v>
      </c>
      <c r="C12" s="52" t="s">
        <v>62</v>
      </c>
      <c r="D12" s="53">
        <v>832</v>
      </c>
      <c r="E12" s="54"/>
      <c r="F12" s="55" t="str">
        <f>IF(E12="","",20000-E12)</f>
        <v/>
      </c>
      <c r="G12" s="296" t="s">
        <v>49</v>
      </c>
      <c r="H12" s="297"/>
      <c r="I12" s="298"/>
    </row>
    <row r="13" spans="1:15" x14ac:dyDescent="0.25">
      <c r="A13" s="50">
        <v>10</v>
      </c>
      <c r="B13" s="51" t="s">
        <v>63</v>
      </c>
      <c r="C13" s="52" t="s">
        <v>62</v>
      </c>
      <c r="D13" s="53">
        <v>832</v>
      </c>
      <c r="E13" s="54"/>
      <c r="F13" s="55" t="str">
        <f>IF(E13="","",20000-E13)</f>
        <v/>
      </c>
      <c r="G13" s="296" t="s">
        <v>64</v>
      </c>
      <c r="H13" s="297"/>
      <c r="I13" s="298"/>
    </row>
    <row r="14" spans="1:15" x14ac:dyDescent="0.25">
      <c r="A14" s="50">
        <v>11</v>
      </c>
      <c r="B14" s="51" t="s">
        <v>65</v>
      </c>
      <c r="C14" s="52" t="s">
        <v>66</v>
      </c>
      <c r="D14" s="53">
        <v>1358</v>
      </c>
      <c r="E14" s="54"/>
      <c r="F14" s="55" t="str">
        <f>IF(E14="","",20000-E14)</f>
        <v/>
      </c>
      <c r="G14" s="296" t="s">
        <v>55</v>
      </c>
      <c r="H14" s="297"/>
      <c r="I14" s="298"/>
    </row>
    <row r="15" spans="1:15" x14ac:dyDescent="0.25">
      <c r="A15" s="50">
        <v>12</v>
      </c>
      <c r="B15" s="51" t="s">
        <v>67</v>
      </c>
      <c r="C15" s="52" t="s">
        <v>66</v>
      </c>
      <c r="D15" s="53">
        <v>1358</v>
      </c>
      <c r="E15" s="54"/>
      <c r="F15" s="55" t="str">
        <f>IF(E15="","",20000-E15)</f>
        <v/>
      </c>
      <c r="G15" s="296" t="s">
        <v>55</v>
      </c>
      <c r="H15" s="297"/>
      <c r="I15" s="298"/>
    </row>
    <row r="16" spans="1:15" x14ac:dyDescent="0.25">
      <c r="A16" s="50">
        <v>13</v>
      </c>
      <c r="B16" s="51" t="s">
        <v>68</v>
      </c>
      <c r="C16" s="52" t="s">
        <v>69</v>
      </c>
      <c r="D16" s="53">
        <v>1211</v>
      </c>
      <c r="E16" s="54"/>
      <c r="F16" s="55" t="str">
        <f t="shared" si="0"/>
        <v/>
      </c>
      <c r="G16" s="296" t="s">
        <v>64</v>
      </c>
      <c r="H16" s="297"/>
      <c r="I16" s="298"/>
    </row>
    <row r="17" spans="1:9" x14ac:dyDescent="0.25">
      <c r="A17" s="50">
        <v>14</v>
      </c>
      <c r="B17" s="51" t="s">
        <v>70</v>
      </c>
      <c r="C17" s="52" t="s">
        <v>69</v>
      </c>
      <c r="D17" s="53">
        <v>1679</v>
      </c>
      <c r="E17" s="54"/>
      <c r="F17" s="55" t="str">
        <f t="shared" si="0"/>
        <v/>
      </c>
      <c r="G17" s="296" t="s">
        <v>64</v>
      </c>
      <c r="H17" s="297"/>
      <c r="I17" s="298"/>
    </row>
    <row r="18" spans="1:9" x14ac:dyDescent="0.25">
      <c r="A18" s="50">
        <v>15</v>
      </c>
      <c r="B18" s="51" t="s">
        <v>71</v>
      </c>
      <c r="C18" s="52" t="s">
        <v>72</v>
      </c>
      <c r="D18" s="53">
        <v>792</v>
      </c>
      <c r="E18" s="54"/>
      <c r="F18" s="55" t="str">
        <f t="shared" si="0"/>
        <v/>
      </c>
      <c r="G18" s="296" t="s">
        <v>73</v>
      </c>
      <c r="H18" s="297"/>
      <c r="I18" s="298"/>
    </row>
    <row r="19" spans="1:9" x14ac:dyDescent="0.25">
      <c r="A19" s="50">
        <v>16</v>
      </c>
      <c r="B19" s="51" t="s">
        <v>74</v>
      </c>
      <c r="C19" s="52" t="s">
        <v>72</v>
      </c>
      <c r="D19" s="53">
        <v>792</v>
      </c>
      <c r="E19" s="54"/>
      <c r="F19" s="55" t="str">
        <f t="shared" si="0"/>
        <v/>
      </c>
      <c r="G19" s="296" t="s">
        <v>73</v>
      </c>
      <c r="H19" s="297"/>
      <c r="I19" s="298"/>
    </row>
    <row r="20" spans="1:9" x14ac:dyDescent="0.25">
      <c r="A20" s="50">
        <v>17</v>
      </c>
      <c r="B20" s="51" t="s">
        <v>75</v>
      </c>
      <c r="C20" s="52" t="s">
        <v>44</v>
      </c>
      <c r="D20" s="53">
        <v>1032</v>
      </c>
      <c r="E20" s="54"/>
      <c r="F20" s="55" t="str">
        <f>IF(E20="","",20000-E20)</f>
        <v/>
      </c>
      <c r="G20" s="296" t="s">
        <v>59</v>
      </c>
      <c r="H20" s="297"/>
      <c r="I20" s="298"/>
    </row>
    <row r="21" spans="1:9" x14ac:dyDescent="0.25">
      <c r="A21" s="50">
        <v>18</v>
      </c>
      <c r="B21" s="51" t="s">
        <v>76</v>
      </c>
      <c r="C21" s="52" t="s">
        <v>44</v>
      </c>
      <c r="D21" s="53">
        <v>1032</v>
      </c>
      <c r="E21" s="54"/>
      <c r="F21" s="55" t="str">
        <f t="shared" ref="F21:F26" si="2">IF(E21="","",20000-E21)</f>
        <v/>
      </c>
      <c r="G21" s="296" t="s">
        <v>59</v>
      </c>
      <c r="H21" s="297"/>
      <c r="I21" s="298"/>
    </row>
    <row r="22" spans="1:9" x14ac:dyDescent="0.25">
      <c r="A22" s="50">
        <v>19</v>
      </c>
      <c r="B22" s="51" t="s">
        <v>77</v>
      </c>
      <c r="C22" s="52" t="s">
        <v>78</v>
      </c>
      <c r="D22" s="53">
        <v>626</v>
      </c>
      <c r="E22" s="54"/>
      <c r="F22" s="55" t="str">
        <f>IF(E22="","",20000-E22)</f>
        <v/>
      </c>
      <c r="G22" s="296" t="s">
        <v>55</v>
      </c>
      <c r="H22" s="297"/>
      <c r="I22" s="298"/>
    </row>
    <row r="23" spans="1:9" x14ac:dyDescent="0.25">
      <c r="A23" s="50">
        <v>20</v>
      </c>
      <c r="B23" s="51" t="s">
        <v>79</v>
      </c>
      <c r="C23" s="52" t="s">
        <v>78</v>
      </c>
      <c r="D23" s="53">
        <v>464</v>
      </c>
      <c r="E23" s="54"/>
      <c r="F23" s="55" t="str">
        <f>IF(E23="","",20000-E23)</f>
        <v/>
      </c>
      <c r="G23" s="296" t="s">
        <v>64</v>
      </c>
      <c r="H23" s="297"/>
      <c r="I23" s="298"/>
    </row>
    <row r="24" spans="1:9" x14ac:dyDescent="0.25">
      <c r="A24" s="50">
        <v>21</v>
      </c>
      <c r="B24" s="51" t="s">
        <v>80</v>
      </c>
      <c r="C24" s="52" t="s">
        <v>81</v>
      </c>
      <c r="D24" s="53">
        <v>90</v>
      </c>
      <c r="E24" s="54">
        <v>19991</v>
      </c>
      <c r="F24" s="55">
        <f t="shared" si="2"/>
        <v>9</v>
      </c>
      <c r="G24" s="177"/>
      <c r="H24" s="177"/>
      <c r="I24" s="178"/>
    </row>
    <row r="25" spans="1:9" x14ac:dyDescent="0.25">
      <c r="A25" s="50">
        <v>22</v>
      </c>
      <c r="B25" s="51" t="s">
        <v>82</v>
      </c>
      <c r="C25" s="52" t="s">
        <v>81</v>
      </c>
      <c r="D25" s="53">
        <v>263.14999999999998</v>
      </c>
      <c r="E25" s="54">
        <v>19926</v>
      </c>
      <c r="F25" s="55">
        <f t="shared" si="2"/>
        <v>74</v>
      </c>
      <c r="G25" s="177"/>
      <c r="H25" s="177"/>
      <c r="I25" s="178"/>
    </row>
    <row r="26" spans="1:9" x14ac:dyDescent="0.25">
      <c r="A26" s="60">
        <v>23</v>
      </c>
      <c r="B26" s="61" t="s">
        <v>83</v>
      </c>
      <c r="C26" s="62" t="s">
        <v>84</v>
      </c>
      <c r="D26" s="63">
        <v>263.14999999999998</v>
      </c>
      <c r="E26" s="64">
        <v>19992</v>
      </c>
      <c r="F26" s="65">
        <f t="shared" si="2"/>
        <v>8</v>
      </c>
      <c r="G26" s="179"/>
      <c r="H26" s="179"/>
      <c r="I26" s="180"/>
    </row>
  </sheetData>
  <mergeCells count="20">
    <mergeCell ref="G22:I22"/>
    <mergeCell ref="G23:I23"/>
    <mergeCell ref="G16:I16"/>
    <mergeCell ref="G17:I17"/>
    <mergeCell ref="G18:I18"/>
    <mergeCell ref="G19:I19"/>
    <mergeCell ref="G20:I20"/>
    <mergeCell ref="G21:I21"/>
    <mergeCell ref="G15:I15"/>
    <mergeCell ref="F1:F2"/>
    <mergeCell ref="G3:I3"/>
    <mergeCell ref="G6:I6"/>
    <mergeCell ref="G7:I7"/>
    <mergeCell ref="G8:I8"/>
    <mergeCell ref="G9:I9"/>
    <mergeCell ref="G10:I10"/>
    <mergeCell ref="G11:I11"/>
    <mergeCell ref="G12:I12"/>
    <mergeCell ref="G13:I13"/>
    <mergeCell ref="G14:I14"/>
  </mergeCells>
  <dataValidations count="4">
    <dataValidation type="whole" allowBlank="1" showErrorMessage="1" error="The number of operating hours cannot be greater than 26034 which is full operation during 3 years (1/1/2008 - 31/12/2010)." promptTitle="Maximun number of hours per year" prompt="The number of operating hours cannot be greater than 8670 which is full operation." sqref="E4:E26">
      <formula1>0</formula1>
      <formula2>26034</formula2>
    </dataValidation>
    <dataValidation type="decimal" allowBlank="1" showInputMessage="1" showErrorMessage="1" sqref="D4:D19 D22:D26">
      <formula1>0</formula1>
      <formula2>1000000000</formula2>
    </dataValidation>
    <dataValidation type="whole" allowBlank="1" showInputMessage="1" showErrorMessage="1" sqref="D20:D21">
      <formula1>0</formula1>
      <formula2>100000</formula2>
    </dataValidation>
    <dataValidation type="list" allowBlank="1" showInputMessage="1" showErrorMessage="1" sqref="C1">
      <formula1>$C$72:$C$98</formula1>
    </dataValidation>
  </dataValidation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workbookViewId="0">
      <selection activeCell="F19" sqref="F19"/>
    </sheetView>
  </sheetViews>
  <sheetFormatPr defaultRowHeight="15" x14ac:dyDescent="0.25"/>
  <cols>
    <col min="1" max="1" width="58" bestFit="1" customWidth="1"/>
    <col min="2" max="2" width="18.28515625" customWidth="1"/>
    <col min="4" max="4" width="12.85546875" customWidth="1"/>
    <col min="5" max="6" width="25.28515625" customWidth="1"/>
  </cols>
  <sheetData>
    <row r="1" spans="1:7" ht="15.75" thickBot="1" x14ac:dyDescent="0.3">
      <c r="A1" s="223" t="s">
        <v>0</v>
      </c>
      <c r="B1" s="167" t="s">
        <v>85</v>
      </c>
      <c r="C1" s="169"/>
      <c r="D1" s="169"/>
      <c r="E1" s="305" t="s">
        <v>1</v>
      </c>
      <c r="F1" s="170"/>
      <c r="G1" s="75"/>
    </row>
    <row r="2" spans="1:7" ht="15.75" thickBot="1" x14ac:dyDescent="0.3">
      <c r="A2" s="224" t="s">
        <v>13</v>
      </c>
      <c r="B2" s="168" t="s">
        <v>86</v>
      </c>
      <c r="C2" s="169"/>
      <c r="D2" s="169"/>
      <c r="E2" s="306"/>
      <c r="F2" s="170"/>
      <c r="G2" s="75"/>
    </row>
    <row r="3" spans="1:7" ht="63.75" x14ac:dyDescent="0.25">
      <c r="A3" s="171" t="s">
        <v>4</v>
      </c>
      <c r="B3" s="171" t="s">
        <v>5</v>
      </c>
      <c r="C3" s="172" t="s">
        <v>6</v>
      </c>
      <c r="D3" s="172" t="s">
        <v>15</v>
      </c>
      <c r="E3" s="172" t="s">
        <v>16</v>
      </c>
      <c r="F3" s="173" t="s">
        <v>42</v>
      </c>
      <c r="G3" s="75"/>
    </row>
    <row r="4" spans="1:7" x14ac:dyDescent="0.25">
      <c r="A4" s="81" t="s">
        <v>87</v>
      </c>
      <c r="B4" s="72" t="s">
        <v>88</v>
      </c>
      <c r="C4" s="68">
        <v>52</v>
      </c>
      <c r="D4" s="80">
        <v>1412</v>
      </c>
      <c r="E4" s="174">
        <v>18588</v>
      </c>
      <c r="F4" s="263"/>
      <c r="G4" s="77"/>
    </row>
    <row r="5" spans="1:7" x14ac:dyDescent="0.25">
      <c r="A5" s="81" t="s">
        <v>89</v>
      </c>
      <c r="B5" s="72" t="s">
        <v>88</v>
      </c>
      <c r="C5" s="68">
        <v>52</v>
      </c>
      <c r="D5" s="80">
        <v>2196</v>
      </c>
      <c r="E5" s="174">
        <v>17804</v>
      </c>
      <c r="F5" s="263"/>
      <c r="G5" s="77"/>
    </row>
    <row r="6" spans="1:7" x14ac:dyDescent="0.25">
      <c r="A6" s="67" t="s">
        <v>90</v>
      </c>
      <c r="B6" s="72" t="s">
        <v>91</v>
      </c>
      <c r="C6" s="68">
        <v>50</v>
      </c>
      <c r="D6" s="80" t="s">
        <v>92</v>
      </c>
      <c r="E6" s="174"/>
      <c r="F6" s="263" t="s">
        <v>93</v>
      </c>
      <c r="G6" s="77"/>
    </row>
    <row r="7" spans="1:7" x14ac:dyDescent="0.25">
      <c r="A7" s="67" t="s">
        <v>94</v>
      </c>
      <c r="B7" s="72" t="s">
        <v>91</v>
      </c>
      <c r="C7" s="68">
        <v>50</v>
      </c>
      <c r="D7" s="80" t="s">
        <v>92</v>
      </c>
      <c r="E7" s="174"/>
      <c r="F7" s="263" t="s">
        <v>93</v>
      </c>
      <c r="G7" s="77"/>
    </row>
    <row r="8" spans="1:7" x14ac:dyDescent="0.25">
      <c r="A8" s="81" t="s">
        <v>95</v>
      </c>
      <c r="B8" s="74" t="s">
        <v>96</v>
      </c>
      <c r="C8" s="70">
        <v>82</v>
      </c>
      <c r="D8" s="79">
        <v>28</v>
      </c>
      <c r="E8" s="174">
        <v>19972</v>
      </c>
      <c r="F8" s="264" t="s">
        <v>97</v>
      </c>
      <c r="G8" s="77"/>
    </row>
    <row r="9" spans="1:7" x14ac:dyDescent="0.25">
      <c r="A9" s="81" t="s">
        <v>98</v>
      </c>
      <c r="B9" s="74" t="s">
        <v>99</v>
      </c>
      <c r="C9" s="70">
        <v>56</v>
      </c>
      <c r="D9" s="79">
        <v>0</v>
      </c>
      <c r="E9" s="174">
        <v>20000</v>
      </c>
      <c r="F9" s="264" t="s">
        <v>100</v>
      </c>
      <c r="G9" s="75"/>
    </row>
    <row r="10" spans="1:7" x14ac:dyDescent="0.25">
      <c r="A10" s="81" t="s">
        <v>101</v>
      </c>
      <c r="B10" s="74" t="s">
        <v>102</v>
      </c>
      <c r="C10" s="70">
        <v>200</v>
      </c>
      <c r="D10" s="79">
        <v>3617</v>
      </c>
      <c r="E10" s="174">
        <v>16383</v>
      </c>
      <c r="F10" s="264" t="s">
        <v>103</v>
      </c>
      <c r="G10" s="75"/>
    </row>
    <row r="11" spans="1:7" ht="38.25" x14ac:dyDescent="0.25">
      <c r="A11" s="81" t="s">
        <v>104</v>
      </c>
      <c r="B11" s="74" t="s">
        <v>105</v>
      </c>
      <c r="C11" s="70">
        <v>156</v>
      </c>
      <c r="D11" s="79">
        <v>0</v>
      </c>
      <c r="E11" s="174">
        <v>20000</v>
      </c>
      <c r="F11" s="264" t="s">
        <v>106</v>
      </c>
      <c r="G11" s="75"/>
    </row>
    <row r="12" spans="1:7" x14ac:dyDescent="0.25">
      <c r="A12" s="81" t="s">
        <v>107</v>
      </c>
      <c r="B12" s="73" t="s">
        <v>108</v>
      </c>
      <c r="C12" s="69">
        <v>430</v>
      </c>
      <c r="D12" s="78">
        <v>63</v>
      </c>
      <c r="E12" s="174">
        <v>19937</v>
      </c>
      <c r="F12" s="263"/>
      <c r="G12" s="77"/>
    </row>
    <row r="13" spans="1:7" x14ac:dyDescent="0.25">
      <c r="A13" s="82" t="s">
        <v>109</v>
      </c>
      <c r="B13" s="74" t="s">
        <v>110</v>
      </c>
      <c r="C13" s="70">
        <v>561</v>
      </c>
      <c r="D13" s="78">
        <v>61.9</v>
      </c>
      <c r="E13" s="174">
        <v>19938.099999999999</v>
      </c>
      <c r="F13" s="263"/>
      <c r="G13" s="77"/>
    </row>
    <row r="14" spans="1:7" x14ac:dyDescent="0.25">
      <c r="A14" s="81" t="s">
        <v>111</v>
      </c>
      <c r="B14" s="72" t="s">
        <v>112</v>
      </c>
      <c r="C14" s="68">
        <v>56</v>
      </c>
      <c r="D14" s="78">
        <v>1578</v>
      </c>
      <c r="E14" s="174">
        <v>18422</v>
      </c>
      <c r="F14" s="263"/>
      <c r="G14" s="77"/>
    </row>
    <row r="15" spans="1:7" x14ac:dyDescent="0.25">
      <c r="A15" s="82" t="s">
        <v>113</v>
      </c>
      <c r="B15" s="73" t="s">
        <v>114</v>
      </c>
      <c r="C15" s="69">
        <v>75</v>
      </c>
      <c r="D15" s="78">
        <v>1935</v>
      </c>
      <c r="E15" s="174">
        <v>18065</v>
      </c>
      <c r="F15" s="263"/>
      <c r="G15" s="77"/>
    </row>
    <row r="16" spans="1:7" x14ac:dyDescent="0.25">
      <c r="A16" s="82" t="s">
        <v>115</v>
      </c>
      <c r="B16" s="74" t="s">
        <v>116</v>
      </c>
      <c r="C16" s="70">
        <v>60</v>
      </c>
      <c r="D16" s="78">
        <v>1095</v>
      </c>
      <c r="E16" s="174">
        <v>18905</v>
      </c>
      <c r="F16" s="263"/>
      <c r="G16" s="77"/>
    </row>
    <row r="17" spans="1:7" x14ac:dyDescent="0.25">
      <c r="A17" s="82" t="s">
        <v>117</v>
      </c>
      <c r="B17" s="73" t="s">
        <v>118</v>
      </c>
      <c r="C17" s="69">
        <v>150</v>
      </c>
      <c r="D17" s="78">
        <v>922</v>
      </c>
      <c r="E17" s="174">
        <v>19078</v>
      </c>
      <c r="F17" s="264"/>
      <c r="G17" s="77"/>
    </row>
    <row r="18" spans="1:7" ht="63.75" x14ac:dyDescent="0.25">
      <c r="A18" s="81" t="s">
        <v>119</v>
      </c>
      <c r="B18" s="74" t="s">
        <v>105</v>
      </c>
      <c r="C18" s="70">
        <v>193</v>
      </c>
      <c r="D18" s="78">
        <v>2852.6</v>
      </c>
      <c r="E18" s="174">
        <v>17147.400000000001</v>
      </c>
      <c r="F18" s="264" t="s">
        <v>120</v>
      </c>
      <c r="G18" s="75"/>
    </row>
    <row r="19" spans="1:7" x14ac:dyDescent="0.25">
      <c r="A19" s="81" t="s">
        <v>121</v>
      </c>
      <c r="B19" s="74" t="s">
        <v>122</v>
      </c>
      <c r="C19" s="70">
        <v>71</v>
      </c>
      <c r="D19" s="78">
        <v>1312</v>
      </c>
      <c r="E19" s="174">
        <v>18688</v>
      </c>
      <c r="F19" s="265"/>
      <c r="G19" s="77"/>
    </row>
    <row r="20" spans="1:7" x14ac:dyDescent="0.25">
      <c r="A20" s="81" t="s">
        <v>123</v>
      </c>
      <c r="B20" s="74" t="s">
        <v>122</v>
      </c>
      <c r="C20" s="70">
        <v>60</v>
      </c>
      <c r="D20" s="79">
        <v>0</v>
      </c>
      <c r="E20" s="174">
        <v>20000</v>
      </c>
      <c r="F20" s="264" t="s">
        <v>103</v>
      </c>
      <c r="G20" s="77"/>
    </row>
    <row r="21" spans="1:7" x14ac:dyDescent="0.25">
      <c r="A21" s="81" t="s">
        <v>124</v>
      </c>
      <c r="B21" s="73" t="s">
        <v>108</v>
      </c>
      <c r="C21" s="69">
        <v>57</v>
      </c>
      <c r="D21" s="78">
        <v>387</v>
      </c>
      <c r="E21" s="174">
        <v>19613</v>
      </c>
      <c r="F21" s="265"/>
      <c r="G21" s="77"/>
    </row>
    <row r="22" spans="1:7" x14ac:dyDescent="0.25">
      <c r="A22" s="81" t="s">
        <v>125</v>
      </c>
      <c r="B22" s="74" t="s">
        <v>126</v>
      </c>
      <c r="C22" s="70">
        <v>196</v>
      </c>
      <c r="D22" s="78">
        <v>12887</v>
      </c>
      <c r="E22" s="174">
        <v>7113</v>
      </c>
      <c r="F22" s="265"/>
      <c r="G22" s="77"/>
    </row>
    <row r="23" spans="1:7" x14ac:dyDescent="0.25">
      <c r="A23" s="81" t="s">
        <v>127</v>
      </c>
      <c r="B23" s="74" t="s">
        <v>126</v>
      </c>
      <c r="C23" s="70">
        <v>68</v>
      </c>
      <c r="D23" s="78">
        <v>7</v>
      </c>
      <c r="E23" s="174">
        <v>19993</v>
      </c>
      <c r="F23" s="265"/>
      <c r="G23" s="77"/>
    </row>
    <row r="24" spans="1:7" ht="38.25" x14ac:dyDescent="0.25">
      <c r="A24" s="269" t="s">
        <v>417</v>
      </c>
      <c r="B24" s="74" t="s">
        <v>128</v>
      </c>
      <c r="C24" s="70">
        <v>59</v>
      </c>
      <c r="D24" s="78">
        <v>19056</v>
      </c>
      <c r="E24" s="174">
        <v>944</v>
      </c>
      <c r="F24" s="266" t="s">
        <v>129</v>
      </c>
      <c r="G24" s="77"/>
    </row>
    <row r="25" spans="1:7" x14ac:dyDescent="0.25">
      <c r="A25" s="76"/>
      <c r="B25" s="74"/>
      <c r="C25" s="70"/>
      <c r="D25" s="71"/>
      <c r="E25" s="267" t="s">
        <v>26</v>
      </c>
      <c r="F25" s="66"/>
      <c r="G25" s="66"/>
    </row>
  </sheetData>
  <mergeCells count="1">
    <mergeCell ref="E1:E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"/>
  <sheetViews>
    <sheetView workbookViewId="0">
      <selection activeCell="K7" sqref="K7"/>
    </sheetView>
  </sheetViews>
  <sheetFormatPr defaultRowHeight="15" x14ac:dyDescent="0.25"/>
  <cols>
    <col min="1" max="1" width="69" style="271" customWidth="1"/>
    <col min="2" max="2" width="29.85546875" customWidth="1"/>
    <col min="6" max="6" width="13" customWidth="1"/>
  </cols>
  <sheetData>
    <row r="1" spans="1:6" ht="15.75" thickBot="1" x14ac:dyDescent="0.3">
      <c r="A1" s="223" t="s">
        <v>0</v>
      </c>
      <c r="B1" s="167" t="s">
        <v>414</v>
      </c>
      <c r="C1" s="169"/>
      <c r="D1" s="169"/>
      <c r="E1" s="305" t="s">
        <v>1</v>
      </c>
      <c r="F1" s="170"/>
    </row>
    <row r="2" spans="1:6" ht="15.75" thickBot="1" x14ac:dyDescent="0.3">
      <c r="A2" s="224" t="s">
        <v>13</v>
      </c>
      <c r="B2" s="236">
        <v>41901</v>
      </c>
      <c r="C2" s="169"/>
      <c r="D2" s="169"/>
      <c r="E2" s="306"/>
      <c r="F2" s="170"/>
    </row>
    <row r="3" spans="1:6" ht="89.25" x14ac:dyDescent="0.25">
      <c r="A3" s="238" t="s">
        <v>4</v>
      </c>
      <c r="B3" s="238" t="s">
        <v>5</v>
      </c>
      <c r="C3" s="239" t="s">
        <v>6</v>
      </c>
      <c r="D3" s="239" t="s">
        <v>15</v>
      </c>
      <c r="E3" s="239" t="s">
        <v>16</v>
      </c>
      <c r="F3" s="240" t="s">
        <v>42</v>
      </c>
    </row>
    <row r="4" spans="1:6" x14ac:dyDescent="0.25">
      <c r="A4" s="270" t="s">
        <v>358</v>
      </c>
      <c r="B4" s="233" t="s">
        <v>359</v>
      </c>
      <c r="C4" s="233">
        <v>72</v>
      </c>
      <c r="D4" s="234">
        <v>6589</v>
      </c>
      <c r="E4" s="237">
        <f>20000-D4</f>
        <v>13411</v>
      </c>
      <c r="F4" s="241"/>
    </row>
    <row r="5" spans="1:6" x14ac:dyDescent="0.25">
      <c r="A5" s="270" t="s">
        <v>360</v>
      </c>
      <c r="B5" s="233" t="s">
        <v>359</v>
      </c>
      <c r="C5" s="233">
        <v>72</v>
      </c>
      <c r="D5" s="234">
        <v>726</v>
      </c>
      <c r="E5" s="237">
        <f t="shared" ref="E5:E39" si="0">20000-D5</f>
        <v>19274</v>
      </c>
      <c r="F5" s="241"/>
    </row>
    <row r="6" spans="1:6" x14ac:dyDescent="0.25">
      <c r="A6" s="270" t="s">
        <v>361</v>
      </c>
      <c r="B6" s="233" t="s">
        <v>362</v>
      </c>
      <c r="C6" s="233">
        <v>64</v>
      </c>
      <c r="D6" s="234">
        <v>4704</v>
      </c>
      <c r="E6" s="237">
        <f t="shared" si="0"/>
        <v>15296</v>
      </c>
      <c r="F6" s="241"/>
    </row>
    <row r="7" spans="1:6" x14ac:dyDescent="0.25">
      <c r="A7" s="270" t="s">
        <v>363</v>
      </c>
      <c r="B7" s="233" t="s">
        <v>364</v>
      </c>
      <c r="C7" s="233">
        <v>732</v>
      </c>
      <c r="D7" s="234">
        <v>9511</v>
      </c>
      <c r="E7" s="237">
        <f t="shared" si="0"/>
        <v>10489</v>
      </c>
      <c r="F7" s="241"/>
    </row>
    <row r="8" spans="1:6" x14ac:dyDescent="0.25">
      <c r="A8" s="270" t="s">
        <v>365</v>
      </c>
      <c r="B8" s="233" t="s">
        <v>366</v>
      </c>
      <c r="C8" s="233">
        <v>61.4</v>
      </c>
      <c r="D8" s="234">
        <v>823</v>
      </c>
      <c r="E8" s="237">
        <f t="shared" si="0"/>
        <v>19177</v>
      </c>
      <c r="F8" s="241"/>
    </row>
    <row r="9" spans="1:6" x14ac:dyDescent="0.25">
      <c r="A9" s="270" t="s">
        <v>367</v>
      </c>
      <c r="B9" s="235" t="s">
        <v>366</v>
      </c>
      <c r="C9" s="235">
        <v>61.4</v>
      </c>
      <c r="D9" s="234">
        <v>29</v>
      </c>
      <c r="E9" s="237">
        <f t="shared" si="0"/>
        <v>19971</v>
      </c>
      <c r="F9" s="241"/>
    </row>
    <row r="10" spans="1:6" x14ac:dyDescent="0.25">
      <c r="A10" s="270" t="s">
        <v>368</v>
      </c>
      <c r="B10" s="235" t="s">
        <v>369</v>
      </c>
      <c r="C10" s="235">
        <v>668</v>
      </c>
      <c r="D10" s="234">
        <v>11982</v>
      </c>
      <c r="E10" s="237">
        <f t="shared" si="0"/>
        <v>8018</v>
      </c>
      <c r="F10" s="241"/>
    </row>
    <row r="11" spans="1:6" x14ac:dyDescent="0.25">
      <c r="A11" s="270" t="s">
        <v>370</v>
      </c>
      <c r="B11" s="235" t="s">
        <v>369</v>
      </c>
      <c r="C11" s="235">
        <v>1568</v>
      </c>
      <c r="D11" s="234">
        <v>10435</v>
      </c>
      <c r="E11" s="237">
        <f t="shared" si="0"/>
        <v>9565</v>
      </c>
      <c r="F11" s="241"/>
    </row>
    <row r="12" spans="1:6" x14ac:dyDescent="0.25">
      <c r="A12" s="270" t="s">
        <v>371</v>
      </c>
      <c r="B12" s="235" t="s">
        <v>372</v>
      </c>
      <c r="C12" s="235">
        <v>556.70000000000005</v>
      </c>
      <c r="D12" s="234">
        <v>2358</v>
      </c>
      <c r="E12" s="237">
        <f t="shared" si="0"/>
        <v>17642</v>
      </c>
      <c r="F12" s="241"/>
    </row>
    <row r="13" spans="1:6" x14ac:dyDescent="0.25">
      <c r="A13" s="270" t="s">
        <v>373</v>
      </c>
      <c r="B13" s="235" t="s">
        <v>372</v>
      </c>
      <c r="C13" s="235">
        <v>123.7</v>
      </c>
      <c r="D13" s="234">
        <v>13</v>
      </c>
      <c r="E13" s="237">
        <f t="shared" si="0"/>
        <v>19987</v>
      </c>
      <c r="F13" s="241"/>
    </row>
    <row r="14" spans="1:6" x14ac:dyDescent="0.25">
      <c r="A14" s="270" t="s">
        <v>374</v>
      </c>
      <c r="B14" s="235" t="s">
        <v>372</v>
      </c>
      <c r="C14" s="235">
        <v>371.1</v>
      </c>
      <c r="D14" s="234">
        <v>1613</v>
      </c>
      <c r="E14" s="237">
        <f t="shared" si="0"/>
        <v>18387</v>
      </c>
      <c r="F14" s="241"/>
    </row>
    <row r="15" spans="1:6" x14ac:dyDescent="0.25">
      <c r="A15" s="270" t="s">
        <v>375</v>
      </c>
      <c r="B15" s="235" t="s">
        <v>372</v>
      </c>
      <c r="C15" s="235">
        <v>443.9</v>
      </c>
      <c r="D15" s="234">
        <v>4360</v>
      </c>
      <c r="E15" s="237">
        <f t="shared" si="0"/>
        <v>15640</v>
      </c>
      <c r="F15" s="241"/>
    </row>
    <row r="16" spans="1:6" x14ac:dyDescent="0.25">
      <c r="A16" s="270" t="s">
        <v>376</v>
      </c>
      <c r="B16" s="235" t="s">
        <v>377</v>
      </c>
      <c r="C16" s="235">
        <v>371.1</v>
      </c>
      <c r="D16" s="234">
        <v>1216</v>
      </c>
      <c r="E16" s="237">
        <f t="shared" si="0"/>
        <v>18784</v>
      </c>
      <c r="F16" s="241"/>
    </row>
    <row r="17" spans="1:6" x14ac:dyDescent="0.25">
      <c r="A17" s="270" t="s">
        <v>378</v>
      </c>
      <c r="B17" s="235" t="s">
        <v>379</v>
      </c>
      <c r="C17" s="235">
        <v>700</v>
      </c>
      <c r="D17" s="234">
        <v>15070</v>
      </c>
      <c r="E17" s="237">
        <f t="shared" si="0"/>
        <v>4930</v>
      </c>
      <c r="F17" s="241"/>
    </row>
    <row r="18" spans="1:6" x14ac:dyDescent="0.25">
      <c r="A18" s="270" t="s">
        <v>380</v>
      </c>
      <c r="B18" s="235" t="s">
        <v>379</v>
      </c>
      <c r="C18" s="235">
        <v>700</v>
      </c>
      <c r="D18" s="234">
        <v>14096</v>
      </c>
      <c r="E18" s="237">
        <f t="shared" si="0"/>
        <v>5904</v>
      </c>
      <c r="F18" s="241"/>
    </row>
    <row r="19" spans="1:6" x14ac:dyDescent="0.25">
      <c r="A19" s="270" t="s">
        <v>381</v>
      </c>
      <c r="B19" s="235" t="s">
        <v>382</v>
      </c>
      <c r="C19" s="235">
        <v>127.6</v>
      </c>
      <c r="D19" s="234">
        <v>5511</v>
      </c>
      <c r="E19" s="237">
        <f t="shared" si="0"/>
        <v>14489</v>
      </c>
      <c r="F19" s="241"/>
    </row>
    <row r="20" spans="1:6" x14ac:dyDescent="0.25">
      <c r="A20" s="270" t="s">
        <v>383</v>
      </c>
      <c r="B20" s="235" t="s">
        <v>384</v>
      </c>
      <c r="C20" s="235">
        <v>187</v>
      </c>
      <c r="D20" s="234">
        <v>0</v>
      </c>
      <c r="E20" s="237">
        <f t="shared" si="0"/>
        <v>20000</v>
      </c>
      <c r="F20" s="241"/>
    </row>
    <row r="21" spans="1:6" x14ac:dyDescent="0.25">
      <c r="A21" s="270" t="s">
        <v>385</v>
      </c>
      <c r="B21" s="235" t="s">
        <v>386</v>
      </c>
      <c r="C21" s="235">
        <v>603.20000000000005</v>
      </c>
      <c r="D21" s="234">
        <v>17898</v>
      </c>
      <c r="E21" s="237">
        <f t="shared" si="0"/>
        <v>2102</v>
      </c>
      <c r="F21" s="241"/>
    </row>
    <row r="22" spans="1:6" x14ac:dyDescent="0.25">
      <c r="A22" s="270" t="s">
        <v>387</v>
      </c>
      <c r="B22" s="235" t="s">
        <v>386</v>
      </c>
      <c r="C22" s="235">
        <v>603.20000000000005</v>
      </c>
      <c r="D22" s="234">
        <v>18920</v>
      </c>
      <c r="E22" s="237">
        <f t="shared" si="0"/>
        <v>1080</v>
      </c>
      <c r="F22" s="241"/>
    </row>
    <row r="23" spans="1:6" x14ac:dyDescent="0.25">
      <c r="A23" s="270" t="s">
        <v>388</v>
      </c>
      <c r="B23" s="235" t="s">
        <v>386</v>
      </c>
      <c r="C23" s="235">
        <v>618.70000000000005</v>
      </c>
      <c r="D23" s="234">
        <v>19212</v>
      </c>
      <c r="E23" s="237">
        <f t="shared" si="0"/>
        <v>788</v>
      </c>
      <c r="F23" s="241"/>
    </row>
    <row r="24" spans="1:6" x14ac:dyDescent="0.25">
      <c r="A24" s="270" t="s">
        <v>389</v>
      </c>
      <c r="B24" s="235" t="s">
        <v>390</v>
      </c>
      <c r="C24" s="235">
        <v>865</v>
      </c>
      <c r="D24" s="234">
        <v>13019</v>
      </c>
      <c r="E24" s="237">
        <f t="shared" si="0"/>
        <v>6981</v>
      </c>
      <c r="F24" s="241"/>
    </row>
    <row r="25" spans="1:6" x14ac:dyDescent="0.25">
      <c r="A25" s="270" t="s">
        <v>391</v>
      </c>
      <c r="B25" s="235" t="s">
        <v>392</v>
      </c>
      <c r="C25" s="235">
        <v>186</v>
      </c>
      <c r="D25" s="234">
        <v>705</v>
      </c>
      <c r="E25" s="237">
        <f t="shared" si="0"/>
        <v>19295</v>
      </c>
      <c r="F25" s="241"/>
    </row>
    <row r="26" spans="1:6" x14ac:dyDescent="0.25">
      <c r="A26" s="270" t="s">
        <v>393</v>
      </c>
      <c r="B26" s="235" t="s">
        <v>392</v>
      </c>
      <c r="C26" s="235">
        <v>314</v>
      </c>
      <c r="D26" s="234">
        <v>2300</v>
      </c>
      <c r="E26" s="237">
        <f t="shared" si="0"/>
        <v>17700</v>
      </c>
      <c r="F26" s="241"/>
    </row>
    <row r="27" spans="1:6" x14ac:dyDescent="0.25">
      <c r="A27" s="270" t="s">
        <v>394</v>
      </c>
      <c r="B27" s="235" t="s">
        <v>395</v>
      </c>
      <c r="C27" s="235">
        <v>700</v>
      </c>
      <c r="D27" s="234">
        <v>15144</v>
      </c>
      <c r="E27" s="237">
        <f t="shared" si="0"/>
        <v>4856</v>
      </c>
      <c r="F27" s="241"/>
    </row>
    <row r="28" spans="1:6" x14ac:dyDescent="0.25">
      <c r="A28" s="270" t="s">
        <v>396</v>
      </c>
      <c r="B28" s="235" t="s">
        <v>395</v>
      </c>
      <c r="C28" s="235">
        <v>700</v>
      </c>
      <c r="D28" s="234">
        <v>15320</v>
      </c>
      <c r="E28" s="237">
        <f t="shared" si="0"/>
        <v>4680</v>
      </c>
      <c r="F28" s="241"/>
    </row>
    <row r="29" spans="1:6" x14ac:dyDescent="0.25">
      <c r="A29" s="270" t="s">
        <v>397</v>
      </c>
      <c r="B29" s="235" t="s">
        <v>398</v>
      </c>
      <c r="C29" s="235">
        <v>57.7</v>
      </c>
      <c r="D29" s="234">
        <v>8663</v>
      </c>
      <c r="E29" s="237">
        <f t="shared" si="0"/>
        <v>11337</v>
      </c>
      <c r="F29" s="241"/>
    </row>
    <row r="30" spans="1:6" x14ac:dyDescent="0.25">
      <c r="A30" s="270" t="s">
        <v>399</v>
      </c>
      <c r="B30" s="235" t="s">
        <v>400</v>
      </c>
      <c r="C30" s="235">
        <v>670</v>
      </c>
      <c r="D30" s="234">
        <v>8694</v>
      </c>
      <c r="E30" s="237">
        <f t="shared" si="0"/>
        <v>11306</v>
      </c>
      <c r="F30" s="241"/>
    </row>
    <row r="31" spans="1:6" x14ac:dyDescent="0.25">
      <c r="A31" s="270" t="s">
        <v>401</v>
      </c>
      <c r="B31" s="235" t="s">
        <v>402</v>
      </c>
      <c r="C31" s="235">
        <v>700</v>
      </c>
      <c r="D31" s="234">
        <v>14991</v>
      </c>
      <c r="E31" s="237">
        <f t="shared" si="0"/>
        <v>5009</v>
      </c>
      <c r="F31" s="241"/>
    </row>
    <row r="32" spans="1:6" x14ac:dyDescent="0.25">
      <c r="A32" s="270" t="s">
        <v>403</v>
      </c>
      <c r="B32" s="235" t="s">
        <v>404</v>
      </c>
      <c r="C32" s="235">
        <v>120</v>
      </c>
      <c r="D32" s="232">
        <v>16429</v>
      </c>
      <c r="E32" s="237">
        <f t="shared" si="0"/>
        <v>3571</v>
      </c>
      <c r="F32" s="241"/>
    </row>
    <row r="33" spans="1:6" x14ac:dyDescent="0.25">
      <c r="A33" s="270" t="s">
        <v>405</v>
      </c>
      <c r="B33" s="235" t="s">
        <v>404</v>
      </c>
      <c r="C33" s="235">
        <v>120</v>
      </c>
      <c r="D33" s="232">
        <v>12514</v>
      </c>
      <c r="E33" s="237">
        <f t="shared" si="0"/>
        <v>7486</v>
      </c>
      <c r="F33" s="241"/>
    </row>
    <row r="34" spans="1:6" x14ac:dyDescent="0.25">
      <c r="A34" s="270" t="s">
        <v>406</v>
      </c>
      <c r="B34" s="235" t="s">
        <v>404</v>
      </c>
      <c r="C34" s="235">
        <v>120</v>
      </c>
      <c r="D34" s="232">
        <v>13115</v>
      </c>
      <c r="E34" s="237">
        <f t="shared" si="0"/>
        <v>6885</v>
      </c>
      <c r="F34" s="241"/>
    </row>
    <row r="35" spans="1:6" x14ac:dyDescent="0.25">
      <c r="A35" s="270" t="s">
        <v>407</v>
      </c>
      <c r="B35" s="235" t="s">
        <v>404</v>
      </c>
      <c r="C35" s="235">
        <v>664</v>
      </c>
      <c r="D35" s="234">
        <v>2424</v>
      </c>
      <c r="E35" s="237">
        <f t="shared" si="0"/>
        <v>17576</v>
      </c>
      <c r="F35" s="241"/>
    </row>
    <row r="36" spans="1:6" x14ac:dyDescent="0.25">
      <c r="A36" s="270" t="s">
        <v>408</v>
      </c>
      <c r="B36" s="235" t="s">
        <v>404</v>
      </c>
      <c r="C36" s="235">
        <v>664</v>
      </c>
      <c r="D36" s="234">
        <v>2509</v>
      </c>
      <c r="E36" s="237">
        <f t="shared" si="0"/>
        <v>17491</v>
      </c>
      <c r="F36" s="241"/>
    </row>
    <row r="37" spans="1:6" x14ac:dyDescent="0.25">
      <c r="A37" s="270" t="s">
        <v>409</v>
      </c>
      <c r="B37" s="235" t="s">
        <v>404</v>
      </c>
      <c r="C37" s="235">
        <v>664</v>
      </c>
      <c r="D37" s="234">
        <v>1803</v>
      </c>
      <c r="E37" s="237">
        <f t="shared" si="0"/>
        <v>18197</v>
      </c>
      <c r="F37" s="241"/>
    </row>
    <row r="38" spans="1:6" x14ac:dyDescent="0.25">
      <c r="A38" s="270" t="s">
        <v>410</v>
      </c>
      <c r="B38" s="235" t="s">
        <v>411</v>
      </c>
      <c r="C38" s="235">
        <v>129</v>
      </c>
      <c r="D38" s="234">
        <v>13010</v>
      </c>
      <c r="E38" s="237">
        <f t="shared" si="0"/>
        <v>6990</v>
      </c>
      <c r="F38" s="241"/>
    </row>
    <row r="39" spans="1:6" x14ac:dyDescent="0.25">
      <c r="A39" s="270" t="s">
        <v>412</v>
      </c>
      <c r="B39" s="235" t="s">
        <v>413</v>
      </c>
      <c r="C39" s="235">
        <v>1290</v>
      </c>
      <c r="D39" s="234">
        <v>0</v>
      </c>
      <c r="E39" s="237">
        <f t="shared" si="0"/>
        <v>20000</v>
      </c>
      <c r="F39" s="241"/>
    </row>
  </sheetData>
  <mergeCells count="1">
    <mergeCell ref="E1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BE</vt:lpstr>
      <vt:lpstr>BG</vt:lpstr>
      <vt:lpstr>CY</vt:lpstr>
      <vt:lpstr>DK</vt:lpstr>
      <vt:lpstr>EE</vt:lpstr>
      <vt:lpstr>EL</vt:lpstr>
      <vt:lpstr>ES</vt:lpstr>
      <vt:lpstr>FI</vt:lpstr>
      <vt:lpstr>FR</vt:lpstr>
      <vt:lpstr>IT</vt:lpstr>
      <vt:lpstr>MT</vt:lpstr>
      <vt:lpstr>PL</vt:lpstr>
      <vt:lpstr>PT</vt:lpstr>
      <vt:lpstr>RO</vt:lpstr>
      <vt:lpstr>SI</vt:lpstr>
      <vt:lpstr>SK</vt:lpstr>
      <vt:lpstr>UK</vt:lpstr>
    </vt:vector>
  </TitlesOfParts>
  <Company>European Commission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PANEK-GONDEK Krystyna (ENV)</dc:creator>
  <cp:lastModifiedBy>Daniel Martin-Montalvo Alvarez</cp:lastModifiedBy>
  <dcterms:created xsi:type="dcterms:W3CDTF">2014-07-23T11:08:56Z</dcterms:created>
  <dcterms:modified xsi:type="dcterms:W3CDTF">2015-02-06T08:44:20Z</dcterms:modified>
</cp:coreProperties>
</file>