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390" windowHeight="9375"/>
  </bookViews>
  <sheets>
    <sheet name="BE" sheetId="1" r:id="rId1"/>
    <sheet name="BG" sheetId="2" r:id="rId2"/>
    <sheet name="CY" sheetId="3" r:id="rId3"/>
    <sheet name="DK" sheetId="4" r:id="rId4"/>
    <sheet name="EE" sheetId="5" r:id="rId5"/>
    <sheet name="EL" sheetId="6" r:id="rId6"/>
    <sheet name="ES" sheetId="7" r:id="rId7"/>
    <sheet name="FI" sheetId="8" r:id="rId8"/>
    <sheet name="FR" sheetId="9" r:id="rId9"/>
    <sheet name="IT" sheetId="10" r:id="rId10"/>
    <sheet name="MT" sheetId="13" r:id="rId11"/>
    <sheet name="PL" sheetId="14" r:id="rId12"/>
    <sheet name="PT" sheetId="15" r:id="rId13"/>
    <sheet name="RO" sheetId="16" r:id="rId14"/>
    <sheet name="SI" sheetId="17" r:id="rId15"/>
    <sheet name="SK" sheetId="18" r:id="rId16"/>
    <sheet name="UK" sheetId="20" r:id="rId17"/>
  </sheets>
  <calcPr calcId="145621"/>
</workbook>
</file>

<file path=xl/calcChain.xml><?xml version="1.0" encoding="utf-8"?>
<calcChain xmlns="http://schemas.openxmlformats.org/spreadsheetml/2006/main">
  <c r="A18" i="20" l="1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7" i="15"/>
  <c r="F6" i="15"/>
  <c r="F5" i="15"/>
  <c r="F4" i="15"/>
  <c r="F3" i="15"/>
  <c r="F6" i="13"/>
  <c r="F5" i="13"/>
  <c r="F4" i="13"/>
  <c r="F3" i="13"/>
  <c r="F8" i="3"/>
  <c r="F7" i="3"/>
  <c r="F6" i="3"/>
  <c r="F5" i="3"/>
  <c r="F4" i="3"/>
  <c r="F3" i="3"/>
  <c r="F5" i="2"/>
  <c r="F4" i="2"/>
  <c r="F3" i="2"/>
  <c r="F3" i="5"/>
  <c r="F4" i="4"/>
  <c r="A4" i="4"/>
  <c r="F3" i="4"/>
  <c r="F19" i="10"/>
  <c r="F18" i="10"/>
  <c r="F17" i="10"/>
  <c r="F16" i="10"/>
  <c r="F15" i="10"/>
  <c r="F14" i="10"/>
  <c r="F13" i="10"/>
  <c r="F12" i="10"/>
  <c r="A12" i="10"/>
  <c r="A13" i="10"/>
  <c r="A14" i="10"/>
  <c r="A15" i="10"/>
  <c r="A16" i="10"/>
  <c r="A17" i="10"/>
  <c r="A18" i="10"/>
  <c r="A19" i="10"/>
  <c r="F11" i="10"/>
  <c r="F10" i="10"/>
  <c r="F9" i="10"/>
  <c r="F8" i="10"/>
  <c r="F7" i="10"/>
  <c r="F6" i="10"/>
  <c r="F5" i="10"/>
  <c r="F4" i="10"/>
  <c r="A4" i="10"/>
  <c r="A5" i="10"/>
  <c r="A6" i="10"/>
  <c r="A7" i="10"/>
  <c r="A8" i="10"/>
  <c r="A9" i="10"/>
  <c r="F3" i="10"/>
  <c r="F18" i="20"/>
  <c r="F17" i="20"/>
  <c r="F16" i="20"/>
  <c r="F15" i="20"/>
  <c r="F14" i="20"/>
  <c r="F13" i="20"/>
  <c r="E12" i="20"/>
  <c r="F12" i="20" s="1"/>
  <c r="F11" i="20"/>
  <c r="F10" i="20"/>
  <c r="F9" i="20"/>
  <c r="F8" i="20"/>
  <c r="F7" i="20"/>
  <c r="F6" i="20"/>
  <c r="F5" i="20"/>
  <c r="F4" i="20"/>
  <c r="A4" i="20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F3" i="20"/>
  <c r="F83" i="14"/>
  <c r="F72" i="14"/>
  <c r="F68" i="14"/>
  <c r="F67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44" i="14"/>
  <c r="F43" i="14"/>
  <c r="F41" i="14"/>
  <c r="F40" i="14"/>
  <c r="F37" i="14"/>
  <c r="F36" i="14"/>
  <c r="F34" i="14"/>
  <c r="F33" i="14"/>
  <c r="A31" i="14"/>
  <c r="F29" i="14"/>
  <c r="F27" i="14"/>
  <c r="F26" i="14"/>
  <c r="F25" i="14"/>
  <c r="F24" i="14"/>
  <c r="F22" i="14"/>
  <c r="F21" i="14"/>
  <c r="F20" i="14"/>
  <c r="F19" i="14"/>
  <c r="F18" i="14"/>
  <c r="F17" i="14"/>
  <c r="F12" i="14"/>
  <c r="F11" i="14"/>
  <c r="F10" i="14"/>
  <c r="A10" i="14"/>
  <c r="F9" i="14"/>
  <c r="F7" i="14"/>
  <c r="F13" i="18"/>
  <c r="F12" i="18"/>
  <c r="F11" i="18"/>
  <c r="F10" i="18"/>
  <c r="F9" i="18"/>
  <c r="F8" i="18"/>
  <c r="F7" i="18"/>
  <c r="F6" i="18"/>
  <c r="F5" i="18"/>
  <c r="F4" i="18"/>
  <c r="A4" i="18"/>
  <c r="A5" i="18"/>
  <c r="A6" i="18" s="1"/>
  <c r="A7" i="18" s="1"/>
  <c r="A8" i="18" s="1"/>
  <c r="A9" i="18" s="1"/>
  <c r="A10" i="18" s="1"/>
  <c r="A11" i="18" s="1"/>
  <c r="A12" i="18" s="1"/>
  <c r="A13" i="18" s="1"/>
  <c r="F3" i="18"/>
  <c r="F4" i="1"/>
  <c r="A4" i="1"/>
  <c r="F3" i="1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" i="9"/>
</calcChain>
</file>

<file path=xl/comments1.xml><?xml version="1.0" encoding="utf-8"?>
<comments xmlns="http://schemas.openxmlformats.org/spreadsheetml/2006/main">
  <authors>
    <author>m300611</author>
  </authors>
  <commentList>
    <comment ref="F3" authorId="0">
      <text>
        <r>
          <rPr>
            <sz val="9"/>
            <color indexed="81"/>
            <rFont val="Tahoma"/>
            <family val="2"/>
          </rPr>
          <t xml:space="preserve">
Annex VIII (A)(2)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
Annex VIII (A)(2)</t>
        </r>
      </text>
    </comment>
    <comment ref="F8" authorId="0">
      <text>
        <r>
          <rPr>
            <sz val="9"/>
            <color indexed="81"/>
            <rFont val="Tahoma"/>
            <family val="2"/>
          </rPr>
          <t xml:space="preserve">
Annex VIII (A)(2)</t>
        </r>
      </text>
    </comment>
    <comment ref="F13" authorId="0">
      <text>
        <r>
          <rPr>
            <sz val="9"/>
            <color indexed="81"/>
            <rFont val="Tahoma"/>
            <family val="2"/>
          </rPr>
          <t xml:space="preserve">
Annex VIII (A)(2)</t>
        </r>
      </text>
    </comment>
    <comment ref="F18" authorId="0">
      <text>
        <r>
          <rPr>
            <sz val="9"/>
            <color indexed="81"/>
            <rFont val="Tahoma"/>
            <family val="2"/>
          </rPr>
          <t xml:space="preserve">
Annex VIII (A)(2)</t>
        </r>
      </text>
    </comment>
  </commentList>
</comments>
</file>

<file path=xl/sharedStrings.xml><?xml version="1.0" encoding="utf-8"?>
<sst xmlns="http://schemas.openxmlformats.org/spreadsheetml/2006/main" count="657" uniqueCount="432">
  <si>
    <t>Plant location</t>
  </si>
  <si>
    <t>Rated thermal input (MWth)</t>
  </si>
  <si>
    <t>Number of hours operated since 1 January 2008</t>
  </si>
  <si>
    <t>Lichtstraat 55, 2400 Mol, Belgium</t>
  </si>
  <si>
    <t>No</t>
  </si>
  <si>
    <t>Moni Power Station</t>
  </si>
  <si>
    <t>Moni Industrial Area, Limassol</t>
  </si>
  <si>
    <t>TPP "Brikel"</t>
  </si>
  <si>
    <t>Bulgaria</t>
  </si>
  <si>
    <t>TPP "Varna"</t>
  </si>
  <si>
    <t>9129 Ezerovo, municipality Beloslav, region Varna</t>
  </si>
  <si>
    <t>Estonia</t>
  </si>
  <si>
    <t>Greece</t>
  </si>
  <si>
    <t>Malta</t>
  </si>
  <si>
    <t>Poland</t>
  </si>
  <si>
    <t>Romania</t>
  </si>
  <si>
    <t>Slovakia</t>
  </si>
  <si>
    <t>France</t>
  </si>
  <si>
    <t>Megalopoli, Arcadia</t>
  </si>
  <si>
    <t>Agios Nikolaos, Viotia</t>
  </si>
  <si>
    <t>Fortum Power and Heat Oy  Kivenlahti boiler 2</t>
  </si>
  <si>
    <t>Espoo</t>
  </si>
  <si>
    <t>Fortum Power and Heat Oy, Kivenlahti boiler 1</t>
  </si>
  <si>
    <t>Jyväskylän Energiantuotanto Oy, Savela boiler 3</t>
  </si>
  <si>
    <t>Jyväskylä</t>
  </si>
  <si>
    <t>Lahti Energia Oy, Teivaanmäki P1</t>
  </si>
  <si>
    <t>Lahti</t>
  </si>
  <si>
    <t>Kotka</t>
  </si>
  <si>
    <t>Oy Metsä-Botnia Ab,  Kemi boiler 9</t>
  </si>
  <si>
    <t>Kemi</t>
  </si>
  <si>
    <t>PVO-Huippuvoima Oy, Vaskiluoto oil</t>
  </si>
  <si>
    <t>Vaasa</t>
  </si>
  <si>
    <t>PVO-Lämpövoima, Kristiina, oil</t>
  </si>
  <si>
    <t>Kristiinankaupunki</t>
  </si>
  <si>
    <t>Stora Enso Oyj, Anjalankoski Boiler1</t>
  </si>
  <si>
    <t>Anjalankoski</t>
  </si>
  <si>
    <t>Stora Enso Oyj, Heinola Pr1</t>
  </si>
  <si>
    <t>Heinola</t>
  </si>
  <si>
    <t>Stora Enso Oyj, Oulu, Oilboiler.</t>
  </si>
  <si>
    <t>Oulu</t>
  </si>
  <si>
    <t>Stora Enso Oyj, Varkaus boiler 5</t>
  </si>
  <si>
    <t>Varkaus</t>
  </si>
  <si>
    <t>Stora-Enso Oyj, Veitsiluoto boiler 6</t>
  </si>
  <si>
    <t>UPM-Kymmen Oyj, Jämsänkoski boiler 1</t>
  </si>
  <si>
    <t>Jämsänkoski</t>
  </si>
  <si>
    <t>UPM-Kymmen Oyj, Jämsänkoski k2</t>
  </si>
  <si>
    <t>Vaasan Sähkö, Palosaaren silta</t>
  </si>
  <si>
    <t>Vantaan Energia Oy, Martinlaakso boiler 1</t>
  </si>
  <si>
    <t>Vantaa</t>
  </si>
  <si>
    <t>Vantaan Energia Oy, Martinlaakso boiler 3</t>
  </si>
  <si>
    <t>Hämeenlinna</t>
  </si>
  <si>
    <t>PARIS</t>
  </si>
  <si>
    <t>CPCU chaufferie de La Villette</t>
  </si>
  <si>
    <t>Chaufferie de GRENELLE</t>
  </si>
  <si>
    <t>Chaufferie de VAUGIRARD</t>
  </si>
  <si>
    <t>IVRY-SUR-SEINE</t>
  </si>
  <si>
    <t>VITRY-SUR-SEINE</t>
  </si>
  <si>
    <t>MONTCEAU-LES-MINES</t>
  </si>
  <si>
    <t>HORNAING</t>
  </si>
  <si>
    <t>Centre de Production Thermique EDF de BOUCHAIN</t>
  </si>
  <si>
    <t>BOUCHAIN</t>
  </si>
  <si>
    <t>MARTIGUES</t>
  </si>
  <si>
    <t>SAINT-AVOLD</t>
  </si>
  <si>
    <t>RICHEMONT</t>
  </si>
  <si>
    <t>PONT-A-MOUSSON</t>
  </si>
  <si>
    <t>CORDEMAIS</t>
  </si>
  <si>
    <t>EDF UNITE DE PRODUCTION THERMIQUE DU HAVRE (Unité 1)</t>
  </si>
  <si>
    <t>HAVRE</t>
  </si>
  <si>
    <t>EDF UNITE DE PRODUCTION THERMIQUE DU HAVRE (Unité 2)</t>
  </si>
  <si>
    <t>Peugeot Citroen Automobiles S.A Sochaux (Unité 5)</t>
  </si>
  <si>
    <t>SOCHAUX</t>
  </si>
  <si>
    <t>PSA Peugeot Citroën Site de Mulhouse (Unité 4)</t>
  </si>
  <si>
    <t>MULHOUSE</t>
  </si>
  <si>
    <t>PSA Peugeot Citroën Site de Mulhouse (Unité 5)</t>
  </si>
  <si>
    <t>Chaufferie de Sarcelles</t>
  </si>
  <si>
    <t>SARCELLES</t>
  </si>
  <si>
    <t>POISSY</t>
  </si>
  <si>
    <t>WOIPPY</t>
  </si>
  <si>
    <t>UEM (Centrale de Chambière) (HP3)</t>
  </si>
  <si>
    <t>METZ</t>
  </si>
  <si>
    <t>Brasserie KRONENBOURG</t>
  </si>
  <si>
    <t>OBERNAI</t>
  </si>
  <si>
    <t>Société Vermandoise Industries</t>
  </si>
  <si>
    <t>VILLERS-FAUCON</t>
  </si>
  <si>
    <t>MPS1</t>
  </si>
  <si>
    <t>Marsa Power Station</t>
  </si>
  <si>
    <t>MPS2</t>
  </si>
  <si>
    <t>MPS3</t>
  </si>
  <si>
    <t>MPS4</t>
  </si>
  <si>
    <t xml:space="preserve">32-541 Trzebinia </t>
  </si>
  <si>
    <t>32-600 Oświęcim, ul. Chemików 1</t>
  </si>
  <si>
    <t>31-586 Kraków, ul. Ciepłownicza 1</t>
  </si>
  <si>
    <t>Elektrownia Skawina S.A.</t>
  </si>
  <si>
    <t>32-050 Skawina, ul. Piłsudskiego 10</t>
  </si>
  <si>
    <t xml:space="preserve"> 09-411 Płock, ul. Chemików 7</t>
  </si>
  <si>
    <t xml:space="preserve">ENERGA Elektrownie Ostrołęka S.A. </t>
  </si>
  <si>
    <t xml:space="preserve"> 47-225 Kędzierzyn-Koźle, ul. Energetyków 11</t>
  </si>
  <si>
    <t>Elektrociepłownia Białystok S.A.</t>
  </si>
  <si>
    <t xml:space="preserve">15-124 Białystok, ul. Gen. Władysława Andersa 3 </t>
  </si>
  <si>
    <t>Elektrociepłownia Zielona Góra S.A.</t>
  </si>
  <si>
    <t>65-120 Zielona Góra, ul. Zjednoczenia 103</t>
  </si>
  <si>
    <t>43-100 Tychy, ul. Przemysłowa 47</t>
  </si>
  <si>
    <t>Zakład Elektroenergetyczny H.Cz. ELSEN S.A.</t>
  </si>
  <si>
    <t>42-500 Będzin, ul. Małobądzka 141</t>
  </si>
  <si>
    <t>41-800 Zabrze, ul. Wolności 416</t>
  </si>
  <si>
    <t>44-109 Gliwice, ul. Mechaników 9</t>
  </si>
  <si>
    <t>ENERGA Elektrociepłownia Kalisz S.A.</t>
  </si>
  <si>
    <t>62-800 Kalisz, ul. Torowa 115</t>
  </si>
  <si>
    <t>62-510 Konin, ul. Kazimierska 45</t>
  </si>
  <si>
    <t>Dalkia Poznań ZEC S.A., Elektrociepłownia Garbary</t>
  </si>
  <si>
    <t>85-950 Bydgoszcz, ul. Energetyczna 1</t>
  </si>
  <si>
    <t>95-100 Zgierz, ul. Energetyków 9</t>
  </si>
  <si>
    <t>38-200 Jasło, ul. 3 Maja 83</t>
  </si>
  <si>
    <t>74-105 Nowe Czarnowo 76</t>
  </si>
  <si>
    <t>Chaminé comum às caldeiras 1 e 2 da Central Termoeléctrica do Carregado</t>
  </si>
  <si>
    <t>Vala do Carregado, 2580-510 Carregado</t>
  </si>
  <si>
    <t>Chaminé comum às caldeiras 3 e 4 da Central Termoeléctrica do Carregado</t>
  </si>
  <si>
    <t>Chaminé comum às caldeiras 5 e 6 da Central Termoeléctrica do Carregado</t>
  </si>
  <si>
    <t>Chaminé comum às caldeiras 1 e 2 da Central Termoeléctrica de Setúbal</t>
  </si>
  <si>
    <t xml:space="preserve"> 2910-857 Praias do Sado, Setúbal</t>
  </si>
  <si>
    <t>Chaminé comum às caldeiras 3 e 4 da Central Termoeléctrica de Setúbal</t>
  </si>
  <si>
    <t>S.C.TERMICA S.A.Suceava No. 2</t>
  </si>
  <si>
    <t>S.C.TERMICA S.A.Suceava No. 3</t>
  </si>
  <si>
    <t>S.C.TERMICA S.A.Suceava No. 4</t>
  </si>
  <si>
    <t>SC ELCEN Bucuresti SE Palas nr.6</t>
  </si>
  <si>
    <t>SC ELCEN Bucuresti SE Palas nr.8</t>
  </si>
  <si>
    <t>Termoelectrica SA Buc. SE Doicesti (Gr. Energetic nr.8)</t>
  </si>
  <si>
    <t>S.C. Complexul Energetic Craiova S.E. Craiova II -IMA  2</t>
  </si>
  <si>
    <t>S.C. Energetic Craiova S.E. Craiova II - IMA 3</t>
  </si>
  <si>
    <t>S.C. Energetic Craiova S.E. Craiova II - IMA 4</t>
  </si>
  <si>
    <t>SC Complexul  Turceni SA nr.1</t>
  </si>
  <si>
    <t>SC Complexul  Turceni SA nr.4</t>
  </si>
  <si>
    <t>RAAN - Suc. ROMAG TERMO, No.1</t>
  </si>
  <si>
    <t>TERMOELECTRICA SA Paroseni IMA Nr.1</t>
  </si>
  <si>
    <t xml:space="preserve">Electrocentrale Deva S.A IMA 1  </t>
  </si>
  <si>
    <t>CET Arad No. 5</t>
  </si>
  <si>
    <t>CET Arad No.6</t>
  </si>
  <si>
    <t>CET Arad No.7</t>
  </si>
  <si>
    <t>CET Arad No.10</t>
  </si>
  <si>
    <t>ELECTRICA ZALAU S.A. IMA Nr.3</t>
  </si>
  <si>
    <t>SC ELCEN Bucuresti SE Mures No.2</t>
  </si>
  <si>
    <t>SC ELCEN Bucuresti SE Mures No.3</t>
  </si>
  <si>
    <t>SC ELCEN Bucuresti Grozavesti Nr.2</t>
  </si>
  <si>
    <t>SC ELCEN Bucuresti Grozavesti Nr.3</t>
  </si>
  <si>
    <t>SC ELCEN Bucuresti Grozavesti Nr.4</t>
  </si>
  <si>
    <t>SC ELCEN Bucuresti Grozavesti Nr.5</t>
  </si>
  <si>
    <t>SC ELCEN Bucuresti Sud Nr.6</t>
  </si>
  <si>
    <t>Bucuresti, str. Releului nr.2B, sector 3</t>
  </si>
  <si>
    <t>SC ELCEN Bucuresti Sud Nr.7</t>
  </si>
  <si>
    <t>SC ELCEN Vest Nr.2</t>
  </si>
  <si>
    <t>Bucuresti, bd. Timisoara nr.106, sector 6</t>
  </si>
  <si>
    <t>SC ELCEN Bucuresti Vest Nr.3</t>
  </si>
  <si>
    <t>SC ELCEN Bucuresti Vest Nr.4</t>
  </si>
  <si>
    <t>SC ELCEN Bucuresti Vest Nr.5</t>
  </si>
  <si>
    <t>SC ELCEN Bucuresti Vest Nr.6</t>
  </si>
  <si>
    <t>SC ELCEN Bucuresti Titan Nr.1</t>
  </si>
  <si>
    <t>Bucuresti, str. Ion Sahighian nr.4G, sector 3</t>
  </si>
  <si>
    <t>SC ELCEN Bucuresti Titan Nr.2</t>
  </si>
  <si>
    <t>Smurfit Kappa Štúrovo, a.s., Energetika, kotol K4</t>
  </si>
  <si>
    <t>Štúrovo</t>
  </si>
  <si>
    <t>Žilinská teplárenská, a.s., kotol K4</t>
  </si>
  <si>
    <t>Žilina</t>
  </si>
  <si>
    <t>SE a.s., ENO A: K1, K2, ENO B-Bl:  K3, K4</t>
  </si>
  <si>
    <t>Zemianske Kostoľany</t>
  </si>
  <si>
    <t>SE a.s., EVO I,  kotol  K13, K14</t>
  </si>
  <si>
    <t>Vojany</t>
  </si>
  <si>
    <t>SE a.s., EVO II, kotol  K25, K26</t>
  </si>
  <si>
    <t>TEKO a.s., TEKO II,  HK3 a HK4</t>
  </si>
  <si>
    <t>Košice</t>
  </si>
  <si>
    <t>TEKO a.s., TEKO I, PK1 a PK2</t>
  </si>
  <si>
    <t>Mondi scp. a.s.K3</t>
  </si>
  <si>
    <t>Ružomberok</t>
  </si>
  <si>
    <t xml:space="preserve">KVARTET, a.s. - Tepláreň </t>
  </si>
  <si>
    <t>Partizánske</t>
  </si>
  <si>
    <t>Plant name</t>
  </si>
  <si>
    <t>E-ON -Centrale de Lucy</t>
  </si>
  <si>
    <t>61,4</t>
  </si>
  <si>
    <t>Peugeot Citroen Automobiles S.A Sochaux (Unité 6)</t>
  </si>
  <si>
    <t>CPCU -Centrale DE BERCY</t>
  </si>
  <si>
    <t>556,7</t>
  </si>
  <si>
    <t>123,7</t>
  </si>
  <si>
    <t>371,1</t>
  </si>
  <si>
    <t>443,9</t>
  </si>
  <si>
    <t>CPCU -Centrale D'IVRY</t>
  </si>
  <si>
    <t>Centre de Production Thermique de VITRY SUR SEINE - tranche 3</t>
  </si>
  <si>
    <t>Centre de Production Thermique de VITRY SUR SEINE - tranche 4</t>
  </si>
  <si>
    <t>127,6</t>
  </si>
  <si>
    <t>PSA PEUGEOT CITROËN Site de POISSY</t>
  </si>
  <si>
    <t>EDF -Centre de Production Thermique EDF de BLENOD (Unité 2)</t>
  </si>
  <si>
    <t>603,2</t>
  </si>
  <si>
    <t>EDF -Centre de Production Thermique EDF de BLENOD (Unité 3)</t>
  </si>
  <si>
    <t>EDF -Centre de Production Thermique EDF de BLENOD (Unité 4)</t>
  </si>
  <si>
    <t>618,7</t>
  </si>
  <si>
    <t>ENDESA FRANCE -Centrale Emile Huchet (Groupe 5)</t>
  </si>
  <si>
    <t>EDF -CPT Richemont-tranche 3</t>
  </si>
  <si>
    <t>EDF -CPT Richemont-tranche 5</t>
  </si>
  <si>
    <t>EDF -Centre de Production de LA MAXE (Unité 1)</t>
  </si>
  <si>
    <t>EDF -Centre de Production de LA MAXE (Unité 2)</t>
  </si>
  <si>
    <t>57,7</t>
  </si>
  <si>
    <t>E.ON -Centrale d'Hornaing</t>
  </si>
  <si>
    <t>Ineos Manufacturing France SAS – unité 1</t>
  </si>
  <si>
    <t>Ineos Manufacturing France SAS – unité 2</t>
  </si>
  <si>
    <t>Ineos Manufacturing France SAS – unité 3</t>
  </si>
  <si>
    <t>EDF Centre de Production Thermique de Martigues – tranche 1</t>
  </si>
  <si>
    <t>EDF Centre de Production Thermique de Martigues – tranche 2</t>
  </si>
  <si>
    <t>EDF Centre de Production Thermique de Martigues – tranche 3</t>
  </si>
  <si>
    <t xml:space="preserve">Unité de Production CORDEMAIS (Unité 1) </t>
  </si>
  <si>
    <t>Plant number</t>
  </si>
  <si>
    <t>Hours operated since 1 January 2008</t>
  </si>
  <si>
    <t>Hours left for operation until 31 December 2015</t>
  </si>
  <si>
    <t xml:space="preserve">Coal Power Plant, Mol site, unit 11 </t>
  </si>
  <si>
    <t xml:space="preserve">Coal Power Plant, Mol site, unit 12 </t>
  </si>
  <si>
    <t>Number of hours left for operation until 31 December 2015</t>
  </si>
  <si>
    <t>6280 Gulubovo, region Stara Zagora</t>
  </si>
  <si>
    <t>TPP "Maritsa 3"</t>
  </si>
  <si>
    <t>Industrialna zona, 6400 Dimitrovgrad</t>
  </si>
  <si>
    <t>Narva Elektrijaamad AS, Balti Elektrijaam (10 and 9 energy units)</t>
  </si>
  <si>
    <t>Elektrijaama tee 59, Narva</t>
  </si>
  <si>
    <t>1 January 2013</t>
  </si>
  <si>
    <t>Megalopoli  I</t>
  </si>
  <si>
    <t>Megalopoli  II</t>
  </si>
  <si>
    <t>Aluminium SA I</t>
  </si>
  <si>
    <t>Aluminium SA II</t>
  </si>
  <si>
    <t>Comments</t>
  </si>
  <si>
    <t>Fortum Power and Heat Oy, Kokkola C1</t>
  </si>
  <si>
    <t>Kokkola</t>
  </si>
  <si>
    <t>Closed down March 2008</t>
  </si>
  <si>
    <t>Fortum Power and Heat Oy, Kokkola C2</t>
  </si>
  <si>
    <t>Not in use in 2012.</t>
  </si>
  <si>
    <t xml:space="preserve">Not in use in 2012. </t>
  </si>
  <si>
    <t>Mussalon Voima Oy (former Mussalon Kaukolämpö oy), Mussalo 1</t>
  </si>
  <si>
    <t xml:space="preserve">Not in use in 2012.  </t>
  </si>
  <si>
    <t xml:space="preserve">Removed from operation for the time being since 22 January 2009.  </t>
  </si>
  <si>
    <t>Onesti, str. Fantanele nr.16, jud. Bacau</t>
  </si>
  <si>
    <t>Suceava, Calea Unirii, jud. Suceava</t>
  </si>
  <si>
    <t>Braila, sos Vizirului km.10, jud. Braila</t>
  </si>
  <si>
    <t>Constanta, bd. Aurel Vlaicu nr.123, jud. Constanta</t>
  </si>
  <si>
    <t>Focsani, bd.Bucuresti nr.4, jud. Vrancea</t>
  </si>
  <si>
    <t>loc.Doicesti, aleea Sinaia nr.18, jud. Dambovita</t>
  </si>
  <si>
    <t>S.C. LUKOIL ENERGY &amp; GAS ROMANIA S.R.L. ex. S.C.PETROTEL-LUKOIL S.A NR.3 (CT)</t>
  </si>
  <si>
    <t>Ploiesti, str. Mihai Bravu nr.235, jud. Prahova</t>
  </si>
  <si>
    <t>Craiova, str. Bariera Valcii nr.195, jud. Dolj</t>
  </si>
  <si>
    <t>Turceni, str.Uzinei nr.1, jud. Gorj</t>
  </si>
  <si>
    <t>Drobeta Turnu Severin, str. Calea Jiului km.5, jud. Mehedinti</t>
  </si>
  <si>
    <t>Vulcan, str.Paroseni nr.20, jud. Hunedoara</t>
  </si>
  <si>
    <t>com Mintia, str. Santierului nr.1, jud. Hunedoara</t>
  </si>
  <si>
    <t>Arad, str. Vanatori nr.6, jud. Arad</t>
  </si>
  <si>
    <t>Zalau, str.Valea Mitei nr.2, jud. Salaj</t>
  </si>
  <si>
    <t>Brasov, str.Timis Triaj nr.6, jud. Brasov</t>
  </si>
  <si>
    <t>Iernut, str.Energeticii nr.1, jud. Mures</t>
  </si>
  <si>
    <t xml:space="preserve">Bucuresti, bd. Splaiul Independentei nr.229 sector 6 </t>
  </si>
  <si>
    <t>Martinská teplárenská,a.s., kotly HK1,HK2</t>
  </si>
  <si>
    <t>Martin</t>
  </si>
  <si>
    <t>U.S.Steel Košice,s.r.o. (DZ-energetika, kotol PK3)</t>
  </si>
  <si>
    <t>installation after total reconstruction since 20.12.2010, emission limits are fulfiled</t>
  </si>
  <si>
    <t>TAURON Wytwarzanie  S.A., Oddział Elektrownia Siersza</t>
  </si>
  <si>
    <t>EDF Kraków S.A.</t>
  </si>
  <si>
    <t>ArcelorMittal Poland S.A. Oddział w Krakowie</t>
  </si>
  <si>
    <t>30-969 Kraków, ul. Ujastek 1</t>
  </si>
  <si>
    <t>Nadwiślańska Spółka Energetyczna, Sp. z o.o. - Zakład Ciepłowniczy  Janina</t>
  </si>
  <si>
    <t>32-590 Libiąż, ul. Górnicza 23</t>
  </si>
  <si>
    <t>Polski Koncern Naftowy ORLEN S.A.w Płocku - Zakład Elektrociepłowni, Instalacja Bloku Energetycznego</t>
  </si>
  <si>
    <t xml:space="preserve"> 07-401 Ostrołęka,  ul. Elektryczna 5</t>
  </si>
  <si>
    <t>EDF Wybrzeże S.A., Elektrociepłownia Gdyńska</t>
  </si>
  <si>
    <t xml:space="preserve"> 80-867 Gdańsk, ul. Swojska 9                                      81-036 Gdynia, ul. Pucka 118</t>
  </si>
  <si>
    <t xml:space="preserve">PGE  Górnictwo i Energetyka Konwencjonalna S.A., Oddział Elektrociepłownia  Gorzów </t>
  </si>
  <si>
    <t xml:space="preserve">  66-400 Gorzów Wlkp., ul. Energetyków 6</t>
  </si>
  <si>
    <t>Fortum Bytom S.A., Elektrociepłownia Miechowice</t>
  </si>
  <si>
    <t>41-908 Bytom, ul. Elektrownia 18</t>
  </si>
  <si>
    <t>TAURON Ciepło S.A., Zakład Wytwarzania Tychy</t>
  </si>
  <si>
    <t>TAURON-Wytwarzanie S.A., Oddział Elektrownia Jaworzno III - Elektrownia II</t>
  </si>
  <si>
    <t>43-603 Jaworzno, ul. Energetyków 15</t>
  </si>
  <si>
    <t xml:space="preserve">TAURON-Wytwarzanie S.A., Oddział  Elektrownia Łagisza </t>
  </si>
  <si>
    <t>42-504 Będzin, ul. Pokoju 14</t>
  </si>
  <si>
    <t>TAURON-Wytwarzanie S.A., Oddział Elektrownia Halemba</t>
  </si>
  <si>
    <t>41-706 Ruda Śląska, ul. Piotra Skargi 67</t>
  </si>
  <si>
    <t xml:space="preserve">TAURON-Wytwarzanie S.A., Oddział  Elektrociepłownia Katowice </t>
  </si>
  <si>
    <t>40-301 Katowice, ul. Siemianowicka 60</t>
  </si>
  <si>
    <t xml:space="preserve">TAURON-Wytwarzanie S.A., Oddział Zespół Elektrociepłowni -  Elektrociepłownia Bielsko-Biała  EC 1 </t>
  </si>
  <si>
    <t>43-300 Bielsko-Biała, ul. Tuwima 2</t>
  </si>
  <si>
    <t>42-202 Częstochowa, ul. Koksowa 11</t>
  </si>
  <si>
    <t>Elektrociepłownia Będzin S.A.</t>
  </si>
  <si>
    <t>Fortum Zabrze S.A.</t>
  </si>
  <si>
    <t>Zakłady Mechaniczne BUMAR-ŁABĘDY S.A.</t>
  </si>
  <si>
    <t xml:space="preserve"> Zespół Elektrowni Pątnów-Adamów-Konin S.A., Elektrownia Konin </t>
  </si>
  <si>
    <t>61-108 Poznań, ul. Panny Marii 3A</t>
  </si>
  <si>
    <t xml:space="preserve">PGE Górnictwo i Energetyka Konwencjonalna S.A. - Oddział Zespół Elektrociepłowni Bydgoszcz </t>
  </si>
  <si>
    <t>ELANA ENERGETYKA          Sp. z o.o., Elektrociepłownia II</t>
  </si>
  <si>
    <t>87-100 Toruń, ul. M. Skłodowskiej-Curie 73</t>
  </si>
  <si>
    <t>PGE Górnictwo i Energetyka Konwencjonalna S.A. - Oddział Elektrociepłownia Zgierz</t>
  </si>
  <si>
    <t xml:space="preserve">Energetyka Cieplna Opolszczyzny S.A., Kotłownia  K-377 </t>
  </si>
  <si>
    <t>45-118 Opole, ul. Harcerska 15, 46-300, Olesno, ul. Budowlanych 2</t>
  </si>
  <si>
    <t>FENICE Poland Sp. z o.o., Jednostka Operatywna Podkarpacie w Krośnie</t>
  </si>
  <si>
    <t>38-400 Krosno, ul. Okulickiego 7</t>
  </si>
  <si>
    <t xml:space="preserve">Orion Engineered Carbons    Sp. z o.o. </t>
  </si>
  <si>
    <t>Nadwiślańska Spółka Energetyczna Sp. z o.o., Zakład Ciepłowniczy  Czeczot</t>
  </si>
  <si>
    <t>43-225 Wola, ul. Kopalniana 10</t>
  </si>
  <si>
    <t>Nadwiślańska Spółka Energetyczna Sp. z o.o., Zakład Ciepłowniczy  Silesia</t>
  </si>
  <si>
    <t>43-503 Czechowice-Dziedzice, ul. Górnicza 1</t>
  </si>
  <si>
    <t>PGE Górnictwo i Energetyka Konwencjonalna S.A. - Oddział Zespół Elektrowni Dolna Odra, Elektrownia Dolna Odra</t>
  </si>
  <si>
    <t>Bumar Amunicja S.A.</t>
  </si>
  <si>
    <t xml:space="preserve">26-111 Skarżysko-Kamienna, ul. Legionów 122 </t>
  </si>
  <si>
    <t>Okręgowe Przedsiębiorstwo Energetyki Cieplnej Sp. z o.o. , ZEC Wejherowo-Ciepłownia Nanice</t>
  </si>
  <si>
    <t>81-213 Gdynia, ul. Opata Hackiego 14, 84-200 Wejherowo, ul. Staromłyńska 41</t>
  </si>
  <si>
    <t>Spain</t>
  </si>
  <si>
    <t>CERCS (SERCHS) I</t>
  </si>
  <si>
    <t>Cercs-Barcelona (Cataluña)</t>
  </si>
  <si>
    <t>ESCUCHA I</t>
  </si>
  <si>
    <t>Escucha-Teruel (Aragón)</t>
  </si>
  <si>
    <t>LADA  III</t>
  </si>
  <si>
    <t>Langreo (Asturias)</t>
  </si>
  <si>
    <t>CLOSED IN 2012</t>
  </si>
  <si>
    <t>Soto Ribera (Asturias)</t>
  </si>
  <si>
    <t>BAHIA ALGECIRAS I</t>
  </si>
  <si>
    <t>Algeciras-Cádiz (Andalucia)</t>
  </si>
  <si>
    <t>CLOSED IN 2008</t>
  </si>
  <si>
    <t>BAHIA ALGECIRAS II</t>
  </si>
  <si>
    <t>Arteixo-La Coruña (Galicia)</t>
  </si>
  <si>
    <t>CLOSED IN 2011</t>
  </si>
  <si>
    <t>ACECA I</t>
  </si>
  <si>
    <t>Villaseca de la Sagra-Toledo (Castilla-La Mancha)</t>
  </si>
  <si>
    <t>ACECA II</t>
  </si>
  <si>
    <t>CLOSED IN 2009</t>
  </si>
  <si>
    <t>CASTELLÓN I</t>
  </si>
  <si>
    <t>El Grau-Castellón (Valencia)</t>
  </si>
  <si>
    <t>CASTELLÓN II</t>
  </si>
  <si>
    <t>SANTURCE I</t>
  </si>
  <si>
    <t>Santurce-Vizcaya (Pais Vasco)</t>
  </si>
  <si>
    <t>SANTURCE II</t>
  </si>
  <si>
    <t>ESCOMBRERAS IV</t>
  </si>
  <si>
    <t>Escombreras-Cartagena (Murcia)</t>
  </si>
  <si>
    <t>CLOSED IN 2010</t>
  </si>
  <si>
    <t>ESCOMBRERAS V</t>
  </si>
  <si>
    <t>SAN ADRIÁN I</t>
  </si>
  <si>
    <t>San Adrián del Besós-Barcelona (Cataluña)</t>
  </si>
  <si>
    <t>SAN ADRIÁN III</t>
  </si>
  <si>
    <t>CRISTOBAL COLÓN I-II</t>
  </si>
  <si>
    <t>Huelva (Andalucia)</t>
  </si>
  <si>
    <t>CRISTOBAL COLÓN III</t>
  </si>
  <si>
    <t>JINÁMAR I</t>
  </si>
  <si>
    <t>Las Palmas de Gran Canaria (Islas Canarias)</t>
  </si>
  <si>
    <t>JINÁMAR II-III</t>
  </si>
  <si>
    <t>CANDELARIA (CALETILLAS) III-IV</t>
  </si>
  <si>
    <t>Candelaria-Sta Cruz de Tenerife (Islas Canarias)</t>
  </si>
  <si>
    <t xml:space="preserve">JPE G, Energetika Ljubljana, d.o.o., </t>
  </si>
  <si>
    <t>Verovškova 70, SI-1000 Ljubljana</t>
  </si>
  <si>
    <t>Toplarniška 19, SI-1000 Ljubljana</t>
  </si>
  <si>
    <t>Eon Grain PS</t>
  </si>
  <si>
    <t>England</t>
  </si>
  <si>
    <t>Eon Ironbridge PS</t>
  </si>
  <si>
    <t>Eon Kingsnorth PS</t>
  </si>
  <si>
    <t>RWE nPower Didcot A</t>
  </si>
  <si>
    <t>RWE nPower Fawley</t>
  </si>
  <si>
    <t>RWE nPower Littlebrook PS</t>
  </si>
  <si>
    <t>RWE nPower Tilbury LCP 1</t>
  </si>
  <si>
    <t>RWE nPower Tilbury LCP 2</t>
  </si>
  <si>
    <t>SSE Ferrybridge C Units 1 &amp; 2</t>
  </si>
  <si>
    <t>Eon Workington</t>
  </si>
  <si>
    <t>Slough Heat and Power 15, 16</t>
  </si>
  <si>
    <t>Ballylumford A2</t>
  </si>
  <si>
    <t>Larne, Northern Ireland</t>
  </si>
  <si>
    <t>Ballylumford A3</t>
  </si>
  <si>
    <t>Cockenzie Power Station - LCP 1 - (Units 1&amp;2)</t>
  </si>
  <si>
    <t>Prestonpans, East Lothian, EH32 9SD</t>
  </si>
  <si>
    <t>Cockenzie Power Station - LCP 2 (Units 3&amp;4)</t>
  </si>
  <si>
    <t>Tullis Russell and Co Ltd, Markinch - Boilers 2,3 &amp; 4</t>
  </si>
  <si>
    <t>Rothesfield, Markinch, Glenrothes, Fife, KY7 6PB</t>
  </si>
  <si>
    <t>Slough Heat and Power</t>
  </si>
  <si>
    <t>Slough</t>
  </si>
  <si>
    <t>Italy</t>
  </si>
  <si>
    <t>A2A S.p.A. (gruppo 1)</t>
  </si>
  <si>
    <t>A2A S.p.A. (gruppo 2)</t>
  </si>
  <si>
    <t>A2A S.p.A. (Macchi)</t>
  </si>
  <si>
    <t>E.ON Produzione S.p.A. (sezione 4)</t>
  </si>
  <si>
    <t>E.ON Produzione S.p.A. (gruppo 1)</t>
  </si>
  <si>
    <t>E.ON Produzione S.p.A. (gruppo 2)</t>
  </si>
  <si>
    <t>Edipower S.p.A. (sezione 3 e sezione 4)*</t>
  </si>
  <si>
    <t>Enel Produzione S.p.A. (gruppo 1)</t>
  </si>
  <si>
    <t>Enel Produzione S.p.A. (gruppo 2)</t>
  </si>
  <si>
    <t>Enel Produzione S.p.A. (gruppo 3)</t>
  </si>
  <si>
    <t>ERG Power S.r.l. (SA1N/1)</t>
  </si>
  <si>
    <t>Italgen S.p.A.</t>
  </si>
  <si>
    <t xml:space="preserve">S.E.F. s.r.l. - Società EniPower Ferrara (CTE1) </t>
  </si>
  <si>
    <t>closed 15.03.2013</t>
  </si>
  <si>
    <t>closed 17.12.2012</t>
  </si>
  <si>
    <t>Denmark</t>
  </si>
  <si>
    <t>Nykøbing F</t>
  </si>
  <si>
    <t>Fynsværket, Odense C</t>
  </si>
  <si>
    <t xml:space="preserve">Plant 3, Vattenfall A/S, </t>
  </si>
  <si>
    <t>Plant shut down in April 2010</t>
  </si>
  <si>
    <t>Belgium</t>
  </si>
  <si>
    <t>Cyprus</t>
  </si>
  <si>
    <t xml:space="preserve">Finland </t>
  </si>
  <si>
    <t>Portugal</t>
  </si>
  <si>
    <t>Slovenia</t>
  </si>
  <si>
    <t xml:space="preserve">United Kingdom </t>
  </si>
  <si>
    <t xml:space="preserve">Plant number </t>
  </si>
  <si>
    <t>Nordic Sugar</t>
  </si>
  <si>
    <t>Comment</t>
  </si>
  <si>
    <t>Number of operating hours has been affected by the explosion at the Vasilikos power plant in 2011</t>
  </si>
  <si>
    <t>GROUP I CLOSED IN 2008</t>
  </si>
  <si>
    <t>SOTO RIBERA I-II</t>
  </si>
  <si>
    <t>SABON I</t>
  </si>
  <si>
    <t>SABON II</t>
  </si>
  <si>
    <t>Elenia Lämpö, Vanaja K4 
(former: Vattenfall Lämpö Oy, former Vattenfall Kaukolämpö Oy), Vanaja Power plant, Hämeenlinna Boiler K4</t>
  </si>
  <si>
    <t>According to the environmental permit maximum use is 10000 h between 27.11.2004 and 31.12.2015</t>
  </si>
  <si>
    <t>BRESCIA (BRESCIA) - via Lamarmora 230</t>
  </si>
  <si>
    <t>BRESCIA (BRESCIA)- via Lamarmora 230</t>
  </si>
  <si>
    <t>OSTIGLIA (MANTOVA) - S.S. n° 12 dell'Abetone-Brennero km 239</t>
  </si>
  <si>
    <t>SASSARI (SASSARI) - località Cabu Aspru</t>
  </si>
  <si>
    <t>SAN FILIPPO DEL MELA (MESSINA) - contrada Archi Marina</t>
  </si>
  <si>
    <t>AUGUSTA (SIRACUSA) - contrada Bufolaro</t>
  </si>
  <si>
    <t>BARI (BARI) - via B. Buozzi 35</t>
  </si>
  <si>
    <t>PORTOSCUSO (CAGLIARI) - località Portovesme</t>
  </si>
  <si>
    <t>PRIOLO GARGALLO (SIRACUSA) - S.P. ex SS 114 Km 9,5 Litoranea Priolese</t>
  </si>
  <si>
    <t xml:space="preserve">VILLA DI SERIO (BERGAMO) - SP 35 - Via Kennedy </t>
  </si>
  <si>
    <t>FERRARA (FERRARA) - piazzale Guido Donegani 12</t>
  </si>
  <si>
    <t>TAURON Wytwarzanie  S.A., Oddział Elektrownia Blachownia</t>
  </si>
  <si>
    <t>Synthos Dwory 7, Sp. z o.o.,  Sp. komandytowo-akcyjna</t>
  </si>
  <si>
    <t>S.C.TERMOELECTRICA 
S.A - SE BORZESTI</t>
  </si>
  <si>
    <t>S.C. TERMON S.R.L. ONESTI</t>
  </si>
  <si>
    <t>SC CET SA BRAILA NR.4</t>
  </si>
  <si>
    <t>S.C. ENET S.A.  NR. 4</t>
  </si>
  <si>
    <t>CET Arad No. 2</t>
  </si>
  <si>
    <t>B-dul.Iuliu Maniu nr.65-71, jud. Arad</t>
  </si>
  <si>
    <t>CET Brasov Nr.1</t>
  </si>
  <si>
    <t>TE-TOL E, Termoelektrarna Toplarna Ljubljana, d.o.o.</t>
  </si>
  <si>
    <t>not operated from 10/2010, installations are dismantled</t>
  </si>
  <si>
    <t>-</t>
  </si>
  <si>
    <t>&lt; 50 MW</t>
  </si>
  <si>
    <t>rated thermal input reduced to less than 50 MW</t>
  </si>
  <si>
    <t>Plant did not operate in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</si>
</sst>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charset val="238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3F3F3F"/>
      <name val="Arial"/>
      <family val="2"/>
    </font>
    <font>
      <sz val="10"/>
      <color rgb="FF3F3F3F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10" fillId="9" borderId="0" applyNumberFormat="0" applyBorder="0" applyAlignment="0" applyProtection="0"/>
    <xf numFmtId="0" fontId="11" fillId="38" borderId="1" applyNumberFormat="0" applyAlignment="0" applyProtection="0"/>
    <xf numFmtId="0" fontId="31" fillId="49" borderId="32" applyNumberFormat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40" borderId="7" applyNumberFormat="0" applyAlignment="0" applyProtection="0"/>
    <xf numFmtId="0" fontId="10" fillId="3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4" fillId="4" borderId="0" applyNumberFormat="0" applyBorder="0" applyAlignment="0" applyProtection="0"/>
    <xf numFmtId="0" fontId="18" fillId="13" borderId="1" applyNumberFormat="0" applyAlignment="0" applyProtection="0"/>
    <xf numFmtId="43" fontId="30" fillId="0" borderId="0" applyFont="0" applyFill="0" applyBorder="0" applyAlignment="0" applyProtection="0"/>
    <xf numFmtId="0" fontId="11" fillId="41" borderId="1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/>
    <xf numFmtId="0" fontId="3" fillId="0" borderId="0"/>
    <xf numFmtId="0" fontId="7" fillId="0" borderId="0"/>
    <xf numFmtId="0" fontId="5" fillId="0" borderId="0"/>
    <xf numFmtId="0" fontId="1" fillId="0" borderId="0"/>
    <xf numFmtId="0" fontId="25" fillId="0" borderId="0"/>
    <xf numFmtId="0" fontId="28" fillId="0" borderId="0"/>
    <xf numFmtId="0" fontId="8" fillId="0" borderId="0"/>
    <xf numFmtId="0" fontId="2" fillId="0" borderId="0"/>
    <xf numFmtId="0" fontId="6" fillId="0" borderId="0"/>
    <xf numFmtId="0" fontId="2" fillId="0" borderId="0"/>
    <xf numFmtId="0" fontId="2" fillId="44" borderId="7" applyNumberFormat="0" applyFont="0" applyAlignment="0" applyProtection="0"/>
    <xf numFmtId="0" fontId="5" fillId="44" borderId="7" applyNumberFormat="0" applyFont="0" applyAlignment="0" applyProtection="0"/>
    <xf numFmtId="0" fontId="22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1" fillId="38" borderId="8" applyNumberFormat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5" fillId="0" borderId="0"/>
    <xf numFmtId="0" fontId="23" fillId="0" borderId="9" applyNumberFormat="0" applyFill="0" applyAlignment="0" applyProtection="0"/>
    <xf numFmtId="0" fontId="18" fillId="7" borderId="1" applyNumberFormat="0" applyAlignment="0" applyProtection="0"/>
    <xf numFmtId="0" fontId="12" fillId="45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1" fillId="41" borderId="8" applyNumberFormat="0" applyAlignment="0" applyProtection="0"/>
    <xf numFmtId="0" fontId="21" fillId="38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79">
    <xf numFmtId="0" fontId="0" fillId="0" borderId="0" xfId="0"/>
    <xf numFmtId="0" fontId="3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3" fontId="30" fillId="0" borderId="0" xfId="67" applyFont="1"/>
    <xf numFmtId="0" fontId="33" fillId="0" borderId="0" xfId="0" applyFont="1" applyAlignment="1">
      <alignment wrapText="1"/>
    </xf>
    <xf numFmtId="0" fontId="2" fillId="0" borderId="0" xfId="77" applyFont="1" applyBorder="1" applyAlignment="1" applyProtection="1">
      <alignment horizontal="center" vertical="top" wrapText="1"/>
      <protection locked="0"/>
    </xf>
    <xf numFmtId="0" fontId="2" fillId="0" borderId="0" xfId="77" applyFont="1" applyBorder="1" applyAlignment="1" applyProtection="1">
      <alignment horizontal="center"/>
      <protection locked="0"/>
    </xf>
    <xf numFmtId="0" fontId="5" fillId="0" borderId="0" xfId="77" applyBorder="1" applyAlignment="1" applyProtection="1">
      <alignment horizontal="center"/>
      <protection locked="0"/>
    </xf>
    <xf numFmtId="0" fontId="32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/>
    <xf numFmtId="0" fontId="4" fillId="50" borderId="19" xfId="0" applyFont="1" applyFill="1" applyBorder="1" applyAlignment="1">
      <alignment horizontal="center" vertical="center" wrapText="1"/>
    </xf>
    <xf numFmtId="0" fontId="4" fillId="48" borderId="19" xfId="0" applyFont="1" applyFill="1" applyBorder="1" applyAlignment="1">
      <alignment horizontal="center" vertical="center" wrapText="1"/>
    </xf>
    <xf numFmtId="0" fontId="2" fillId="48" borderId="19" xfId="0" applyFont="1" applyFill="1" applyBorder="1" applyAlignment="1">
      <alignment horizontal="center"/>
    </xf>
    <xf numFmtId="14" fontId="4" fillId="50" borderId="19" xfId="0" applyNumberFormat="1" applyFont="1" applyFill="1" applyBorder="1"/>
    <xf numFmtId="0" fontId="2" fillId="50" borderId="19" xfId="0" applyFont="1" applyFill="1" applyBorder="1" applyAlignment="1" applyProtection="1">
      <alignment horizontal="center"/>
      <protection locked="0"/>
    </xf>
    <xf numFmtId="1" fontId="2" fillId="50" borderId="19" xfId="0" applyNumberFormat="1" applyFont="1" applyFill="1" applyBorder="1" applyAlignment="1" applyProtection="1">
      <alignment horizontal="center"/>
      <protection locked="0"/>
    </xf>
    <xf numFmtId="0" fontId="0" fillId="50" borderId="19" xfId="0" applyFill="1" applyBorder="1" applyAlignment="1" applyProtection="1">
      <alignment horizontal="center"/>
      <protection locked="0"/>
    </xf>
    <xf numFmtId="1" fontId="2" fillId="48" borderId="19" xfId="0" applyNumberFormat="1" applyFont="1" applyFill="1" applyBorder="1" applyAlignment="1">
      <alignment horizontal="center"/>
    </xf>
    <xf numFmtId="0" fontId="4" fillId="50" borderId="20" xfId="77" applyFont="1" applyFill="1" applyBorder="1" applyAlignment="1">
      <alignment horizontal="center" vertical="center" wrapText="1"/>
    </xf>
    <xf numFmtId="0" fontId="2" fillId="53" borderId="0" xfId="0" applyFont="1" applyFill="1" applyBorder="1" applyAlignment="1">
      <alignment horizontal="left" vertical="top"/>
    </xf>
    <xf numFmtId="0" fontId="4" fillId="50" borderId="21" xfId="0" applyFont="1" applyFill="1" applyBorder="1" applyAlignment="1">
      <alignment horizontal="center" vertical="center" wrapText="1"/>
    </xf>
    <xf numFmtId="0" fontId="34" fillId="0" borderId="0" xfId="0" applyFont="1"/>
    <xf numFmtId="0" fontId="4" fillId="48" borderId="22" xfId="0" applyFont="1" applyFill="1" applyBorder="1" applyAlignment="1">
      <alignment horizontal="center" vertical="center" wrapText="1"/>
    </xf>
    <xf numFmtId="0" fontId="4" fillId="48" borderId="17" xfId="0" applyFont="1" applyFill="1" applyBorder="1" applyAlignment="1">
      <alignment horizontal="center" vertical="center" wrapText="1"/>
    </xf>
    <xf numFmtId="1" fontId="2" fillId="48" borderId="19" xfId="80" applyNumberFormat="1" applyFont="1" applyFill="1" applyBorder="1" applyAlignment="1">
      <alignment horizontal="center" vertical="center"/>
    </xf>
    <xf numFmtId="0" fontId="4" fillId="53" borderId="0" xfId="0" applyFont="1" applyFill="1" applyBorder="1"/>
    <xf numFmtId="0" fontId="4" fillId="50" borderId="24" xfId="0" applyFont="1" applyFill="1" applyBorder="1" applyAlignment="1">
      <alignment horizontal="center" vertical="center" wrapText="1"/>
    </xf>
    <xf numFmtId="0" fontId="4" fillId="48" borderId="19" xfId="0" applyFont="1" applyFill="1" applyBorder="1" applyAlignment="1">
      <alignment horizontal="center" vertical="top" wrapText="1"/>
    </xf>
    <xf numFmtId="0" fontId="4" fillId="50" borderId="19" xfId="0" applyFont="1" applyFill="1" applyBorder="1" applyAlignment="1">
      <alignment vertical="center" wrapText="1"/>
    </xf>
    <xf numFmtId="0" fontId="34" fillId="50" borderId="32" xfId="51" applyFont="1" applyFill="1" applyAlignment="1">
      <alignment horizontal="center" vertical="center"/>
    </xf>
    <xf numFmtId="0" fontId="4" fillId="50" borderId="25" xfId="0" applyFont="1" applyFill="1" applyBorder="1" applyAlignment="1">
      <alignment horizontal="center" vertical="center" wrapText="1"/>
    </xf>
    <xf numFmtId="0" fontId="4" fillId="50" borderId="24" xfId="80" applyFont="1" applyFill="1" applyBorder="1" applyAlignment="1">
      <alignment horizontal="center" vertical="center" wrapText="1"/>
    </xf>
    <xf numFmtId="0" fontId="4" fillId="50" borderId="19" xfId="80" applyFont="1" applyFill="1" applyBorder="1" applyAlignment="1">
      <alignment horizontal="center" vertical="center" wrapText="1"/>
    </xf>
    <xf numFmtId="0" fontId="4" fillId="48" borderId="19" xfId="80" applyFont="1" applyFill="1" applyBorder="1" applyAlignment="1">
      <alignment horizontal="center" vertical="center" wrapText="1"/>
    </xf>
    <xf numFmtId="0" fontId="4" fillId="50" borderId="26" xfId="0" applyFont="1" applyFill="1" applyBorder="1" applyAlignment="1">
      <alignment horizontal="center" vertical="center" wrapText="1"/>
    </xf>
    <xf numFmtId="0" fontId="4" fillId="50" borderId="19" xfId="0" applyNumberFormat="1" applyFont="1" applyFill="1" applyBorder="1"/>
    <xf numFmtId="0" fontId="4" fillId="53" borderId="19" xfId="0" applyFont="1" applyFill="1" applyBorder="1" applyAlignment="1">
      <alignment horizontal="center"/>
    </xf>
    <xf numFmtId="0" fontId="2" fillId="53" borderId="19" xfId="0" applyFont="1" applyFill="1" applyBorder="1" applyAlignment="1" applyProtection="1">
      <alignment vertical="center" wrapText="1"/>
      <protection locked="0"/>
    </xf>
    <xf numFmtId="0" fontId="2" fillId="53" borderId="19" xfId="0" applyFont="1" applyFill="1" applyBorder="1" applyAlignment="1" applyProtection="1">
      <alignment horizontal="center" vertical="center" wrapText="1"/>
      <protection locked="0"/>
    </xf>
    <xf numFmtId="0" fontId="34" fillId="53" borderId="32" xfId="51" applyFont="1" applyFill="1" applyAlignment="1">
      <alignment horizontal="center" vertical="center"/>
    </xf>
    <xf numFmtId="0" fontId="2" fillId="53" borderId="19" xfId="0" applyFont="1" applyFill="1" applyBorder="1" applyProtection="1">
      <protection locked="0"/>
    </xf>
    <xf numFmtId="0" fontId="2" fillId="53" borderId="19" xfId="0" applyFont="1" applyFill="1" applyBorder="1" applyAlignment="1" applyProtection="1">
      <alignment horizontal="right" vertical="top" wrapText="1"/>
      <protection locked="0"/>
    </xf>
    <xf numFmtId="0" fontId="2" fillId="53" borderId="19" xfId="0" applyFont="1" applyFill="1" applyBorder="1" applyAlignment="1" applyProtection="1">
      <alignment vertical="top" wrapText="1"/>
      <protection locked="0"/>
    </xf>
    <xf numFmtId="0" fontId="27" fillId="53" borderId="19" xfId="0" applyFont="1" applyFill="1" applyBorder="1" applyProtection="1">
      <protection locked="0"/>
    </xf>
    <xf numFmtId="3" fontId="2" fillId="53" borderId="19" xfId="0" applyNumberFormat="1" applyFont="1" applyFill="1" applyBorder="1" applyAlignment="1" applyProtection="1">
      <alignment horizontal="right" vertical="top" wrapText="1"/>
      <protection locked="0"/>
    </xf>
    <xf numFmtId="0" fontId="37" fillId="53" borderId="32" xfId="51" applyFont="1" applyFill="1" applyAlignment="1">
      <alignment horizontal="center" vertical="center"/>
    </xf>
    <xf numFmtId="0" fontId="2" fillId="53" borderId="19" xfId="0" applyFont="1" applyFill="1" applyBorder="1" applyAlignment="1" applyProtection="1">
      <alignment horizontal="center" vertical="top" wrapText="1"/>
      <protection locked="0"/>
    </xf>
    <xf numFmtId="0" fontId="4" fillId="53" borderId="19" xfId="0" applyFont="1" applyFill="1" applyBorder="1" applyAlignment="1">
      <alignment horizontal="center" vertical="center"/>
    </xf>
    <xf numFmtId="0" fontId="4" fillId="50" borderId="15" xfId="0" applyNumberFormat="1" applyFont="1" applyFill="1" applyBorder="1"/>
    <xf numFmtId="0" fontId="4" fillId="48" borderId="24" xfId="0" applyFont="1" applyFill="1" applyBorder="1" applyAlignment="1">
      <alignment horizontal="center" vertical="center" wrapText="1"/>
    </xf>
    <xf numFmtId="0" fontId="4" fillId="48" borderId="22" xfId="77" applyFont="1" applyFill="1" applyBorder="1" applyAlignment="1">
      <alignment horizontal="center" vertical="center" wrapText="1"/>
    </xf>
    <xf numFmtId="0" fontId="38" fillId="0" borderId="0" xfId="0" applyFont="1"/>
    <xf numFmtId="0" fontId="2" fillId="50" borderId="19" xfId="0" applyFont="1" applyFill="1" applyBorder="1" applyAlignment="1" applyProtection="1">
      <alignment horizontal="center" vertical="center"/>
      <protection locked="0"/>
    </xf>
    <xf numFmtId="0" fontId="2" fillId="48" borderId="19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9" fillId="0" borderId="0" xfId="0" applyFont="1"/>
    <xf numFmtId="0" fontId="4" fillId="50" borderId="40" xfId="0" applyFont="1" applyFill="1" applyBorder="1" applyAlignment="1">
      <alignment horizontal="center" vertical="center" wrapText="1"/>
    </xf>
    <xf numFmtId="49" fontId="40" fillId="49" borderId="33" xfId="104" quotePrefix="1" applyNumberFormat="1" applyFont="1" applyFill="1" applyBorder="1"/>
    <xf numFmtId="0" fontId="40" fillId="49" borderId="33" xfId="104" applyFont="1" applyFill="1" applyBorder="1" applyAlignment="1">
      <alignment horizontal="center" vertical="center"/>
    </xf>
    <xf numFmtId="0" fontId="40" fillId="49" borderId="33" xfId="104" applyFont="1" applyFill="1" applyBorder="1" applyAlignment="1">
      <alignment horizontal="center" vertical="center" wrapText="1"/>
    </xf>
    <xf numFmtId="0" fontId="40" fillId="48" borderId="33" xfId="104" applyFont="1" applyFill="1" applyBorder="1" applyAlignment="1">
      <alignment horizontal="center" vertical="center" wrapText="1"/>
    </xf>
    <xf numFmtId="0" fontId="41" fillId="49" borderId="33" xfId="104" applyFont="1" applyFill="1" applyBorder="1" applyAlignment="1">
      <alignment horizontal="center" vertical="center"/>
    </xf>
    <xf numFmtId="0" fontId="41" fillId="49" borderId="33" xfId="104" applyFont="1" applyFill="1" applyBorder="1"/>
    <xf numFmtId="0" fontId="41" fillId="48" borderId="33" xfId="104" applyFont="1" applyFill="1" applyBorder="1"/>
    <xf numFmtId="0" fontId="41" fillId="49" borderId="35" xfId="104" applyFont="1" applyFill="1" applyBorder="1"/>
    <xf numFmtId="0" fontId="42" fillId="52" borderId="8" xfId="103" applyFont="1" applyFill="1" applyAlignment="1" applyProtection="1">
      <alignment horizontal="center"/>
      <protection locked="0"/>
    </xf>
    <xf numFmtId="0" fontId="42" fillId="52" borderId="8" xfId="103" applyFont="1" applyFill="1" applyProtection="1">
      <protection locked="0"/>
    </xf>
    <xf numFmtId="0" fontId="43" fillId="54" borderId="8" xfId="103" applyFont="1" applyFill="1" applyAlignment="1" applyProtection="1">
      <alignment horizontal="center" vertical="center"/>
      <protection locked="0"/>
    </xf>
    <xf numFmtId="0" fontId="43" fillId="54" borderId="8" xfId="103" applyFont="1" applyFill="1" applyAlignment="1" applyProtection="1">
      <alignment horizontal="center" vertical="center" wrapText="1"/>
      <protection locked="0"/>
    </xf>
    <xf numFmtId="0" fontId="2" fillId="48" borderId="19" xfId="77" applyFont="1" applyFill="1" applyBorder="1" applyAlignment="1">
      <alignment horizontal="center"/>
    </xf>
    <xf numFmtId="0" fontId="43" fillId="54" borderId="29" xfId="103" applyFont="1" applyFill="1" applyBorder="1" applyAlignment="1" applyProtection="1">
      <alignment horizontal="center" vertical="center" wrapText="1"/>
      <protection locked="0"/>
    </xf>
    <xf numFmtId="1" fontId="42" fillId="52" borderId="29" xfId="103" applyNumberFormat="1" applyFont="1" applyFill="1" applyBorder="1" applyAlignment="1" applyProtection="1">
      <alignment horizontal="center"/>
      <protection locked="0"/>
    </xf>
    <xf numFmtId="0" fontId="43" fillId="51" borderId="19" xfId="103" applyFont="1" applyFill="1" applyBorder="1" applyAlignment="1" applyProtection="1">
      <alignment horizontal="center" vertical="center" wrapText="1"/>
      <protection locked="0"/>
    </xf>
    <xf numFmtId="1" fontId="42" fillId="0" borderId="0" xfId="103" applyNumberFormat="1" applyFont="1" applyFill="1" applyBorder="1" applyAlignment="1" applyProtection="1">
      <alignment horizontal="left"/>
      <protection locked="0"/>
    </xf>
    <xf numFmtId="0" fontId="42" fillId="0" borderId="0" xfId="103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6" fillId="0" borderId="0" xfId="0" applyFont="1"/>
    <xf numFmtId="1" fontId="43" fillId="51" borderId="19" xfId="103" applyNumberFormat="1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>
      <alignment horizontal="left"/>
    </xf>
    <xf numFmtId="0" fontId="36" fillId="55" borderId="0" xfId="0" applyFont="1" applyFill="1"/>
    <xf numFmtId="0" fontId="2" fillId="0" borderId="32" xfId="51" applyFont="1" applyFill="1" applyAlignment="1">
      <alignment horizontal="center" vertical="center"/>
    </xf>
    <xf numFmtId="0" fontId="41" fillId="0" borderId="33" xfId="104" applyFont="1" applyFill="1" applyBorder="1" applyAlignment="1">
      <alignment vertical="top"/>
    </xf>
    <xf numFmtId="0" fontId="41" fillId="0" borderId="33" xfId="104" applyFont="1" applyFill="1" applyBorder="1" applyAlignment="1" applyProtection="1">
      <alignment horizontal="left" vertical="top" wrapText="1"/>
      <protection locked="0"/>
    </xf>
    <xf numFmtId="0" fontId="41" fillId="0" borderId="33" xfId="104" applyFont="1" applyFill="1" applyBorder="1" applyAlignment="1" applyProtection="1">
      <alignment horizontal="center" vertical="top" wrapText="1"/>
      <protection locked="0"/>
    </xf>
    <xf numFmtId="0" fontId="41" fillId="0" borderId="33" xfId="104" applyFont="1" applyFill="1" applyBorder="1" applyAlignment="1" applyProtection="1">
      <alignment horizontal="center" vertical="top"/>
      <protection locked="0"/>
    </xf>
    <xf numFmtId="0" fontId="41" fillId="48" borderId="33" xfId="104" applyFont="1" applyFill="1" applyBorder="1" applyAlignment="1">
      <alignment horizontal="center" vertical="top"/>
    </xf>
    <xf numFmtId="0" fontId="36" fillId="53" borderId="0" xfId="0" applyFont="1" applyFill="1" applyAlignment="1">
      <alignment horizontal="left" vertical="top"/>
    </xf>
    <xf numFmtId="0" fontId="41" fillId="0" borderId="33" xfId="104" applyFont="1" applyFill="1" applyBorder="1" applyAlignment="1" applyProtection="1">
      <alignment horizontal="left" vertical="top"/>
      <protection locked="0"/>
    </xf>
    <xf numFmtId="0" fontId="36" fillId="53" borderId="0" xfId="0" applyFont="1" applyFill="1"/>
    <xf numFmtId="0" fontId="41" fillId="0" borderId="33" xfId="104" applyFont="1" applyFill="1" applyBorder="1" applyAlignment="1">
      <alignment vertical="top" wrapText="1"/>
    </xf>
    <xf numFmtId="0" fontId="2" fillId="53" borderId="26" xfId="0" applyFont="1" applyFill="1" applyBorder="1" applyAlignment="1">
      <alignment horizontal="left" vertical="top"/>
    </xf>
    <xf numFmtId="0" fontId="4" fillId="0" borderId="32" xfId="51" applyFont="1" applyFill="1" applyAlignment="1">
      <alignment horizontal="center" vertical="center"/>
    </xf>
    <xf numFmtId="0" fontId="40" fillId="50" borderId="33" xfId="104" applyFont="1" applyFill="1" applyBorder="1" applyAlignment="1">
      <alignment horizontal="center" vertical="center"/>
    </xf>
    <xf numFmtId="0" fontId="40" fillId="50" borderId="34" xfId="104" applyFont="1" applyFill="1" applyBorder="1" applyAlignment="1">
      <alignment horizontal="center" vertical="center" wrapText="1"/>
    </xf>
    <xf numFmtId="0" fontId="40" fillId="50" borderId="33" xfId="104" applyFont="1" applyFill="1" applyBorder="1" applyAlignment="1">
      <alignment horizontal="center" vertical="center" wrapText="1"/>
    </xf>
    <xf numFmtId="0" fontId="41" fillId="0" borderId="33" xfId="104" applyFont="1" applyFill="1" applyBorder="1" applyAlignment="1">
      <alignment horizontal="center" vertical="center"/>
    </xf>
    <xf numFmtId="0" fontId="36" fillId="0" borderId="19" xfId="0" applyFont="1" applyFill="1" applyBorder="1"/>
    <xf numFmtId="0" fontId="36" fillId="0" borderId="19" xfId="0" applyFont="1" applyFill="1" applyBorder="1" applyAlignment="1">
      <alignment horizontal="left"/>
    </xf>
    <xf numFmtId="0" fontId="36" fillId="0" borderId="19" xfId="0" applyFont="1" applyFill="1" applyBorder="1" applyAlignment="1">
      <alignment horizontal="center"/>
    </xf>
    <xf numFmtId="0" fontId="40" fillId="48" borderId="33" xfId="104" applyFont="1" applyFill="1" applyBorder="1" applyAlignment="1">
      <alignment horizontal="center"/>
    </xf>
    <xf numFmtId="0" fontId="44" fillId="48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19" xfId="0" quotePrefix="1" applyFont="1" applyFill="1" applyBorder="1" applyAlignment="1" applyProtection="1">
      <alignment vertical="center" wrapText="1"/>
      <protection locked="0"/>
    </xf>
    <xf numFmtId="0" fontId="2" fillId="0" borderId="19" xfId="0" applyNumberFormat="1" applyFont="1" applyFill="1" applyBorder="1" applyAlignment="1">
      <alignment vertical="center" wrapText="1"/>
    </xf>
    <xf numFmtId="0" fontId="37" fillId="0" borderId="32" xfId="51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37" fillId="0" borderId="32" xfId="51" applyFont="1" applyFill="1" applyAlignment="1">
      <alignment horizontal="center"/>
    </xf>
    <xf numFmtId="0" fontId="2" fillId="0" borderId="19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Fill="1" applyBorder="1" applyAlignment="1" applyProtection="1">
      <alignment vertical="top" wrapText="1"/>
      <protection locked="0"/>
    </xf>
    <xf numFmtId="0" fontId="2" fillId="0" borderId="19" xfId="0" applyNumberFormat="1" applyFont="1" applyFill="1" applyBorder="1" applyAlignment="1" applyProtection="1">
      <alignment horizontal="center"/>
      <protection locked="0"/>
    </xf>
    <xf numFmtId="0" fontId="2" fillId="48" borderId="19" xfId="0" applyNumberFormat="1" applyFont="1" applyFill="1" applyBorder="1" applyAlignment="1">
      <alignment horizontal="center"/>
    </xf>
    <xf numFmtId="0" fontId="2" fillId="48" borderId="19" xfId="0" applyFont="1" applyFill="1" applyBorder="1" applyAlignment="1" applyProtection="1">
      <alignment horizontal="center" vertical="center" wrapText="1"/>
      <protection locked="0"/>
    </xf>
    <xf numFmtId="0" fontId="40" fillId="49" borderId="0" xfId="104" applyFont="1" applyFill="1" applyBorder="1" applyAlignment="1">
      <alignment vertical="top"/>
    </xf>
    <xf numFmtId="0" fontId="36" fillId="0" borderId="0" xfId="0" applyFont="1" applyBorder="1"/>
    <xf numFmtId="0" fontId="40" fillId="49" borderId="33" xfId="104" applyFont="1" applyFill="1" applyBorder="1" applyAlignment="1">
      <alignment vertical="top"/>
    </xf>
    <xf numFmtId="0" fontId="36" fillId="0" borderId="0" xfId="0" applyFont="1" applyAlignment="1">
      <alignment horizontal="left"/>
    </xf>
    <xf numFmtId="0" fontId="2" fillId="48" borderId="19" xfId="0" applyFont="1" applyFill="1" applyBorder="1" applyAlignment="1">
      <alignment horizontal="center" vertical="center" wrapText="1"/>
    </xf>
    <xf numFmtId="0" fontId="4" fillId="48" borderId="31" xfId="0" applyFont="1" applyFill="1" applyBorder="1" applyAlignment="1">
      <alignment horizontal="center" vertical="center" wrapText="1"/>
    </xf>
    <xf numFmtId="0" fontId="2" fillId="48" borderId="40" xfId="0" applyFont="1" applyFill="1" applyBorder="1" applyAlignment="1">
      <alignment horizontal="center" vertical="center" wrapText="1"/>
    </xf>
    <xf numFmtId="0" fontId="2" fillId="48" borderId="24" xfId="0" applyFont="1" applyFill="1" applyBorder="1" applyAlignment="1">
      <alignment horizontal="center" vertical="center" wrapText="1"/>
    </xf>
    <xf numFmtId="0" fontId="2" fillId="48" borderId="31" xfId="0" applyFont="1" applyFill="1" applyBorder="1" applyAlignment="1">
      <alignment horizontal="center" vertical="center" wrapText="1"/>
    </xf>
    <xf numFmtId="0" fontId="2" fillId="48" borderId="19" xfId="0" applyNumberFormat="1" applyFont="1" applyFill="1" applyBorder="1" applyAlignment="1">
      <alignment horizontal="center" vertical="center" wrapText="1"/>
    </xf>
    <xf numFmtId="3" fontId="2" fillId="48" borderId="24" xfId="0" applyNumberFormat="1" applyFont="1" applyFill="1" applyBorder="1" applyAlignment="1">
      <alignment horizontal="center" vertical="center" wrapText="1"/>
    </xf>
    <xf numFmtId="0" fontId="2" fillId="48" borderId="31" xfId="0" applyNumberFormat="1" applyFont="1" applyFill="1" applyBorder="1" applyAlignment="1">
      <alignment horizontal="center" vertical="center" wrapText="1"/>
    </xf>
    <xf numFmtId="0" fontId="2" fillId="48" borderId="40" xfId="0" applyNumberFormat="1" applyFont="1" applyFill="1" applyBorder="1" applyAlignment="1">
      <alignment horizontal="center" vertical="center" wrapText="1"/>
    </xf>
    <xf numFmtId="0" fontId="2" fillId="48" borderId="24" xfId="0" applyNumberFormat="1" applyFont="1" applyFill="1" applyBorder="1" applyAlignment="1">
      <alignment horizontal="center" vertical="center" wrapText="1"/>
    </xf>
    <xf numFmtId="0" fontId="2" fillId="48" borderId="44" xfId="0" applyNumberFormat="1" applyFont="1" applyFill="1" applyBorder="1" applyAlignment="1">
      <alignment horizontal="center" vertical="center" wrapText="1"/>
    </xf>
    <xf numFmtId="0" fontId="2" fillId="48" borderId="21" xfId="0" applyFont="1" applyFill="1" applyBorder="1" applyAlignment="1">
      <alignment horizontal="center" vertical="center" wrapText="1"/>
    </xf>
    <xf numFmtId="0" fontId="35" fillId="50" borderId="38" xfId="0" applyFont="1" applyFill="1" applyBorder="1" applyAlignment="1">
      <alignment horizontal="center" vertical="center" wrapText="1"/>
    </xf>
    <xf numFmtId="0" fontId="3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4" xfId="0" applyNumberFormat="1" applyFont="1" applyFill="1" applyBorder="1" applyAlignment="1">
      <alignment horizontal="center" vertical="center" wrapText="1"/>
    </xf>
    <xf numFmtId="0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31" xfId="0" applyNumberFormat="1" applyFont="1" applyFill="1" applyBorder="1" applyAlignment="1">
      <alignment horizontal="center" vertical="center" wrapText="1"/>
    </xf>
    <xf numFmtId="0" fontId="36" fillId="0" borderId="40" xfId="0" applyNumberFormat="1" applyFont="1" applyFill="1" applyBorder="1" applyAlignment="1">
      <alignment horizontal="center" vertical="center" wrapText="1"/>
    </xf>
    <xf numFmtId="0" fontId="36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9" xfId="0" applyNumberFormat="1" applyFont="1" applyFill="1" applyBorder="1" applyAlignment="1">
      <alignment horizontal="center" vertical="center" wrapText="1"/>
    </xf>
    <xf numFmtId="0" fontId="3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40" xfId="0" applyNumberFormat="1" applyFont="1" applyFill="1" applyBorder="1" applyAlignment="1">
      <alignment horizontal="center" wrapText="1"/>
    </xf>
    <xf numFmtId="0" fontId="36" fillId="0" borderId="24" xfId="0" applyNumberFormat="1" applyFont="1" applyFill="1" applyBorder="1" applyAlignment="1">
      <alignment horizontal="center" wrapText="1"/>
    </xf>
    <xf numFmtId="0" fontId="36" fillId="0" borderId="24" xfId="0" applyFont="1" applyFill="1" applyBorder="1" applyAlignment="1" applyProtection="1">
      <alignment horizontal="center" vertical="center" wrapText="1"/>
      <protection locked="0"/>
    </xf>
    <xf numFmtId="0" fontId="36" fillId="0" borderId="40" xfId="0" applyFont="1" applyFill="1" applyBorder="1" applyAlignment="1" applyProtection="1">
      <alignment horizontal="center" vertical="center" wrapText="1"/>
      <protection locked="0"/>
    </xf>
    <xf numFmtId="0" fontId="36" fillId="0" borderId="19" xfId="0" applyFont="1" applyFill="1" applyBorder="1" applyAlignment="1" applyProtection="1">
      <alignment horizontal="center" vertical="center" wrapText="1"/>
      <protection locked="0"/>
    </xf>
    <xf numFmtId="0" fontId="36" fillId="0" borderId="31" xfId="0" applyFont="1" applyFill="1" applyBorder="1" applyAlignment="1" applyProtection="1">
      <alignment horizontal="center" vertical="center" wrapText="1"/>
      <protection locked="0"/>
    </xf>
    <xf numFmtId="0" fontId="36" fillId="0" borderId="44" xfId="0" applyFont="1" applyFill="1" applyBorder="1" applyAlignment="1" applyProtection="1">
      <alignment horizontal="center" vertical="center" wrapText="1"/>
      <protection locked="0"/>
    </xf>
    <xf numFmtId="0" fontId="36" fillId="0" borderId="21" xfId="0" applyFont="1" applyFill="1" applyBorder="1" applyAlignment="1" applyProtection="1">
      <alignment horizontal="center" vertical="center" wrapText="1"/>
      <protection locked="0"/>
    </xf>
    <xf numFmtId="0" fontId="36" fillId="0" borderId="39" xfId="0" applyFont="1" applyFill="1" applyBorder="1" applyAlignment="1" applyProtection="1">
      <alignment horizontal="left" vertical="center" wrapText="1"/>
      <protection locked="0"/>
    </xf>
    <xf numFmtId="0" fontId="36" fillId="0" borderId="19" xfId="0" applyFont="1" applyFill="1" applyBorder="1" applyAlignment="1" applyProtection="1">
      <alignment horizontal="left" vertical="center" wrapText="1"/>
      <protection locked="0"/>
    </xf>
    <xf numFmtId="0" fontId="36" fillId="0" borderId="31" xfId="0" applyFont="1" applyFill="1" applyBorder="1" applyAlignment="1" applyProtection="1">
      <alignment horizontal="left" vertical="center" wrapText="1"/>
      <protection locked="0"/>
    </xf>
    <xf numFmtId="0" fontId="36" fillId="0" borderId="20" xfId="0" applyFont="1" applyFill="1" applyBorder="1" applyAlignment="1" applyProtection="1">
      <alignment horizontal="left" vertical="center" wrapText="1"/>
      <protection locked="0"/>
    </xf>
    <xf numFmtId="0" fontId="36" fillId="0" borderId="24" xfId="0" applyFont="1" applyFill="1" applyBorder="1" applyAlignment="1" applyProtection="1">
      <alignment horizontal="left" vertical="center" wrapText="1"/>
      <protection locked="0"/>
    </xf>
    <xf numFmtId="0" fontId="35" fillId="0" borderId="39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wrapText="1"/>
    </xf>
    <xf numFmtId="0" fontId="35" fillId="0" borderId="24" xfId="0" applyFont="1" applyFill="1" applyBorder="1" applyAlignment="1">
      <alignment horizont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wrapText="1"/>
    </xf>
    <xf numFmtId="0" fontId="35" fillId="0" borderId="40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4" fillId="50" borderId="32" xfId="51" applyFont="1" applyFill="1" applyAlignment="1">
      <alignment horizontal="center" vertical="center"/>
    </xf>
    <xf numFmtId="0" fontId="41" fillId="0" borderId="33" xfId="104" applyFont="1" applyFill="1" applyBorder="1" applyAlignment="1" applyProtection="1">
      <alignment vertical="top" wrapText="1"/>
      <protection locked="0"/>
    </xf>
    <xf numFmtId="0" fontId="41" fillId="0" borderId="33" xfId="104" applyFont="1" applyFill="1" applyBorder="1" applyAlignment="1" applyProtection="1">
      <alignment horizontal="center" vertical="center" wrapText="1"/>
      <protection locked="0"/>
    </xf>
    <xf numFmtId="0" fontId="41" fillId="0" borderId="33" xfId="104" applyFont="1" applyFill="1" applyBorder="1" applyAlignment="1" applyProtection="1">
      <alignment horizontal="center" vertical="center"/>
      <protection locked="0"/>
    </xf>
    <xf numFmtId="0" fontId="41" fillId="48" borderId="33" xfId="104" applyFont="1" applyFill="1" applyBorder="1" applyAlignment="1" applyProtection="1">
      <alignment horizontal="center" vertical="center"/>
    </xf>
    <xf numFmtId="0" fontId="41" fillId="0" borderId="33" xfId="104" applyFont="1" applyFill="1" applyBorder="1" applyAlignment="1" applyProtection="1">
      <alignment horizontal="left" vertical="center" wrapText="1"/>
      <protection locked="0"/>
    </xf>
    <xf numFmtId="1" fontId="41" fillId="0" borderId="33" xfId="104" applyNumberFormat="1" applyFont="1" applyFill="1" applyBorder="1" applyAlignment="1" applyProtection="1">
      <alignment horizontal="center" vertical="center"/>
      <protection locked="0"/>
    </xf>
    <xf numFmtId="0" fontId="2" fillId="0" borderId="19" xfId="81" applyFont="1" applyFill="1" applyBorder="1" applyAlignment="1" applyProtection="1">
      <alignment horizontal="center" vertical="center" wrapText="1"/>
      <protection locked="0"/>
    </xf>
    <xf numFmtId="0" fontId="2" fillId="48" borderId="19" xfId="81" applyFont="1" applyFill="1" applyBorder="1" applyAlignment="1" applyProtection="1">
      <alignment horizontal="center" vertical="center" wrapText="1"/>
      <protection locked="0"/>
    </xf>
    <xf numFmtId="0" fontId="2" fillId="0" borderId="19" xfId="81" applyFont="1" applyFill="1" applyBorder="1" applyAlignment="1" applyProtection="1">
      <alignment horizontal="left" vertical="center" wrapText="1"/>
      <protection locked="0"/>
    </xf>
    <xf numFmtId="0" fontId="2" fillId="0" borderId="19" xfId="82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80" applyNumberFormat="1" applyFont="1" applyFill="1" applyBorder="1" applyAlignment="1" applyProtection="1">
      <alignment vertical="center" wrapText="1"/>
      <protection locked="0"/>
    </xf>
    <xf numFmtId="1" fontId="2" fillId="0" borderId="19" xfId="80" applyNumberFormat="1" applyFont="1" applyFill="1" applyBorder="1" applyAlignment="1" applyProtection="1">
      <alignment horizontal="center" vertical="center"/>
      <protection locked="0"/>
    </xf>
    <xf numFmtId="164" fontId="2" fillId="0" borderId="19" xfId="80" applyNumberFormat="1" applyFont="1" applyFill="1" applyBorder="1" applyAlignment="1" applyProtection="1">
      <alignment horizontal="center" vertical="center"/>
      <protection locked="0"/>
    </xf>
    <xf numFmtId="49" fontId="2" fillId="0" borderId="19" xfId="80" applyNumberFormat="1" applyFont="1" applyFill="1" applyBorder="1" applyAlignment="1">
      <alignment vertical="center" wrapText="1"/>
    </xf>
    <xf numFmtId="0" fontId="40" fillId="0" borderId="33" xfId="104" applyFont="1" applyFill="1" applyBorder="1" applyAlignment="1">
      <alignment horizontal="center" vertical="center"/>
    </xf>
    <xf numFmtId="0" fontId="35" fillId="0" borderId="0" xfId="0" applyFont="1"/>
    <xf numFmtId="0" fontId="4" fillId="50" borderId="31" xfId="0" applyNumberFormat="1" applyFont="1" applyFill="1" applyBorder="1"/>
    <xf numFmtId="0" fontId="4" fillId="53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53" borderId="19" xfId="0" applyFont="1" applyFill="1" applyBorder="1"/>
    <xf numFmtId="0" fontId="2" fillId="0" borderId="19" xfId="0" applyFont="1" applyFill="1" applyBorder="1" applyAlignment="1" applyProtection="1">
      <alignment wrapText="1"/>
      <protection locked="0"/>
    </xf>
    <xf numFmtId="0" fontId="2" fillId="53" borderId="19" xfId="0" applyFont="1" applyFill="1" applyBorder="1" applyAlignment="1">
      <alignment wrapText="1"/>
    </xf>
    <xf numFmtId="0" fontId="2" fillId="0" borderId="19" xfId="0" applyFont="1" applyFill="1" applyBorder="1" applyProtection="1">
      <protection locked="0"/>
    </xf>
    <xf numFmtId="0" fontId="4" fillId="0" borderId="19" xfId="0" applyFont="1" applyFill="1" applyBorder="1" applyAlignment="1">
      <alignment horizontal="center" vertical="top"/>
    </xf>
    <xf numFmtId="0" fontId="2" fillId="0" borderId="19" xfId="0" applyFont="1" applyFill="1" applyBorder="1" applyAlignment="1" applyProtection="1">
      <alignment vertical="top"/>
      <protection locked="0"/>
    </xf>
    <xf numFmtId="0" fontId="2" fillId="53" borderId="19" xfId="0" applyFont="1" applyFill="1" applyBorder="1" applyAlignment="1">
      <alignment vertical="top" wrapText="1"/>
    </xf>
    <xf numFmtId="0" fontId="36" fillId="0" borderId="0" xfId="0" applyFont="1" applyAlignment="1">
      <alignment vertical="top"/>
    </xf>
    <xf numFmtId="0" fontId="2" fillId="47" borderId="19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 applyProtection="1">
      <alignment horizontal="center" vertical="top"/>
      <protection locked="0"/>
    </xf>
    <xf numFmtId="0" fontId="2" fillId="47" borderId="19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" fillId="48" borderId="23" xfId="0" applyFont="1" applyFill="1" applyBorder="1" applyAlignment="1">
      <alignment horizontal="center"/>
    </xf>
    <xf numFmtId="0" fontId="2" fillId="48" borderId="18" xfId="0" applyFont="1" applyFill="1" applyBorder="1" applyAlignment="1">
      <alignment horizontal="center"/>
    </xf>
    <xf numFmtId="1" fontId="2" fillId="0" borderId="19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0" fontId="4" fillId="50" borderId="25" xfId="0" applyFont="1" applyFill="1" applyBorder="1" applyAlignment="1">
      <alignment horizontal="center" wrapText="1"/>
    </xf>
    <xf numFmtId="0" fontId="4" fillId="0" borderId="19" xfId="5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4" fillId="48" borderId="12" xfId="0" applyFont="1" applyFill="1" applyBorder="1" applyAlignment="1">
      <alignment horizontal="center"/>
    </xf>
    <xf numFmtId="0" fontId="4" fillId="48" borderId="16" xfId="0" applyFont="1" applyFill="1" applyBorder="1" applyAlignment="1">
      <alignment horizontal="center"/>
    </xf>
    <xf numFmtId="0" fontId="4" fillId="48" borderId="10" xfId="0" applyFont="1" applyFill="1" applyBorder="1" applyAlignment="1">
      <alignment horizontal="center"/>
    </xf>
    <xf numFmtId="15" fontId="4" fillId="48" borderId="15" xfId="0" applyNumberFormat="1" applyFont="1" applyFill="1" applyBorder="1" applyAlignment="1" applyProtection="1">
      <alignment horizontal="center"/>
      <protection locked="0"/>
    </xf>
    <xf numFmtId="15" fontId="4" fillId="48" borderId="11" xfId="0" applyNumberFormat="1" applyFont="1" applyFill="1" applyBorder="1" applyAlignment="1" applyProtection="1">
      <alignment horizontal="center"/>
      <protection locked="0"/>
    </xf>
    <xf numFmtId="15" fontId="4" fillId="48" borderId="14" xfId="0" applyNumberFormat="1" applyFont="1" applyFill="1" applyBorder="1" applyAlignment="1" applyProtection="1">
      <alignment horizontal="center"/>
      <protection locked="0"/>
    </xf>
    <xf numFmtId="15" fontId="4" fillId="46" borderId="15" xfId="0" applyNumberFormat="1" applyFont="1" applyFill="1" applyBorder="1" applyAlignment="1" applyProtection="1">
      <alignment horizontal="center"/>
      <protection locked="0"/>
    </xf>
    <xf numFmtId="15" fontId="4" fillId="46" borderId="11" xfId="0" applyNumberFormat="1" applyFont="1" applyFill="1" applyBorder="1" applyAlignment="1" applyProtection="1">
      <alignment horizontal="center"/>
      <protection locked="0"/>
    </xf>
    <xf numFmtId="15" fontId="4" fillId="46" borderId="14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 vertical="center" wrapText="1"/>
    </xf>
    <xf numFmtId="0" fontId="4" fillId="48" borderId="15" xfId="0" applyFont="1" applyFill="1" applyBorder="1" applyAlignment="1">
      <alignment horizontal="center" vertical="center"/>
    </xf>
    <xf numFmtId="0" fontId="4" fillId="48" borderId="11" xfId="0" applyFont="1" applyFill="1" applyBorder="1" applyAlignment="1">
      <alignment horizontal="center" vertical="center"/>
    </xf>
    <xf numFmtId="0" fontId="4" fillId="48" borderId="14" xfId="0" applyFont="1" applyFill="1" applyBorder="1" applyAlignment="1">
      <alignment horizontal="center" vertical="center"/>
    </xf>
    <xf numFmtId="15" fontId="40" fillId="48" borderId="33" xfId="104" applyNumberFormat="1" applyFont="1" applyFill="1" applyBorder="1" applyAlignment="1" applyProtection="1">
      <alignment horizontal="center"/>
      <protection locked="0"/>
    </xf>
    <xf numFmtId="15" fontId="4" fillId="48" borderId="27" xfId="77" applyNumberFormat="1" applyFont="1" applyFill="1" applyBorder="1" applyAlignment="1" applyProtection="1">
      <alignment horizontal="center"/>
      <protection locked="0"/>
    </xf>
    <xf numFmtId="15" fontId="4" fillId="48" borderId="28" xfId="77" applyNumberFormat="1" applyFont="1" applyFill="1" applyBorder="1" applyAlignment="1" applyProtection="1">
      <alignment horizontal="center"/>
      <protection locked="0"/>
    </xf>
    <xf numFmtId="0" fontId="43" fillId="51" borderId="29" xfId="103" applyFont="1" applyFill="1" applyBorder="1" applyAlignment="1" applyProtection="1">
      <alignment horizontal="center"/>
      <protection locked="0"/>
    </xf>
    <xf numFmtId="0" fontId="43" fillId="51" borderId="30" xfId="103" applyFont="1" applyFill="1" applyBorder="1" applyAlignment="1" applyProtection="1">
      <alignment horizontal="center"/>
      <protection locked="0"/>
    </xf>
    <xf numFmtId="0" fontId="43" fillId="51" borderId="41" xfId="103" applyFont="1" applyFill="1" applyBorder="1" applyAlignment="1" applyProtection="1">
      <alignment horizontal="center"/>
      <protection locked="0"/>
    </xf>
    <xf numFmtId="15" fontId="40" fillId="48" borderId="35" xfId="104" applyNumberFormat="1" applyFont="1" applyFill="1" applyBorder="1" applyAlignment="1" applyProtection="1">
      <alignment horizontal="center" vertical="top"/>
      <protection locked="0"/>
    </xf>
    <xf numFmtId="15" fontId="40" fillId="48" borderId="36" xfId="104" applyNumberFormat="1" applyFont="1" applyFill="1" applyBorder="1" applyAlignment="1" applyProtection="1">
      <alignment horizontal="center" vertical="top"/>
      <protection locked="0"/>
    </xf>
    <xf numFmtId="15" fontId="40" fillId="48" borderId="37" xfId="104" applyNumberFormat="1" applyFont="1" applyFill="1" applyBorder="1" applyAlignment="1" applyProtection="1">
      <alignment horizontal="center" vertical="top"/>
      <protection locked="0"/>
    </xf>
    <xf numFmtId="0" fontId="35" fillId="48" borderId="42" xfId="0" applyFont="1" applyFill="1" applyBorder="1" applyAlignment="1">
      <alignment horizontal="center"/>
    </xf>
    <xf numFmtId="0" fontId="35" fillId="48" borderId="4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36" fillId="0" borderId="19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4" fillId="48" borderId="27" xfId="0" applyFont="1" applyFill="1" applyBorder="1" applyAlignment="1">
      <alignment horizontal="center"/>
    </xf>
    <xf numFmtId="0" fontId="4" fillId="48" borderId="28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48" borderId="13" xfId="0" applyFont="1" applyFill="1" applyBorder="1" applyAlignment="1">
      <alignment horizontal="center" vertical="center" wrapText="1"/>
    </xf>
    <xf numFmtId="0" fontId="4" fillId="48" borderId="0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 applyProtection="1">
      <alignment horizontal="left" vertical="center" wrapText="1"/>
      <protection locked="0"/>
    </xf>
    <xf numFmtId="0" fontId="36" fillId="0" borderId="40" xfId="0" applyFont="1" applyFill="1" applyBorder="1" applyAlignment="1">
      <alignment horizontal="left" vertical="center" wrapText="1"/>
    </xf>
    <xf numFmtId="0" fontId="36" fillId="0" borderId="2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wrapText="1"/>
    </xf>
    <xf numFmtId="0" fontId="35" fillId="0" borderId="24" xfId="0" applyFont="1" applyFill="1" applyBorder="1" applyAlignment="1">
      <alignment horizont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 applyProtection="1">
      <alignment horizontal="left" vertical="center" wrapText="1"/>
      <protection locked="0"/>
    </xf>
    <xf numFmtId="0" fontId="36" fillId="0" borderId="44" xfId="0" applyFont="1" applyFill="1" applyBorder="1" applyAlignment="1">
      <alignment horizontal="left" vertical="center" wrapText="1"/>
    </xf>
    <xf numFmtId="0" fontId="2" fillId="48" borderId="31" xfId="0" applyFont="1" applyFill="1" applyBorder="1" applyAlignment="1">
      <alignment horizontal="center" vertical="center" wrapText="1"/>
    </xf>
    <xf numFmtId="0" fontId="36" fillId="48" borderId="24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 applyProtection="1">
      <alignment horizontal="left" vertical="center" wrapText="1"/>
      <protection locked="0"/>
    </xf>
    <xf numFmtId="0" fontId="36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4" xfId="0" applyNumberFormat="1" applyFont="1" applyFill="1" applyBorder="1" applyAlignment="1">
      <alignment horizontal="center" vertical="center" wrapText="1"/>
    </xf>
    <xf numFmtId="0" fontId="36" fillId="0" borderId="24" xfId="0" applyFont="1" applyFill="1" applyBorder="1" applyAlignment="1" applyProtection="1">
      <alignment horizontal="left" vertical="center" wrapText="1"/>
      <protection locked="0"/>
    </xf>
    <xf numFmtId="0" fontId="36" fillId="0" borderId="31" xfId="0" applyFont="1" applyFill="1" applyBorder="1" applyAlignment="1" applyProtection="1">
      <alignment horizontal="center" vertical="center" wrapText="1"/>
      <protection locked="0"/>
    </xf>
    <xf numFmtId="0" fontId="36" fillId="0" borderId="19" xfId="0" applyFont="1" applyFill="1" applyBorder="1" applyAlignment="1" applyProtection="1">
      <alignment horizontal="left" vertical="center" wrapText="1"/>
      <protection locked="0"/>
    </xf>
    <xf numFmtId="0" fontId="36" fillId="0" borderId="19" xfId="0" applyFont="1" applyFill="1" applyBorder="1" applyAlignment="1">
      <alignment horizontal="left" vertical="center" wrapText="1"/>
    </xf>
    <xf numFmtId="0" fontId="36" fillId="0" borderId="38" xfId="0" applyFont="1" applyFill="1" applyBorder="1" applyAlignment="1">
      <alignment horizontal="left" vertical="center" wrapText="1"/>
    </xf>
    <xf numFmtId="15" fontId="4" fillId="48" borderId="27" xfId="0" applyNumberFormat="1" applyFont="1" applyFill="1" applyBorder="1" applyAlignment="1" applyProtection="1">
      <alignment horizontal="center"/>
      <protection locked="0"/>
    </xf>
    <xf numFmtId="15" fontId="4" fillId="48" borderId="28" xfId="0" applyNumberFormat="1" applyFont="1" applyFill="1" applyBorder="1" applyAlignment="1" applyProtection="1">
      <alignment horizontal="center"/>
      <protection locked="0"/>
    </xf>
    <xf numFmtId="15" fontId="4" fillId="46" borderId="13" xfId="80" applyNumberFormat="1" applyFont="1" applyFill="1" applyBorder="1" applyAlignment="1" applyProtection="1">
      <alignment horizontal="center"/>
      <protection locked="0"/>
    </xf>
    <xf numFmtId="15" fontId="4" fillId="46" borderId="0" xfId="80" applyNumberFormat="1" applyFont="1" applyFill="1" applyBorder="1" applyAlignment="1" applyProtection="1">
      <alignment horizontal="center"/>
      <protection locked="0"/>
    </xf>
    <xf numFmtId="0" fontId="4" fillId="48" borderId="13" xfId="0" applyFont="1" applyFill="1" applyBorder="1" applyAlignment="1">
      <alignment horizontal="center"/>
    </xf>
    <xf numFmtId="0" fontId="45" fillId="48" borderId="0" xfId="0" applyFont="1" applyFill="1" applyBorder="1" applyAlignment="1">
      <alignment horizontal="center"/>
    </xf>
    <xf numFmtId="0" fontId="45" fillId="48" borderId="28" xfId="0" applyFont="1" applyFill="1" applyBorder="1" applyAlignment="1">
      <alignment horizontal="center"/>
    </xf>
  </cellXfs>
  <cellStyles count="108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 % - Aksentti1" xfId="13"/>
    <cellStyle name="40 % - Aksentti2" xfId="14"/>
    <cellStyle name="40 % - Aksentti3" xfId="15"/>
    <cellStyle name="40 % - Aksentti4" xfId="16"/>
    <cellStyle name="40 % - Aksentti5" xfId="17"/>
    <cellStyle name="40 % - Aksentti6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 % - Aksentti1" xfId="25"/>
    <cellStyle name="60 % - Aksentti2" xfId="26"/>
    <cellStyle name="60 % - Aksentti3" xfId="27"/>
    <cellStyle name="60 % - Aksentti4" xfId="28"/>
    <cellStyle name="60 % - Aksentti5" xfId="29"/>
    <cellStyle name="60 % - Aksentti6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sentti1" xfId="43"/>
    <cellStyle name="Aksentti2" xfId="44"/>
    <cellStyle name="Aksentti3" xfId="45"/>
    <cellStyle name="Aksentti4" xfId="46"/>
    <cellStyle name="Aksentti5" xfId="47"/>
    <cellStyle name="Aksentti6" xfId="48"/>
    <cellStyle name="Bad 2" xfId="49"/>
    <cellStyle name="Berekening" xfId="50"/>
    <cellStyle name="Calculation" xfId="51" builtinId="22"/>
    <cellStyle name="Calculation 2" xfId="52"/>
    <cellStyle name="Check Cell 2" xfId="53"/>
    <cellStyle name="Comma" xfId="67" builtinId="3"/>
    <cellStyle name="Explanatory Text 2" xfId="54"/>
    <cellStyle name="Gekoppelde cel" xfId="55"/>
    <cellStyle name="Goed" xfId="56"/>
    <cellStyle name="Good 2" xfId="57"/>
    <cellStyle name="Heading 1 2" xfId="58"/>
    <cellStyle name="Heading 2 2" xfId="59"/>
    <cellStyle name="Heading 3 2" xfId="60"/>
    <cellStyle name="Heading 4 2" xfId="61"/>
    <cellStyle name="Huomautus" xfId="62"/>
    <cellStyle name="Huono" xfId="63"/>
    <cellStyle name="Hyperlink 2" xfId="64"/>
    <cellStyle name="Hyvä" xfId="65"/>
    <cellStyle name="Input 2" xfId="66"/>
    <cellStyle name="Laskenta" xfId="68"/>
    <cellStyle name="Linked Cell 2" xfId="69"/>
    <cellStyle name="Linkitetty solu" xfId="70"/>
    <cellStyle name="Neutraal" xfId="71"/>
    <cellStyle name="Neutraali" xfId="72"/>
    <cellStyle name="Neutral 2" xfId="73"/>
    <cellStyle name="Normal" xfId="0" builtinId="0"/>
    <cellStyle name="Normal 2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_Foaie1" xfId="81"/>
    <cellStyle name="Normal_Foaie1_1" xfId="82"/>
    <cellStyle name="Normale_DatiLCP2008_per_CE" xfId="83"/>
    <cellStyle name="normálne_Hárok1" xfId="84"/>
    <cellStyle name="Note 2" xfId="85"/>
    <cellStyle name="Note 3" xfId="86"/>
    <cellStyle name="Otsikko" xfId="87"/>
    <cellStyle name="Otsikko 1" xfId="88"/>
    <cellStyle name="Otsikko 2" xfId="89"/>
    <cellStyle name="Otsikko 3" xfId="90"/>
    <cellStyle name="Otsikko 4" xfId="91"/>
    <cellStyle name="Output" xfId="104" builtinId="21"/>
    <cellStyle name="Output 2" xfId="92"/>
    <cellStyle name="Selittävä teksti" xfId="93"/>
    <cellStyle name="Style 1" xfId="94"/>
    <cellStyle name="Style 1 2" xfId="95"/>
    <cellStyle name="Summa" xfId="96"/>
    <cellStyle name="Syöttö" xfId="97"/>
    <cellStyle name="Tarkistussolu" xfId="98"/>
    <cellStyle name="Titel" xfId="99"/>
    <cellStyle name="Title 2" xfId="100"/>
    <cellStyle name="Totaal" xfId="101"/>
    <cellStyle name="Total 2" xfId="102"/>
    <cellStyle name="Tulostus" xfId="103"/>
    <cellStyle name="Varoitusteksti" xfId="105"/>
    <cellStyle name="Waarschuwingstekst" xfId="106"/>
    <cellStyle name="Warning Text 2" xfId="107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12</xdr:row>
      <xdr:rowOff>0</xdr:rowOff>
    </xdr:from>
    <xdr:to>
      <xdr:col>2</xdr:col>
      <xdr:colOff>152400</xdr:colOff>
      <xdr:row>13</xdr:row>
      <xdr:rowOff>9525</xdr:rowOff>
    </xdr:to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4143375" y="256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12</xdr:row>
      <xdr:rowOff>0</xdr:rowOff>
    </xdr:from>
    <xdr:to>
      <xdr:col>2</xdr:col>
      <xdr:colOff>152400</xdr:colOff>
      <xdr:row>13</xdr:row>
      <xdr:rowOff>9525</xdr:rowOff>
    </xdr:to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4143375" y="256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</xdr:row>
      <xdr:rowOff>142875</xdr:rowOff>
    </xdr:from>
    <xdr:to>
      <xdr:col>1</xdr:col>
      <xdr:colOff>152400</xdr:colOff>
      <xdr:row>15</xdr:row>
      <xdr:rowOff>152400</xdr:rowOff>
    </xdr:to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1228725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15</xdr:row>
      <xdr:rowOff>142875</xdr:rowOff>
    </xdr:from>
    <xdr:to>
      <xdr:col>1</xdr:col>
      <xdr:colOff>152400</xdr:colOff>
      <xdr:row>16</xdr:row>
      <xdr:rowOff>152400</xdr:rowOff>
    </xdr:to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1228725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152400</xdr:colOff>
      <xdr:row>1</xdr:row>
      <xdr:rowOff>38100</xdr:rowOff>
    </xdr:to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9810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9</xdr:row>
      <xdr:rowOff>0</xdr:rowOff>
    </xdr:from>
    <xdr:to>
      <xdr:col>3</xdr:col>
      <xdr:colOff>152400</xdr:colOff>
      <xdr:row>10</xdr:row>
      <xdr:rowOff>38100</xdr:rowOff>
    </xdr:to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4362450" y="2095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16</xdr:row>
      <xdr:rowOff>142875</xdr:rowOff>
    </xdr:from>
    <xdr:to>
      <xdr:col>2</xdr:col>
      <xdr:colOff>152400</xdr:colOff>
      <xdr:row>17</xdr:row>
      <xdr:rowOff>152400</xdr:rowOff>
    </xdr:to>
    <xdr:sp macro="" textlink="">
      <xdr:nvSpPr>
        <xdr:cNvPr id="8475" name="Text Box 1"/>
        <xdr:cNvSpPr txBox="1">
          <a:spLocks noChangeArrowheads="1"/>
        </xdr:cNvSpPr>
      </xdr:nvSpPr>
      <xdr:spPr bwMode="auto">
        <a:xfrm>
          <a:off x="4600575" y="4352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15</xdr:row>
      <xdr:rowOff>142875</xdr:rowOff>
    </xdr:from>
    <xdr:to>
      <xdr:col>2</xdr:col>
      <xdr:colOff>152400</xdr:colOff>
      <xdr:row>16</xdr:row>
      <xdr:rowOff>152400</xdr:rowOff>
    </xdr:to>
    <xdr:sp macro="" textlink="">
      <xdr:nvSpPr>
        <xdr:cNvPr id="24392" name="Text Box 1"/>
        <xdr:cNvSpPr txBox="1">
          <a:spLocks noChangeArrowheads="1"/>
        </xdr:cNvSpPr>
      </xdr:nvSpPr>
      <xdr:spPr bwMode="auto">
        <a:xfrm>
          <a:off x="3333750" y="521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15</xdr:row>
      <xdr:rowOff>142875</xdr:rowOff>
    </xdr:from>
    <xdr:to>
      <xdr:col>2</xdr:col>
      <xdr:colOff>152400</xdr:colOff>
      <xdr:row>16</xdr:row>
      <xdr:rowOff>152400</xdr:rowOff>
    </xdr:to>
    <xdr:sp macro="" textlink="">
      <xdr:nvSpPr>
        <xdr:cNvPr id="24393" name="Text Box 1"/>
        <xdr:cNvSpPr txBox="1">
          <a:spLocks noChangeArrowheads="1"/>
        </xdr:cNvSpPr>
      </xdr:nvSpPr>
      <xdr:spPr bwMode="auto">
        <a:xfrm>
          <a:off x="3333750" y="521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16</xdr:row>
      <xdr:rowOff>142875</xdr:rowOff>
    </xdr:from>
    <xdr:to>
      <xdr:col>2</xdr:col>
      <xdr:colOff>152400</xdr:colOff>
      <xdr:row>17</xdr:row>
      <xdr:rowOff>152400</xdr:rowOff>
    </xdr:to>
    <xdr:sp macro="" textlink="">
      <xdr:nvSpPr>
        <xdr:cNvPr id="24394" name="Text Box 1"/>
        <xdr:cNvSpPr txBox="1">
          <a:spLocks noChangeArrowheads="1"/>
        </xdr:cNvSpPr>
      </xdr:nvSpPr>
      <xdr:spPr bwMode="auto">
        <a:xfrm>
          <a:off x="3333750" y="551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17</xdr:row>
      <xdr:rowOff>142875</xdr:rowOff>
    </xdr:from>
    <xdr:to>
      <xdr:col>2</xdr:col>
      <xdr:colOff>152400</xdr:colOff>
      <xdr:row>18</xdr:row>
      <xdr:rowOff>152400</xdr:rowOff>
    </xdr:to>
    <xdr:sp macro="" textlink="">
      <xdr:nvSpPr>
        <xdr:cNvPr id="24395" name="Text Box 1"/>
        <xdr:cNvSpPr txBox="1">
          <a:spLocks noChangeArrowheads="1"/>
        </xdr:cNvSpPr>
      </xdr:nvSpPr>
      <xdr:spPr bwMode="auto">
        <a:xfrm>
          <a:off x="3333750" y="5819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1085850</xdr:colOff>
      <xdr:row>18</xdr:row>
      <xdr:rowOff>400050</xdr:rowOff>
    </xdr:from>
    <xdr:to>
      <xdr:col>2</xdr:col>
      <xdr:colOff>1162050</xdr:colOff>
      <xdr:row>20</xdr:row>
      <xdr:rowOff>9525</xdr:rowOff>
    </xdr:to>
    <xdr:sp macro="" textlink="">
      <xdr:nvSpPr>
        <xdr:cNvPr id="24396" name="Text Box 1"/>
        <xdr:cNvSpPr txBox="1">
          <a:spLocks noChangeArrowheads="1"/>
        </xdr:cNvSpPr>
      </xdr:nvSpPr>
      <xdr:spPr bwMode="auto">
        <a:xfrm>
          <a:off x="4343400" y="6286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19</xdr:row>
      <xdr:rowOff>142875</xdr:rowOff>
    </xdr:from>
    <xdr:to>
      <xdr:col>2</xdr:col>
      <xdr:colOff>152400</xdr:colOff>
      <xdr:row>20</xdr:row>
      <xdr:rowOff>152400</xdr:rowOff>
    </xdr:to>
    <xdr:sp macro="" textlink="">
      <xdr:nvSpPr>
        <xdr:cNvPr id="24397" name="Text Box 1"/>
        <xdr:cNvSpPr txBox="1">
          <a:spLocks noChangeArrowheads="1"/>
        </xdr:cNvSpPr>
      </xdr:nvSpPr>
      <xdr:spPr bwMode="auto">
        <a:xfrm>
          <a:off x="3333750" y="642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21</xdr:row>
      <xdr:rowOff>142875</xdr:rowOff>
    </xdr:from>
    <xdr:to>
      <xdr:col>2</xdr:col>
      <xdr:colOff>152400</xdr:colOff>
      <xdr:row>22</xdr:row>
      <xdr:rowOff>152400</xdr:rowOff>
    </xdr:to>
    <xdr:sp macro="" textlink="">
      <xdr:nvSpPr>
        <xdr:cNvPr id="24398" name="Text Box 1"/>
        <xdr:cNvSpPr txBox="1">
          <a:spLocks noChangeArrowheads="1"/>
        </xdr:cNvSpPr>
      </xdr:nvSpPr>
      <xdr:spPr bwMode="auto">
        <a:xfrm>
          <a:off x="3333750" y="6810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16</xdr:row>
      <xdr:rowOff>142875</xdr:rowOff>
    </xdr:from>
    <xdr:to>
      <xdr:col>2</xdr:col>
      <xdr:colOff>152400</xdr:colOff>
      <xdr:row>17</xdr:row>
      <xdr:rowOff>152400</xdr:rowOff>
    </xdr:to>
    <xdr:sp macro="" textlink="">
      <xdr:nvSpPr>
        <xdr:cNvPr id="24399" name="Text Box 1"/>
        <xdr:cNvSpPr txBox="1">
          <a:spLocks noChangeArrowheads="1"/>
        </xdr:cNvSpPr>
      </xdr:nvSpPr>
      <xdr:spPr bwMode="auto">
        <a:xfrm>
          <a:off x="3333750" y="551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16</xdr:row>
      <xdr:rowOff>142875</xdr:rowOff>
    </xdr:from>
    <xdr:to>
      <xdr:col>2</xdr:col>
      <xdr:colOff>152400</xdr:colOff>
      <xdr:row>17</xdr:row>
      <xdr:rowOff>152400</xdr:rowOff>
    </xdr:to>
    <xdr:sp macro="" textlink="">
      <xdr:nvSpPr>
        <xdr:cNvPr id="24400" name="Text Box 1"/>
        <xdr:cNvSpPr txBox="1">
          <a:spLocks noChangeArrowheads="1"/>
        </xdr:cNvSpPr>
      </xdr:nvSpPr>
      <xdr:spPr bwMode="auto">
        <a:xfrm>
          <a:off x="3333750" y="551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17</xdr:row>
      <xdr:rowOff>142875</xdr:rowOff>
    </xdr:from>
    <xdr:to>
      <xdr:col>2</xdr:col>
      <xdr:colOff>152400</xdr:colOff>
      <xdr:row>18</xdr:row>
      <xdr:rowOff>152400</xdr:rowOff>
    </xdr:to>
    <xdr:sp macro="" textlink="">
      <xdr:nvSpPr>
        <xdr:cNvPr id="24401" name="Text Box 1"/>
        <xdr:cNvSpPr txBox="1">
          <a:spLocks noChangeArrowheads="1"/>
        </xdr:cNvSpPr>
      </xdr:nvSpPr>
      <xdr:spPr bwMode="auto">
        <a:xfrm>
          <a:off x="3333750" y="5819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17</xdr:row>
      <xdr:rowOff>142875</xdr:rowOff>
    </xdr:from>
    <xdr:to>
      <xdr:col>2</xdr:col>
      <xdr:colOff>152400</xdr:colOff>
      <xdr:row>18</xdr:row>
      <xdr:rowOff>152400</xdr:rowOff>
    </xdr:to>
    <xdr:sp macro="" textlink="">
      <xdr:nvSpPr>
        <xdr:cNvPr id="24402" name="Text Box 1"/>
        <xdr:cNvSpPr txBox="1">
          <a:spLocks noChangeArrowheads="1"/>
        </xdr:cNvSpPr>
      </xdr:nvSpPr>
      <xdr:spPr bwMode="auto">
        <a:xfrm>
          <a:off x="3333750" y="5819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18</xdr:row>
      <xdr:rowOff>142875</xdr:rowOff>
    </xdr:from>
    <xdr:to>
      <xdr:col>2</xdr:col>
      <xdr:colOff>152400</xdr:colOff>
      <xdr:row>19</xdr:row>
      <xdr:rowOff>152400</xdr:rowOff>
    </xdr:to>
    <xdr:sp macro="" textlink="">
      <xdr:nvSpPr>
        <xdr:cNvPr id="24403" name="Text Box 1"/>
        <xdr:cNvSpPr txBox="1">
          <a:spLocks noChangeArrowheads="1"/>
        </xdr:cNvSpPr>
      </xdr:nvSpPr>
      <xdr:spPr bwMode="auto">
        <a:xfrm>
          <a:off x="3333750" y="612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18</xdr:row>
      <xdr:rowOff>142875</xdr:rowOff>
    </xdr:from>
    <xdr:to>
      <xdr:col>2</xdr:col>
      <xdr:colOff>152400</xdr:colOff>
      <xdr:row>19</xdr:row>
      <xdr:rowOff>152400</xdr:rowOff>
    </xdr:to>
    <xdr:sp macro="" textlink="">
      <xdr:nvSpPr>
        <xdr:cNvPr id="24404" name="Text Box 1"/>
        <xdr:cNvSpPr txBox="1">
          <a:spLocks noChangeArrowheads="1"/>
        </xdr:cNvSpPr>
      </xdr:nvSpPr>
      <xdr:spPr bwMode="auto">
        <a:xfrm>
          <a:off x="3333750" y="612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19</xdr:row>
      <xdr:rowOff>142875</xdr:rowOff>
    </xdr:from>
    <xdr:to>
      <xdr:col>2</xdr:col>
      <xdr:colOff>152400</xdr:colOff>
      <xdr:row>20</xdr:row>
      <xdr:rowOff>152400</xdr:rowOff>
    </xdr:to>
    <xdr:sp macro="" textlink="">
      <xdr:nvSpPr>
        <xdr:cNvPr id="24405" name="Text Box 1"/>
        <xdr:cNvSpPr txBox="1">
          <a:spLocks noChangeArrowheads="1"/>
        </xdr:cNvSpPr>
      </xdr:nvSpPr>
      <xdr:spPr bwMode="auto">
        <a:xfrm>
          <a:off x="3333750" y="642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19</xdr:row>
      <xdr:rowOff>142875</xdr:rowOff>
    </xdr:from>
    <xdr:to>
      <xdr:col>2</xdr:col>
      <xdr:colOff>152400</xdr:colOff>
      <xdr:row>20</xdr:row>
      <xdr:rowOff>152400</xdr:rowOff>
    </xdr:to>
    <xdr:sp macro="" textlink="">
      <xdr:nvSpPr>
        <xdr:cNvPr id="24406" name="Text Box 1"/>
        <xdr:cNvSpPr txBox="1">
          <a:spLocks noChangeArrowheads="1"/>
        </xdr:cNvSpPr>
      </xdr:nvSpPr>
      <xdr:spPr bwMode="auto">
        <a:xfrm>
          <a:off x="3333750" y="642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16</xdr:row>
      <xdr:rowOff>142875</xdr:rowOff>
    </xdr:from>
    <xdr:to>
      <xdr:col>2</xdr:col>
      <xdr:colOff>152400</xdr:colOff>
      <xdr:row>17</xdr:row>
      <xdr:rowOff>152400</xdr:rowOff>
    </xdr:to>
    <xdr:sp macro="" textlink="">
      <xdr:nvSpPr>
        <xdr:cNvPr id="24407" name="Text Box 1"/>
        <xdr:cNvSpPr txBox="1">
          <a:spLocks noChangeArrowheads="1"/>
        </xdr:cNvSpPr>
      </xdr:nvSpPr>
      <xdr:spPr bwMode="auto">
        <a:xfrm>
          <a:off x="3333750" y="551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16</xdr:row>
      <xdr:rowOff>142875</xdr:rowOff>
    </xdr:from>
    <xdr:to>
      <xdr:col>2</xdr:col>
      <xdr:colOff>152400</xdr:colOff>
      <xdr:row>17</xdr:row>
      <xdr:rowOff>152400</xdr:rowOff>
    </xdr:to>
    <xdr:sp macro="" textlink="">
      <xdr:nvSpPr>
        <xdr:cNvPr id="24408" name="Text Box 1"/>
        <xdr:cNvSpPr txBox="1">
          <a:spLocks noChangeArrowheads="1"/>
        </xdr:cNvSpPr>
      </xdr:nvSpPr>
      <xdr:spPr bwMode="auto">
        <a:xfrm>
          <a:off x="3333750" y="551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17</xdr:row>
      <xdr:rowOff>142875</xdr:rowOff>
    </xdr:from>
    <xdr:to>
      <xdr:col>2</xdr:col>
      <xdr:colOff>152400</xdr:colOff>
      <xdr:row>18</xdr:row>
      <xdr:rowOff>152400</xdr:rowOff>
    </xdr:to>
    <xdr:sp macro="" textlink="">
      <xdr:nvSpPr>
        <xdr:cNvPr id="24409" name="Text Box 1"/>
        <xdr:cNvSpPr txBox="1">
          <a:spLocks noChangeArrowheads="1"/>
        </xdr:cNvSpPr>
      </xdr:nvSpPr>
      <xdr:spPr bwMode="auto">
        <a:xfrm>
          <a:off x="3333750" y="5819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17</xdr:row>
      <xdr:rowOff>142875</xdr:rowOff>
    </xdr:from>
    <xdr:to>
      <xdr:col>2</xdr:col>
      <xdr:colOff>152400</xdr:colOff>
      <xdr:row>18</xdr:row>
      <xdr:rowOff>152400</xdr:rowOff>
    </xdr:to>
    <xdr:sp macro="" textlink="">
      <xdr:nvSpPr>
        <xdr:cNvPr id="24410" name="Text Box 1"/>
        <xdr:cNvSpPr txBox="1">
          <a:spLocks noChangeArrowheads="1"/>
        </xdr:cNvSpPr>
      </xdr:nvSpPr>
      <xdr:spPr bwMode="auto">
        <a:xfrm>
          <a:off x="3333750" y="5819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18</xdr:row>
      <xdr:rowOff>142875</xdr:rowOff>
    </xdr:from>
    <xdr:to>
      <xdr:col>2</xdr:col>
      <xdr:colOff>152400</xdr:colOff>
      <xdr:row>19</xdr:row>
      <xdr:rowOff>152400</xdr:rowOff>
    </xdr:to>
    <xdr:sp macro="" textlink="">
      <xdr:nvSpPr>
        <xdr:cNvPr id="24411" name="Text Box 1"/>
        <xdr:cNvSpPr txBox="1">
          <a:spLocks noChangeArrowheads="1"/>
        </xdr:cNvSpPr>
      </xdr:nvSpPr>
      <xdr:spPr bwMode="auto">
        <a:xfrm>
          <a:off x="3333750" y="612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18</xdr:row>
      <xdr:rowOff>142875</xdr:rowOff>
    </xdr:from>
    <xdr:to>
      <xdr:col>2</xdr:col>
      <xdr:colOff>152400</xdr:colOff>
      <xdr:row>19</xdr:row>
      <xdr:rowOff>152400</xdr:rowOff>
    </xdr:to>
    <xdr:sp macro="" textlink="">
      <xdr:nvSpPr>
        <xdr:cNvPr id="24412" name="Text Box 1"/>
        <xdr:cNvSpPr txBox="1">
          <a:spLocks noChangeArrowheads="1"/>
        </xdr:cNvSpPr>
      </xdr:nvSpPr>
      <xdr:spPr bwMode="auto">
        <a:xfrm>
          <a:off x="3333750" y="6124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19</xdr:row>
      <xdr:rowOff>142875</xdr:rowOff>
    </xdr:from>
    <xdr:to>
      <xdr:col>2</xdr:col>
      <xdr:colOff>152400</xdr:colOff>
      <xdr:row>20</xdr:row>
      <xdr:rowOff>152400</xdr:rowOff>
    </xdr:to>
    <xdr:sp macro="" textlink="">
      <xdr:nvSpPr>
        <xdr:cNvPr id="24413" name="Text Box 1"/>
        <xdr:cNvSpPr txBox="1">
          <a:spLocks noChangeArrowheads="1"/>
        </xdr:cNvSpPr>
      </xdr:nvSpPr>
      <xdr:spPr bwMode="auto">
        <a:xfrm>
          <a:off x="3333750" y="642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19</xdr:row>
      <xdr:rowOff>142875</xdr:rowOff>
    </xdr:from>
    <xdr:to>
      <xdr:col>2</xdr:col>
      <xdr:colOff>152400</xdr:colOff>
      <xdr:row>20</xdr:row>
      <xdr:rowOff>152400</xdr:rowOff>
    </xdr:to>
    <xdr:sp macro="" textlink="">
      <xdr:nvSpPr>
        <xdr:cNvPr id="24414" name="Text Box 1"/>
        <xdr:cNvSpPr txBox="1">
          <a:spLocks noChangeArrowheads="1"/>
        </xdr:cNvSpPr>
      </xdr:nvSpPr>
      <xdr:spPr bwMode="auto">
        <a:xfrm>
          <a:off x="3333750" y="642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152400</xdr:colOff>
      <xdr:row>17</xdr:row>
      <xdr:rowOff>0</xdr:rowOff>
    </xdr:to>
    <xdr:sp macro="" textlink="">
      <xdr:nvSpPr>
        <xdr:cNvPr id="24415" name="Text Box 1"/>
        <xdr:cNvSpPr txBox="1">
          <a:spLocks noChangeArrowheads="1"/>
        </xdr:cNvSpPr>
      </xdr:nvSpPr>
      <xdr:spPr bwMode="auto">
        <a:xfrm>
          <a:off x="3333750" y="537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152400</xdr:colOff>
      <xdr:row>17</xdr:row>
      <xdr:rowOff>0</xdr:rowOff>
    </xdr:to>
    <xdr:sp macro="" textlink="">
      <xdr:nvSpPr>
        <xdr:cNvPr id="24416" name="Text Box 1"/>
        <xdr:cNvSpPr txBox="1">
          <a:spLocks noChangeArrowheads="1"/>
        </xdr:cNvSpPr>
      </xdr:nvSpPr>
      <xdr:spPr bwMode="auto">
        <a:xfrm>
          <a:off x="3333750" y="537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152400</xdr:colOff>
      <xdr:row>17</xdr:row>
      <xdr:rowOff>0</xdr:rowOff>
    </xdr:to>
    <xdr:sp macro="" textlink="">
      <xdr:nvSpPr>
        <xdr:cNvPr id="24417" name="Text Box 1"/>
        <xdr:cNvSpPr txBox="1">
          <a:spLocks noChangeArrowheads="1"/>
        </xdr:cNvSpPr>
      </xdr:nvSpPr>
      <xdr:spPr bwMode="auto">
        <a:xfrm>
          <a:off x="3333750" y="537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152400</xdr:colOff>
      <xdr:row>17</xdr:row>
      <xdr:rowOff>0</xdr:rowOff>
    </xdr:to>
    <xdr:sp macro="" textlink="">
      <xdr:nvSpPr>
        <xdr:cNvPr id="24418" name="Text Box 1"/>
        <xdr:cNvSpPr txBox="1">
          <a:spLocks noChangeArrowheads="1"/>
        </xdr:cNvSpPr>
      </xdr:nvSpPr>
      <xdr:spPr bwMode="auto">
        <a:xfrm>
          <a:off x="3333750" y="537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152400</xdr:colOff>
      <xdr:row>17</xdr:row>
      <xdr:rowOff>0</xdr:rowOff>
    </xdr:to>
    <xdr:sp macro="" textlink="">
      <xdr:nvSpPr>
        <xdr:cNvPr id="24419" name="Text Box 1"/>
        <xdr:cNvSpPr txBox="1">
          <a:spLocks noChangeArrowheads="1"/>
        </xdr:cNvSpPr>
      </xdr:nvSpPr>
      <xdr:spPr bwMode="auto">
        <a:xfrm>
          <a:off x="3333750" y="537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152400</xdr:colOff>
      <xdr:row>17</xdr:row>
      <xdr:rowOff>0</xdr:rowOff>
    </xdr:to>
    <xdr:sp macro="" textlink="">
      <xdr:nvSpPr>
        <xdr:cNvPr id="24420" name="Text Box 1"/>
        <xdr:cNvSpPr txBox="1">
          <a:spLocks noChangeArrowheads="1"/>
        </xdr:cNvSpPr>
      </xdr:nvSpPr>
      <xdr:spPr bwMode="auto">
        <a:xfrm>
          <a:off x="3333750" y="537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16</xdr:row>
      <xdr:rowOff>142875</xdr:rowOff>
    </xdr:from>
    <xdr:to>
      <xdr:col>2</xdr:col>
      <xdr:colOff>152400</xdr:colOff>
      <xdr:row>17</xdr:row>
      <xdr:rowOff>0</xdr:rowOff>
    </xdr:to>
    <xdr:sp macro="" textlink="">
      <xdr:nvSpPr>
        <xdr:cNvPr id="24421" name="Text Box 1"/>
        <xdr:cNvSpPr txBox="1">
          <a:spLocks noChangeArrowheads="1"/>
        </xdr:cNvSpPr>
      </xdr:nvSpPr>
      <xdr:spPr bwMode="auto">
        <a:xfrm>
          <a:off x="3333750" y="5514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17</xdr:row>
      <xdr:rowOff>0</xdr:rowOff>
    </xdr:from>
    <xdr:to>
      <xdr:col>2</xdr:col>
      <xdr:colOff>152400</xdr:colOff>
      <xdr:row>18</xdr:row>
      <xdr:rowOff>0</xdr:rowOff>
    </xdr:to>
    <xdr:sp macro="" textlink="">
      <xdr:nvSpPr>
        <xdr:cNvPr id="24422" name="Text Box 1"/>
        <xdr:cNvSpPr txBox="1">
          <a:spLocks noChangeArrowheads="1"/>
        </xdr:cNvSpPr>
      </xdr:nvSpPr>
      <xdr:spPr bwMode="auto">
        <a:xfrm>
          <a:off x="333375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18</xdr:row>
      <xdr:rowOff>142875</xdr:rowOff>
    </xdr:from>
    <xdr:to>
      <xdr:col>2</xdr:col>
      <xdr:colOff>152400</xdr:colOff>
      <xdr:row>19</xdr:row>
      <xdr:rowOff>0</xdr:rowOff>
    </xdr:to>
    <xdr:sp macro="" textlink="">
      <xdr:nvSpPr>
        <xdr:cNvPr id="24423" name="Text Box 1"/>
        <xdr:cNvSpPr txBox="1">
          <a:spLocks noChangeArrowheads="1"/>
        </xdr:cNvSpPr>
      </xdr:nvSpPr>
      <xdr:spPr bwMode="auto">
        <a:xfrm>
          <a:off x="3333750" y="6124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12</xdr:row>
      <xdr:rowOff>142875</xdr:rowOff>
    </xdr:from>
    <xdr:to>
      <xdr:col>3</xdr:col>
      <xdr:colOff>190500</xdr:colOff>
      <xdr:row>13</xdr:row>
      <xdr:rowOff>47625</xdr:rowOff>
    </xdr:to>
    <xdr:sp macro="" textlink="">
      <xdr:nvSpPr>
        <xdr:cNvPr id="13626" name="Text Box 1"/>
        <xdr:cNvSpPr txBox="1">
          <a:spLocks noChangeArrowheads="1"/>
        </xdr:cNvSpPr>
      </xdr:nvSpPr>
      <xdr:spPr bwMode="auto">
        <a:xfrm>
          <a:off x="6105525" y="32766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15</xdr:row>
      <xdr:rowOff>142875</xdr:rowOff>
    </xdr:from>
    <xdr:to>
      <xdr:col>2</xdr:col>
      <xdr:colOff>171450</xdr:colOff>
      <xdr:row>17</xdr:row>
      <xdr:rowOff>57150</xdr:rowOff>
    </xdr:to>
    <xdr:sp macro="" textlink="">
      <xdr:nvSpPr>
        <xdr:cNvPr id="13627" name="Text Box 1"/>
        <xdr:cNvSpPr txBox="1">
          <a:spLocks noChangeArrowheads="1"/>
        </xdr:cNvSpPr>
      </xdr:nvSpPr>
      <xdr:spPr bwMode="auto">
        <a:xfrm>
          <a:off x="3448050" y="41529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</xdr:row>
      <xdr:rowOff>142875</xdr:rowOff>
    </xdr:from>
    <xdr:to>
      <xdr:col>7</xdr:col>
      <xdr:colOff>95250</xdr:colOff>
      <xdr:row>18</xdr:row>
      <xdr:rowOff>9525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381250" y="7620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152400</xdr:colOff>
      <xdr:row>0</xdr:row>
      <xdr:rowOff>47625</xdr:rowOff>
    </xdr:to>
    <xdr:sp macro="" textlink="">
      <xdr:nvSpPr>
        <xdr:cNvPr id="15418" name="Text Box 1"/>
        <xdr:cNvSpPr txBox="1">
          <a:spLocks noChangeArrowheads="1"/>
        </xdr:cNvSpPr>
      </xdr:nvSpPr>
      <xdr:spPr bwMode="auto">
        <a:xfrm>
          <a:off x="1257300" y="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16</xdr:row>
      <xdr:rowOff>142875</xdr:rowOff>
    </xdr:from>
    <xdr:to>
      <xdr:col>2</xdr:col>
      <xdr:colOff>152400</xdr:colOff>
      <xdr:row>16</xdr:row>
      <xdr:rowOff>190500</xdr:rowOff>
    </xdr:to>
    <xdr:sp macro="" textlink="">
      <xdr:nvSpPr>
        <xdr:cNvPr id="15419" name="Text Box 1"/>
        <xdr:cNvSpPr txBox="1">
          <a:spLocks noChangeArrowheads="1"/>
        </xdr:cNvSpPr>
      </xdr:nvSpPr>
      <xdr:spPr bwMode="auto">
        <a:xfrm>
          <a:off x="4533900" y="579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/>
  </sheetViews>
  <sheetFormatPr defaultRowHeight="15" x14ac:dyDescent="0.25"/>
  <cols>
    <col min="1" max="1" width="14.5703125" bestFit="1" customWidth="1"/>
    <col min="2" max="2" width="35.42578125" customWidth="1"/>
    <col min="3" max="3" width="38.7109375" customWidth="1"/>
    <col min="4" max="4" width="19.5703125" customWidth="1"/>
    <col min="5" max="5" width="12" customWidth="1"/>
    <col min="6" max="6" width="12.85546875" customWidth="1"/>
  </cols>
  <sheetData>
    <row r="1" spans="1:6" x14ac:dyDescent="0.25">
      <c r="A1" s="16" t="s">
        <v>218</v>
      </c>
      <c r="B1" s="210" t="s">
        <v>390</v>
      </c>
      <c r="C1" s="211"/>
      <c r="D1" s="211"/>
      <c r="E1" s="211"/>
      <c r="F1" s="212"/>
    </row>
    <row r="2" spans="1:6" ht="63.75" x14ac:dyDescent="0.25">
      <c r="A2" s="31" t="s">
        <v>207</v>
      </c>
      <c r="B2" s="13" t="s">
        <v>174</v>
      </c>
      <c r="C2" s="13" t="s">
        <v>0</v>
      </c>
      <c r="D2" s="13" t="s">
        <v>1</v>
      </c>
      <c r="E2" s="13" t="s">
        <v>208</v>
      </c>
      <c r="F2" s="14" t="s">
        <v>209</v>
      </c>
    </row>
    <row r="3" spans="1:6" x14ac:dyDescent="0.25">
      <c r="A3" s="39">
        <v>1</v>
      </c>
      <c r="B3" s="40" t="s">
        <v>210</v>
      </c>
      <c r="C3" s="40" t="s">
        <v>3</v>
      </c>
      <c r="D3" s="41">
        <v>326</v>
      </c>
      <c r="E3" s="17">
        <v>506</v>
      </c>
      <c r="F3" s="15">
        <f>IF(E3="","",20000-E3)</f>
        <v>19494</v>
      </c>
    </row>
    <row r="4" spans="1:6" x14ac:dyDescent="0.25">
      <c r="A4" s="39">
        <f>A3+1</f>
        <v>2</v>
      </c>
      <c r="B4" s="40" t="s">
        <v>211</v>
      </c>
      <c r="C4" s="40" t="s">
        <v>3</v>
      </c>
      <c r="D4" s="41">
        <v>344</v>
      </c>
      <c r="E4" s="17">
        <v>12093</v>
      </c>
      <c r="F4" s="15">
        <f>IF(E4="","",20000-E4)</f>
        <v>7907</v>
      </c>
    </row>
  </sheetData>
  <mergeCells count="1">
    <mergeCell ref="B1:F1"/>
  </mergeCells>
  <dataValidations count="3">
    <dataValidation type="whole" allowBlank="1" showInputMessage="1" showErrorMessage="1" sqref="D8:D9 D3:D4">
      <formula1>0</formula1>
      <formula2>100000</formula2>
    </dataValidation>
    <dataValidation type="whole" allowBlank="1" showErrorMessage="1" error="The number of operating hours cannot be greater than 26034 which is full operation during 3 years (1/1/2008 - 31/12/2010)." promptTitle="Maximun number of hours per year" prompt="The number of operating hours cannot be greater than 8670 which is full operation." sqref="E8:E9 E3:E4">
      <formula1>0</formula1>
      <formula2>26034</formula2>
    </dataValidation>
    <dataValidation type="list" allowBlank="1" showInputMessage="1" showErrorMessage="1" sqref="C5">
      <formula1>$B$95:$B$121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/>
  </sheetViews>
  <sheetFormatPr defaultRowHeight="15" x14ac:dyDescent="0.25"/>
  <cols>
    <col min="1" max="1" width="14.5703125" bestFit="1" customWidth="1"/>
    <col min="2" max="2" width="42" customWidth="1"/>
    <col min="3" max="3" width="71.140625" customWidth="1"/>
    <col min="4" max="4" width="11.85546875" customWidth="1"/>
    <col min="5" max="5" width="13.85546875" customWidth="1"/>
    <col min="6" max="6" width="15" customWidth="1"/>
  </cols>
  <sheetData>
    <row r="1" spans="1:6" s="24" customFormat="1" ht="15.75" thickBot="1" x14ac:dyDescent="0.3">
      <c r="A1" s="38" t="s">
        <v>218</v>
      </c>
      <c r="B1" s="239" t="s">
        <v>369</v>
      </c>
      <c r="C1" s="240"/>
      <c r="D1" s="240"/>
      <c r="E1" s="240"/>
      <c r="F1" s="105"/>
    </row>
    <row r="2" spans="1:6" ht="89.25" x14ac:dyDescent="0.25">
      <c r="A2" s="33" t="s">
        <v>207</v>
      </c>
      <c r="B2" s="23" t="s">
        <v>174</v>
      </c>
      <c r="C2" s="23" t="s">
        <v>0</v>
      </c>
      <c r="D2" s="23" t="s">
        <v>1</v>
      </c>
      <c r="E2" s="23" t="s">
        <v>208</v>
      </c>
      <c r="F2" s="25" t="s">
        <v>209</v>
      </c>
    </row>
    <row r="3" spans="1:6" x14ac:dyDescent="0.25">
      <c r="A3" s="106">
        <v>1</v>
      </c>
      <c r="B3" s="107" t="s">
        <v>370</v>
      </c>
      <c r="C3" s="107" t="s">
        <v>406</v>
      </c>
      <c r="D3" s="108">
        <v>135</v>
      </c>
      <c r="E3" s="109">
        <v>8740</v>
      </c>
      <c r="F3" s="56">
        <f t="shared" ref="F3:F19" si="0">IF(E3="","",20000-E3)</f>
        <v>11260</v>
      </c>
    </row>
    <row r="4" spans="1:6" x14ac:dyDescent="0.25">
      <c r="A4" s="106">
        <f>A3+1</f>
        <v>2</v>
      </c>
      <c r="B4" s="107" t="s">
        <v>371</v>
      </c>
      <c r="C4" s="107" t="s">
        <v>407</v>
      </c>
      <c r="D4" s="108">
        <v>160</v>
      </c>
      <c r="E4" s="109">
        <v>12747</v>
      </c>
      <c r="F4" s="56">
        <f t="shared" si="0"/>
        <v>7253</v>
      </c>
    </row>
    <row r="5" spans="1:6" x14ac:dyDescent="0.25">
      <c r="A5" s="106">
        <f t="shared" ref="A5:A19" si="1">A4+1</f>
        <v>3</v>
      </c>
      <c r="B5" s="107" t="s">
        <v>372</v>
      </c>
      <c r="C5" s="107" t="s">
        <v>406</v>
      </c>
      <c r="D5" s="108">
        <v>60</v>
      </c>
      <c r="E5" s="109">
        <v>1258</v>
      </c>
      <c r="F5" s="56">
        <f t="shared" si="0"/>
        <v>18742</v>
      </c>
    </row>
    <row r="6" spans="1:6" x14ac:dyDescent="0.25">
      <c r="A6" s="106">
        <f t="shared" si="1"/>
        <v>4</v>
      </c>
      <c r="B6" s="110" t="s">
        <v>373</v>
      </c>
      <c r="C6" s="110" t="s">
        <v>408</v>
      </c>
      <c r="D6" s="108">
        <v>800</v>
      </c>
      <c r="E6" s="109">
        <v>6863</v>
      </c>
      <c r="F6" s="56">
        <f t="shared" si="0"/>
        <v>13137</v>
      </c>
    </row>
    <row r="7" spans="1:6" x14ac:dyDescent="0.25">
      <c r="A7" s="106">
        <f t="shared" si="1"/>
        <v>5</v>
      </c>
      <c r="B7" s="110" t="s">
        <v>374</v>
      </c>
      <c r="C7" s="110" t="s">
        <v>409</v>
      </c>
      <c r="D7" s="108">
        <v>407</v>
      </c>
      <c r="E7" s="109">
        <v>18762</v>
      </c>
      <c r="F7" s="56">
        <f t="shared" si="0"/>
        <v>1238</v>
      </c>
    </row>
    <row r="8" spans="1:6" x14ac:dyDescent="0.25">
      <c r="A8" s="106">
        <f t="shared" si="1"/>
        <v>6</v>
      </c>
      <c r="B8" s="110" t="s">
        <v>375</v>
      </c>
      <c r="C8" s="110" t="s">
        <v>409</v>
      </c>
      <c r="D8" s="108">
        <v>420</v>
      </c>
      <c r="E8" s="109">
        <v>17423</v>
      </c>
      <c r="F8" s="56">
        <f t="shared" si="0"/>
        <v>2577</v>
      </c>
    </row>
    <row r="9" spans="1:6" x14ac:dyDescent="0.25">
      <c r="A9" s="234">
        <f t="shared" si="1"/>
        <v>7</v>
      </c>
      <c r="B9" s="236" t="s">
        <v>376</v>
      </c>
      <c r="C9" s="236" t="s">
        <v>410</v>
      </c>
      <c r="D9" s="238">
        <v>800</v>
      </c>
      <c r="E9" s="109">
        <v>12978</v>
      </c>
      <c r="F9" s="56">
        <f t="shared" si="0"/>
        <v>7022</v>
      </c>
    </row>
    <row r="10" spans="1:6" x14ac:dyDescent="0.25">
      <c r="A10" s="235"/>
      <c r="B10" s="237"/>
      <c r="C10" s="236"/>
      <c r="D10" s="238"/>
      <c r="E10" s="109">
        <v>16721</v>
      </c>
      <c r="F10" s="56">
        <f t="shared" si="0"/>
        <v>3279</v>
      </c>
    </row>
    <row r="11" spans="1:6" x14ac:dyDescent="0.25">
      <c r="A11" s="106">
        <v>8</v>
      </c>
      <c r="B11" s="111" t="s">
        <v>377</v>
      </c>
      <c r="C11" s="112" t="s">
        <v>411</v>
      </c>
      <c r="D11" s="108">
        <v>200</v>
      </c>
      <c r="E11" s="109">
        <v>13265</v>
      </c>
      <c r="F11" s="56">
        <f t="shared" si="0"/>
        <v>6735</v>
      </c>
    </row>
    <row r="12" spans="1:6" x14ac:dyDescent="0.25">
      <c r="A12" s="106">
        <f t="shared" si="1"/>
        <v>9</v>
      </c>
      <c r="B12" s="111" t="s">
        <v>378</v>
      </c>
      <c r="C12" s="112" t="s">
        <v>411</v>
      </c>
      <c r="D12" s="108">
        <v>200</v>
      </c>
      <c r="E12" s="109">
        <v>14391</v>
      </c>
      <c r="F12" s="56">
        <f t="shared" si="0"/>
        <v>5609</v>
      </c>
    </row>
    <row r="13" spans="1:6" x14ac:dyDescent="0.25">
      <c r="A13" s="106">
        <f t="shared" si="1"/>
        <v>10</v>
      </c>
      <c r="B13" s="111" t="s">
        <v>379</v>
      </c>
      <c r="C13" s="112" t="s">
        <v>411</v>
      </c>
      <c r="D13" s="108">
        <v>200</v>
      </c>
      <c r="E13" s="109">
        <v>13794</v>
      </c>
      <c r="F13" s="56">
        <f t="shared" si="0"/>
        <v>6206</v>
      </c>
    </row>
    <row r="14" spans="1:6" x14ac:dyDescent="0.25">
      <c r="A14" s="106">
        <f t="shared" si="1"/>
        <v>11</v>
      </c>
      <c r="B14" s="111" t="s">
        <v>379</v>
      </c>
      <c r="C14" s="113" t="s">
        <v>412</v>
      </c>
      <c r="D14" s="108">
        <v>180</v>
      </c>
      <c r="E14" s="109">
        <v>17</v>
      </c>
      <c r="F14" s="56">
        <f t="shared" si="0"/>
        <v>19983</v>
      </c>
    </row>
    <row r="15" spans="1:6" x14ac:dyDescent="0.25">
      <c r="A15" s="106">
        <f t="shared" si="1"/>
        <v>12</v>
      </c>
      <c r="B15" s="111" t="s">
        <v>377</v>
      </c>
      <c r="C15" s="110" t="s">
        <v>413</v>
      </c>
      <c r="D15" s="108">
        <v>430</v>
      </c>
      <c r="E15" s="109">
        <v>478</v>
      </c>
      <c r="F15" s="56">
        <f t="shared" si="0"/>
        <v>19522</v>
      </c>
    </row>
    <row r="16" spans="1:6" x14ac:dyDescent="0.25">
      <c r="A16" s="106">
        <f t="shared" si="1"/>
        <v>13</v>
      </c>
      <c r="B16" s="111" t="s">
        <v>378</v>
      </c>
      <c r="C16" s="110" t="s">
        <v>413</v>
      </c>
      <c r="D16" s="108">
        <v>430</v>
      </c>
      <c r="E16" s="109">
        <v>2942</v>
      </c>
      <c r="F16" s="56">
        <f t="shared" si="0"/>
        <v>17058</v>
      </c>
    </row>
    <row r="17" spans="1:6" x14ac:dyDescent="0.25">
      <c r="A17" s="106">
        <f t="shared" si="1"/>
        <v>14</v>
      </c>
      <c r="B17" s="110" t="s">
        <v>380</v>
      </c>
      <c r="C17" s="110" t="s">
        <v>414</v>
      </c>
      <c r="D17" s="108">
        <v>139</v>
      </c>
      <c r="E17" s="109">
        <v>17192</v>
      </c>
      <c r="F17" s="56">
        <f t="shared" si="0"/>
        <v>2808</v>
      </c>
    </row>
    <row r="18" spans="1:6" x14ac:dyDescent="0.25">
      <c r="A18" s="106">
        <f t="shared" si="1"/>
        <v>15</v>
      </c>
      <c r="B18" s="110" t="s">
        <v>381</v>
      </c>
      <c r="C18" s="110" t="s">
        <v>415</v>
      </c>
      <c r="D18" s="108">
        <v>270</v>
      </c>
      <c r="E18" s="109">
        <v>4511</v>
      </c>
      <c r="F18" s="56">
        <f t="shared" si="0"/>
        <v>15489</v>
      </c>
    </row>
    <row r="19" spans="1:6" x14ac:dyDescent="0.25">
      <c r="A19" s="106">
        <f t="shared" si="1"/>
        <v>16</v>
      </c>
      <c r="B19" s="110" t="s">
        <v>382</v>
      </c>
      <c r="C19" s="110" t="s">
        <v>416</v>
      </c>
      <c r="D19" s="108">
        <v>106</v>
      </c>
      <c r="E19" s="109">
        <v>1200</v>
      </c>
      <c r="F19" s="56">
        <f t="shared" si="0"/>
        <v>18800</v>
      </c>
    </row>
    <row r="20" spans="1:6" x14ac:dyDescent="0.25">
      <c r="A20" s="12"/>
      <c r="B20" s="12"/>
      <c r="C20" s="12"/>
      <c r="D20" s="12"/>
      <c r="E20" s="12"/>
      <c r="F20" s="12"/>
    </row>
    <row r="21" spans="1:6" x14ac:dyDescent="0.25">
      <c r="A21" s="12"/>
      <c r="B21" s="12"/>
      <c r="C21" s="12"/>
      <c r="D21" s="12"/>
      <c r="E21" s="12"/>
      <c r="F21" s="12"/>
    </row>
    <row r="22" spans="1:6" x14ac:dyDescent="0.25">
      <c r="A22" s="12"/>
      <c r="B22" s="12"/>
      <c r="C22" s="12"/>
      <c r="D22" s="12"/>
      <c r="E22" s="12"/>
      <c r="F22" s="12"/>
    </row>
    <row r="23" spans="1:6" x14ac:dyDescent="0.25">
      <c r="A23" s="2"/>
    </row>
    <row r="24" spans="1:6" x14ac:dyDescent="0.25">
      <c r="A24" s="2"/>
    </row>
    <row r="28" spans="1:6" x14ac:dyDescent="0.25">
      <c r="C28" s="1"/>
    </row>
    <row r="29" spans="1:6" ht="32.25" customHeight="1" x14ac:dyDescent="0.25">
      <c r="C29" s="5"/>
    </row>
    <row r="30" spans="1:6" x14ac:dyDescent="0.25">
      <c r="C30" s="1"/>
    </row>
    <row r="33" spans="3:3" x14ac:dyDescent="0.25">
      <c r="C33" s="3"/>
    </row>
  </sheetData>
  <mergeCells count="5">
    <mergeCell ref="A9:A10"/>
    <mergeCell ref="B9:B10"/>
    <mergeCell ref="C9:C10"/>
    <mergeCell ref="D9:D10"/>
    <mergeCell ref="B1:E1"/>
  </mergeCells>
  <dataValidations count="2">
    <dataValidation type="whole" allowBlank="1" showInputMessage="1" showErrorMessage="1" sqref="D21:D22 D18:D19 D3:D16">
      <formula1>0</formula1>
      <formula2>100000</formula2>
    </dataValidation>
    <dataValidation type="whole" allowBlank="1" showErrorMessage="1" error="The number of operating hours cannot be greater than 26034 which is full operation during 3 years (1/1/2008 - 31/12/2010)." promptTitle="Maximun number of hours per year" prompt="The number of operating hours cannot be greater than 8670 which is full operation." sqref="E3:E19">
      <formula1>0</formula1>
      <formula2>26034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/>
  </sheetViews>
  <sheetFormatPr defaultRowHeight="15" x14ac:dyDescent="0.25"/>
  <cols>
    <col min="1" max="1" width="14.5703125" bestFit="1" customWidth="1"/>
    <col min="2" max="2" width="16" customWidth="1"/>
    <col min="3" max="3" width="27.7109375" customWidth="1"/>
    <col min="4" max="4" width="13.85546875" customWidth="1"/>
    <col min="5" max="5" width="14.140625" customWidth="1"/>
    <col min="6" max="6" width="14.42578125" customWidth="1"/>
  </cols>
  <sheetData>
    <row r="1" spans="1:6" x14ac:dyDescent="0.25">
      <c r="A1" s="38" t="s">
        <v>218</v>
      </c>
      <c r="B1" s="213" t="s">
        <v>13</v>
      </c>
      <c r="C1" s="214"/>
      <c r="D1" s="214"/>
      <c r="E1" s="214"/>
      <c r="F1" s="215"/>
    </row>
    <row r="2" spans="1:6" ht="63.75" x14ac:dyDescent="0.25">
      <c r="A2" s="114" t="s">
        <v>207</v>
      </c>
      <c r="B2" s="115" t="s">
        <v>174</v>
      </c>
      <c r="C2" s="115" t="s">
        <v>0</v>
      </c>
      <c r="D2" s="115" t="s">
        <v>1</v>
      </c>
      <c r="E2" s="116" t="s">
        <v>2</v>
      </c>
      <c r="F2" s="30" t="s">
        <v>212</v>
      </c>
    </row>
    <row r="3" spans="1:6" x14ac:dyDescent="0.25">
      <c r="A3" s="117">
        <v>1</v>
      </c>
      <c r="B3" s="118" t="s">
        <v>84</v>
      </c>
      <c r="C3" s="119" t="s">
        <v>85</v>
      </c>
      <c r="D3" s="118">
        <v>240</v>
      </c>
      <c r="E3" s="120">
        <v>28687</v>
      </c>
      <c r="F3" s="121">
        <f>IF(E3="","",20000-E3)</f>
        <v>-8687</v>
      </c>
    </row>
    <row r="4" spans="1:6" x14ac:dyDescent="0.25">
      <c r="A4" s="117">
        <v>2</v>
      </c>
      <c r="B4" s="118" t="s">
        <v>86</v>
      </c>
      <c r="C4" s="119" t="s">
        <v>85</v>
      </c>
      <c r="D4" s="118">
        <v>240</v>
      </c>
      <c r="E4" s="120">
        <v>30592.75</v>
      </c>
      <c r="F4" s="121">
        <f>IF(E4="","",20000-E4)</f>
        <v>-10592.75</v>
      </c>
    </row>
    <row r="5" spans="1:6" x14ac:dyDescent="0.25">
      <c r="A5" s="117">
        <v>3</v>
      </c>
      <c r="B5" s="118" t="s">
        <v>87</v>
      </c>
      <c r="C5" s="119" t="s">
        <v>85</v>
      </c>
      <c r="D5" s="118">
        <v>230.3</v>
      </c>
      <c r="E5" s="120">
        <v>24222.5</v>
      </c>
      <c r="F5" s="121">
        <f>IF(E5="","",20000-E5)</f>
        <v>-4222.5</v>
      </c>
    </row>
    <row r="6" spans="1:6" x14ac:dyDescent="0.25">
      <c r="A6" s="117">
        <v>4</v>
      </c>
      <c r="B6" s="118" t="s">
        <v>88</v>
      </c>
      <c r="C6" s="119" t="s">
        <v>85</v>
      </c>
      <c r="D6" s="118">
        <v>230.8</v>
      </c>
      <c r="E6" s="120">
        <v>35656.25</v>
      </c>
      <c r="F6" s="121">
        <f>IF(E6="","",20000-E6)</f>
        <v>-15656.25</v>
      </c>
    </row>
  </sheetData>
  <mergeCells count="1">
    <mergeCell ref="B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6"/>
  <sheetViews>
    <sheetView workbookViewId="0">
      <selection activeCell="A2" sqref="A2"/>
    </sheetView>
  </sheetViews>
  <sheetFormatPr defaultRowHeight="12.75" x14ac:dyDescent="0.2"/>
  <cols>
    <col min="1" max="1" width="14.5703125" style="81" bestFit="1" customWidth="1"/>
    <col min="2" max="2" width="71" style="126" customWidth="1"/>
    <col min="3" max="3" width="39.85546875" style="126" customWidth="1"/>
    <col min="4" max="4" width="19.140625" style="81" customWidth="1"/>
    <col min="5" max="5" width="15.28515625" style="81" customWidth="1"/>
    <col min="6" max="6" width="17.7109375" style="81" customWidth="1"/>
    <col min="7" max="7" width="12.42578125" style="81" customWidth="1"/>
    <col min="8" max="37" width="9.140625" style="124"/>
    <col min="38" max="16384" width="9.140625" style="81"/>
  </cols>
  <sheetData>
    <row r="1" spans="1:37" x14ac:dyDescent="0.2">
      <c r="A1" s="38" t="s">
        <v>218</v>
      </c>
      <c r="B1" s="246" t="s">
        <v>14</v>
      </c>
      <c r="C1" s="247"/>
      <c r="D1" s="247"/>
      <c r="E1" s="247"/>
      <c r="F1" s="247"/>
      <c r="G1" s="123"/>
    </row>
    <row r="2" spans="1:37" s="125" customFormat="1" ht="39" thickBot="1" x14ac:dyDescent="0.3">
      <c r="A2" s="139" t="s">
        <v>207</v>
      </c>
      <c r="B2" s="139" t="s">
        <v>174</v>
      </c>
      <c r="C2" s="139" t="s">
        <v>0</v>
      </c>
      <c r="D2" s="139" t="s">
        <v>1</v>
      </c>
      <c r="E2" s="139" t="s">
        <v>208</v>
      </c>
      <c r="F2" s="128" t="s">
        <v>209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</row>
    <row r="3" spans="1:37" s="125" customFormat="1" x14ac:dyDescent="0.25">
      <c r="A3" s="163">
        <v>1</v>
      </c>
      <c r="B3" s="158" t="s">
        <v>255</v>
      </c>
      <c r="C3" s="158" t="s">
        <v>89</v>
      </c>
      <c r="D3" s="152">
        <v>304</v>
      </c>
      <c r="E3" s="140">
        <v>12852</v>
      </c>
      <c r="F3" s="122">
        <v>7148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</row>
    <row r="4" spans="1:37" s="125" customFormat="1" x14ac:dyDescent="0.2">
      <c r="A4" s="164">
        <v>2</v>
      </c>
      <c r="B4" s="250" t="s">
        <v>418</v>
      </c>
      <c r="C4" s="250" t="s">
        <v>90</v>
      </c>
      <c r="D4" s="153">
        <v>108</v>
      </c>
      <c r="E4" s="141">
        <v>3995</v>
      </c>
      <c r="F4" s="129">
        <v>16005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</row>
    <row r="5" spans="1:37" s="125" customFormat="1" x14ac:dyDescent="0.2">
      <c r="A5" s="165"/>
      <c r="B5" s="252"/>
      <c r="C5" s="252"/>
      <c r="D5" s="152">
        <v>108</v>
      </c>
      <c r="E5" s="142">
        <v>11791</v>
      </c>
      <c r="F5" s="130">
        <v>8209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</row>
    <row r="6" spans="1:37" s="125" customFormat="1" x14ac:dyDescent="0.25">
      <c r="A6" s="241">
        <v>3</v>
      </c>
      <c r="B6" s="250" t="s">
        <v>256</v>
      </c>
      <c r="C6" s="250" t="s">
        <v>91</v>
      </c>
      <c r="D6" s="153">
        <v>167</v>
      </c>
      <c r="E6" s="141">
        <v>314</v>
      </c>
      <c r="F6" s="129">
        <v>19686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</row>
    <row r="7" spans="1:37" s="125" customFormat="1" x14ac:dyDescent="0.25">
      <c r="A7" s="243"/>
      <c r="B7" s="251"/>
      <c r="C7" s="251"/>
      <c r="D7" s="153">
        <v>167</v>
      </c>
      <c r="E7" s="141">
        <v>1425</v>
      </c>
      <c r="F7" s="129">
        <f t="shared" ref="F7:F29" si="0">IF(E7="","",20000-E7)</f>
        <v>18575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</row>
    <row r="8" spans="1:37" s="125" customFormat="1" x14ac:dyDescent="0.25">
      <c r="A8" s="242"/>
      <c r="B8" s="252"/>
      <c r="C8" s="252"/>
      <c r="D8" s="152">
        <v>167</v>
      </c>
      <c r="E8" s="140">
        <v>1038</v>
      </c>
      <c r="F8" s="130">
        <v>18962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</row>
    <row r="9" spans="1:37" s="125" customFormat="1" x14ac:dyDescent="0.25">
      <c r="A9" s="166">
        <v>4</v>
      </c>
      <c r="B9" s="159" t="s">
        <v>92</v>
      </c>
      <c r="C9" s="159" t="s">
        <v>93</v>
      </c>
      <c r="D9" s="154">
        <v>175</v>
      </c>
      <c r="E9" s="143">
        <v>25</v>
      </c>
      <c r="F9" s="127">
        <f t="shared" si="0"/>
        <v>19975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</row>
    <row r="10" spans="1:37" s="125" customFormat="1" x14ac:dyDescent="0.2">
      <c r="A10" s="167">
        <f>A9+1</f>
        <v>5</v>
      </c>
      <c r="B10" s="160" t="s">
        <v>257</v>
      </c>
      <c r="C10" s="160" t="s">
        <v>258</v>
      </c>
      <c r="D10" s="155">
        <v>179</v>
      </c>
      <c r="E10" s="144">
        <v>0</v>
      </c>
      <c r="F10" s="131">
        <f t="shared" si="0"/>
        <v>20000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</row>
    <row r="11" spans="1:37" s="125" customFormat="1" x14ac:dyDescent="0.25">
      <c r="A11" s="241">
        <v>5</v>
      </c>
      <c r="B11" s="250" t="s">
        <v>259</v>
      </c>
      <c r="C11" s="250" t="s">
        <v>260</v>
      </c>
      <c r="D11" s="155">
        <v>12</v>
      </c>
      <c r="E11" s="144">
        <v>19005</v>
      </c>
      <c r="F11" s="131">
        <f>IF(E11="","",20000-E11)</f>
        <v>995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</row>
    <row r="12" spans="1:37" s="125" customFormat="1" ht="13.5" thickBot="1" x14ac:dyDescent="0.3">
      <c r="A12" s="249"/>
      <c r="B12" s="251"/>
      <c r="C12" s="252"/>
      <c r="D12" s="152">
        <v>10</v>
      </c>
      <c r="E12" s="140">
        <v>19297</v>
      </c>
      <c r="F12" s="130">
        <f t="shared" si="0"/>
        <v>703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</row>
    <row r="13" spans="1:37" s="125" customFormat="1" ht="26.25" thickBot="1" x14ac:dyDescent="0.3">
      <c r="A13" s="166">
        <v>6</v>
      </c>
      <c r="B13" s="161" t="s">
        <v>261</v>
      </c>
      <c r="C13" s="159" t="s">
        <v>94</v>
      </c>
      <c r="D13" s="155">
        <v>174</v>
      </c>
      <c r="E13" s="144">
        <v>5417</v>
      </c>
      <c r="F13" s="131">
        <v>14583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</row>
    <row r="14" spans="1:37" s="125" customFormat="1" x14ac:dyDescent="0.25">
      <c r="A14" s="241">
        <v>7</v>
      </c>
      <c r="B14" s="267" t="s">
        <v>95</v>
      </c>
      <c r="C14" s="269" t="s">
        <v>262</v>
      </c>
      <c r="D14" s="155">
        <v>97</v>
      </c>
      <c r="E14" s="145">
        <v>10605</v>
      </c>
      <c r="F14" s="131">
        <v>9395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</row>
    <row r="15" spans="1:37" s="125" customFormat="1" x14ac:dyDescent="0.25">
      <c r="A15" s="248"/>
      <c r="B15" s="270"/>
      <c r="C15" s="270"/>
      <c r="D15" s="153">
        <v>97</v>
      </c>
      <c r="E15" s="146">
        <v>14346</v>
      </c>
      <c r="F15" s="129">
        <v>5654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</row>
    <row r="16" spans="1:37" s="125" customFormat="1" x14ac:dyDescent="0.25">
      <c r="A16" s="249"/>
      <c r="B16" s="270"/>
      <c r="C16" s="270"/>
      <c r="D16" s="153">
        <v>97</v>
      </c>
      <c r="E16" s="141">
        <v>13820</v>
      </c>
      <c r="F16" s="130">
        <v>6180</v>
      </c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</row>
    <row r="17" spans="1:37" s="125" customFormat="1" x14ac:dyDescent="0.25">
      <c r="A17" s="241">
        <v>8</v>
      </c>
      <c r="B17" s="269" t="s">
        <v>263</v>
      </c>
      <c r="C17" s="269" t="s">
        <v>264</v>
      </c>
      <c r="D17" s="155">
        <v>53</v>
      </c>
      <c r="E17" s="144">
        <v>596</v>
      </c>
      <c r="F17" s="129">
        <f t="shared" si="0"/>
        <v>19404</v>
      </c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</row>
    <row r="18" spans="1:37" s="125" customFormat="1" x14ac:dyDescent="0.25">
      <c r="A18" s="248"/>
      <c r="B18" s="270"/>
      <c r="C18" s="270"/>
      <c r="D18" s="153">
        <v>53</v>
      </c>
      <c r="E18" s="141">
        <v>4813</v>
      </c>
      <c r="F18" s="129">
        <f t="shared" si="0"/>
        <v>15187</v>
      </c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</row>
    <row r="19" spans="1:37" s="125" customFormat="1" ht="13.5" thickBot="1" x14ac:dyDescent="0.3">
      <c r="A19" s="249"/>
      <c r="B19" s="271"/>
      <c r="C19" s="270"/>
      <c r="D19" s="152">
        <v>69</v>
      </c>
      <c r="E19" s="140">
        <v>1228</v>
      </c>
      <c r="F19" s="130">
        <f t="shared" si="0"/>
        <v>18772</v>
      </c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</row>
    <row r="20" spans="1:37" s="125" customFormat="1" x14ac:dyDescent="0.25">
      <c r="A20" s="241">
        <v>9</v>
      </c>
      <c r="B20" s="264" t="s">
        <v>417</v>
      </c>
      <c r="C20" s="250" t="s">
        <v>96</v>
      </c>
      <c r="D20" s="153">
        <v>147</v>
      </c>
      <c r="E20" s="141">
        <v>0</v>
      </c>
      <c r="F20" s="129">
        <f t="shared" si="0"/>
        <v>20000</v>
      </c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</row>
    <row r="21" spans="1:37" s="125" customFormat="1" x14ac:dyDescent="0.25">
      <c r="A21" s="242"/>
      <c r="B21" s="252"/>
      <c r="C21" s="252"/>
      <c r="D21" s="152">
        <v>147</v>
      </c>
      <c r="E21" s="140">
        <v>11981</v>
      </c>
      <c r="F21" s="130">
        <f t="shared" si="0"/>
        <v>8019</v>
      </c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</row>
    <row r="22" spans="1:37" s="125" customFormat="1" x14ac:dyDescent="0.25">
      <c r="A22" s="241">
        <v>10</v>
      </c>
      <c r="B22" s="250" t="s">
        <v>97</v>
      </c>
      <c r="C22" s="250" t="s">
        <v>98</v>
      </c>
      <c r="D22" s="268">
        <v>97</v>
      </c>
      <c r="E22" s="265">
        <v>1169</v>
      </c>
      <c r="F22" s="262">
        <f t="shared" si="0"/>
        <v>18831</v>
      </c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</row>
    <row r="23" spans="1:37" s="125" customFormat="1" x14ac:dyDescent="0.25">
      <c r="A23" s="242"/>
      <c r="B23" s="267"/>
      <c r="C23" s="252"/>
      <c r="D23" s="249"/>
      <c r="E23" s="266"/>
      <c r="F23" s="26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</row>
    <row r="24" spans="1:37" s="125" customFormat="1" x14ac:dyDescent="0.25">
      <c r="A24" s="241">
        <v>11</v>
      </c>
      <c r="B24" s="250" t="s">
        <v>99</v>
      </c>
      <c r="C24" s="250" t="s">
        <v>100</v>
      </c>
      <c r="D24" s="153">
        <v>35</v>
      </c>
      <c r="E24" s="141">
        <v>337</v>
      </c>
      <c r="F24" s="129">
        <f t="shared" si="0"/>
        <v>19663</v>
      </c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</row>
    <row r="25" spans="1:37" s="125" customFormat="1" x14ac:dyDescent="0.25">
      <c r="A25" s="243"/>
      <c r="B25" s="264"/>
      <c r="C25" s="251"/>
      <c r="D25" s="153">
        <v>35</v>
      </c>
      <c r="E25" s="141">
        <v>216</v>
      </c>
      <c r="F25" s="129">
        <f t="shared" si="0"/>
        <v>19784</v>
      </c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</row>
    <row r="26" spans="1:37" s="125" customFormat="1" x14ac:dyDescent="0.25">
      <c r="A26" s="242"/>
      <c r="B26" s="267"/>
      <c r="C26" s="162"/>
      <c r="D26" s="152">
        <v>35</v>
      </c>
      <c r="E26" s="140">
        <v>0</v>
      </c>
      <c r="F26" s="130">
        <f t="shared" si="0"/>
        <v>20000</v>
      </c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</row>
    <row r="27" spans="1:37" s="125" customFormat="1" ht="25.5" x14ac:dyDescent="0.25">
      <c r="A27" s="166">
        <v>12</v>
      </c>
      <c r="B27" s="159" t="s">
        <v>265</v>
      </c>
      <c r="C27" s="159" t="s">
        <v>266</v>
      </c>
      <c r="D27" s="154">
        <v>97</v>
      </c>
      <c r="E27" s="143">
        <v>507</v>
      </c>
      <c r="F27" s="127">
        <f t="shared" si="0"/>
        <v>19493</v>
      </c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</row>
    <row r="28" spans="1:37" s="125" customFormat="1" x14ac:dyDescent="0.25">
      <c r="A28" s="166">
        <v>13</v>
      </c>
      <c r="B28" s="159" t="s">
        <v>267</v>
      </c>
      <c r="C28" s="159" t="s">
        <v>268</v>
      </c>
      <c r="D28" s="154">
        <v>104</v>
      </c>
      <c r="E28" s="148">
        <v>13010</v>
      </c>
      <c r="F28" s="132">
        <v>6990</v>
      </c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</row>
    <row r="29" spans="1:37" s="125" customFormat="1" x14ac:dyDescent="0.25">
      <c r="A29" s="166">
        <v>14</v>
      </c>
      <c r="B29" s="159" t="s">
        <v>269</v>
      </c>
      <c r="C29" s="159" t="s">
        <v>101</v>
      </c>
      <c r="D29" s="154">
        <v>163</v>
      </c>
      <c r="E29" s="143">
        <v>2398</v>
      </c>
      <c r="F29" s="127">
        <f t="shared" si="0"/>
        <v>17602</v>
      </c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</row>
    <row r="30" spans="1:37" s="125" customFormat="1" x14ac:dyDescent="0.25">
      <c r="A30" s="166">
        <v>15</v>
      </c>
      <c r="B30" s="159" t="s">
        <v>270</v>
      </c>
      <c r="C30" s="159" t="s">
        <v>271</v>
      </c>
      <c r="D30" s="154">
        <v>176</v>
      </c>
      <c r="E30" s="143">
        <v>67</v>
      </c>
      <c r="F30" s="127">
        <v>19933</v>
      </c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</row>
    <row r="31" spans="1:37" s="125" customFormat="1" x14ac:dyDescent="0.25">
      <c r="A31" s="168">
        <f>A30+1</f>
        <v>16</v>
      </c>
      <c r="B31" s="250" t="s">
        <v>272</v>
      </c>
      <c r="C31" s="250" t="s">
        <v>273</v>
      </c>
      <c r="D31" s="153">
        <v>321</v>
      </c>
      <c r="E31" s="141">
        <v>20000</v>
      </c>
      <c r="F31" s="129">
        <v>0</v>
      </c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</row>
    <row r="32" spans="1:37" s="125" customFormat="1" x14ac:dyDescent="0.25">
      <c r="A32" s="168"/>
      <c r="B32" s="251"/>
      <c r="C32" s="251"/>
      <c r="D32" s="153">
        <v>321</v>
      </c>
      <c r="E32" s="141">
        <v>19999</v>
      </c>
      <c r="F32" s="129">
        <v>1</v>
      </c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</row>
    <row r="33" spans="1:37" s="125" customFormat="1" x14ac:dyDescent="0.25">
      <c r="A33" s="168"/>
      <c r="B33" s="251"/>
      <c r="C33" s="251"/>
      <c r="D33" s="153">
        <v>316</v>
      </c>
      <c r="E33" s="141">
        <v>0</v>
      </c>
      <c r="F33" s="129">
        <f t="shared" ref="F33:F44" si="1">IF(E33="","",20000-E33)</f>
        <v>20000</v>
      </c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</row>
    <row r="34" spans="1:37" s="125" customFormat="1" x14ac:dyDescent="0.25">
      <c r="A34" s="244">
        <v>17</v>
      </c>
      <c r="B34" s="253" t="s">
        <v>274</v>
      </c>
      <c r="C34" s="250" t="s">
        <v>275</v>
      </c>
      <c r="D34" s="155">
        <v>174</v>
      </c>
      <c r="E34" s="144">
        <v>7332</v>
      </c>
      <c r="F34" s="131">
        <f t="shared" si="1"/>
        <v>12668</v>
      </c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</row>
    <row r="35" spans="1:37" s="125" customFormat="1" x14ac:dyDescent="0.25">
      <c r="A35" s="245"/>
      <c r="B35" s="254"/>
      <c r="C35" s="252"/>
      <c r="D35" s="152">
        <v>174</v>
      </c>
      <c r="E35" s="142">
        <v>13995</v>
      </c>
      <c r="F35" s="133">
        <v>6005</v>
      </c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</row>
    <row r="36" spans="1:37" s="125" customFormat="1" x14ac:dyDescent="0.25">
      <c r="A36" s="241">
        <v>18</v>
      </c>
      <c r="B36" s="250" t="s">
        <v>276</v>
      </c>
      <c r="C36" s="250" t="s">
        <v>277</v>
      </c>
      <c r="D36" s="153">
        <v>159</v>
      </c>
      <c r="E36" s="141">
        <v>3970</v>
      </c>
      <c r="F36" s="129">
        <f t="shared" si="1"/>
        <v>16030</v>
      </c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</row>
    <row r="37" spans="1:37" s="125" customFormat="1" x14ac:dyDescent="0.25">
      <c r="A37" s="242"/>
      <c r="B37" s="252"/>
      <c r="C37" s="252"/>
      <c r="D37" s="152">
        <v>159</v>
      </c>
      <c r="E37" s="140">
        <v>1218</v>
      </c>
      <c r="F37" s="130">
        <f t="shared" si="1"/>
        <v>18782</v>
      </c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</row>
    <row r="38" spans="1:37" s="125" customFormat="1" x14ac:dyDescent="0.25">
      <c r="A38" s="241">
        <v>19</v>
      </c>
      <c r="B38" s="250" t="s">
        <v>278</v>
      </c>
      <c r="C38" s="250" t="s">
        <v>279</v>
      </c>
      <c r="D38" s="153">
        <v>98</v>
      </c>
      <c r="E38" s="145">
        <v>12174</v>
      </c>
      <c r="F38" s="134">
        <v>7826</v>
      </c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</row>
    <row r="39" spans="1:37" s="125" customFormat="1" x14ac:dyDescent="0.25">
      <c r="A39" s="243"/>
      <c r="B39" s="251"/>
      <c r="C39" s="251"/>
      <c r="D39" s="153">
        <v>98</v>
      </c>
      <c r="E39" s="146">
        <v>10454</v>
      </c>
      <c r="F39" s="135">
        <v>9546</v>
      </c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</row>
    <row r="40" spans="1:37" s="125" customFormat="1" x14ac:dyDescent="0.25">
      <c r="A40" s="243"/>
      <c r="B40" s="251"/>
      <c r="C40" s="251"/>
      <c r="D40" s="153">
        <v>111</v>
      </c>
      <c r="E40" s="141">
        <v>7363</v>
      </c>
      <c r="F40" s="135">
        <f t="shared" si="1"/>
        <v>12637</v>
      </c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</row>
    <row r="41" spans="1:37" s="125" customFormat="1" x14ac:dyDescent="0.25">
      <c r="A41" s="242"/>
      <c r="B41" s="252"/>
      <c r="C41" s="252"/>
      <c r="D41" s="152">
        <v>183</v>
      </c>
      <c r="E41" s="140">
        <v>7762</v>
      </c>
      <c r="F41" s="136">
        <f t="shared" si="1"/>
        <v>12238</v>
      </c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</row>
    <row r="42" spans="1:37" s="125" customFormat="1" x14ac:dyDescent="0.25">
      <c r="A42" s="241">
        <v>20</v>
      </c>
      <c r="B42" s="250" t="s">
        <v>102</v>
      </c>
      <c r="C42" s="250" t="s">
        <v>280</v>
      </c>
      <c r="D42" s="155">
        <v>53</v>
      </c>
      <c r="E42" s="145">
        <v>13036</v>
      </c>
      <c r="F42" s="134">
        <v>6964</v>
      </c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</row>
    <row r="43" spans="1:37" s="125" customFormat="1" x14ac:dyDescent="0.25">
      <c r="A43" s="243"/>
      <c r="B43" s="251"/>
      <c r="C43" s="251"/>
      <c r="D43" s="153">
        <v>53</v>
      </c>
      <c r="E43" s="141">
        <v>0</v>
      </c>
      <c r="F43" s="135">
        <f t="shared" si="1"/>
        <v>20000</v>
      </c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</row>
    <row r="44" spans="1:37" s="125" customFormat="1" x14ac:dyDescent="0.25">
      <c r="A44" s="243"/>
      <c r="B44" s="251"/>
      <c r="C44" s="251"/>
      <c r="D44" s="153">
        <v>53</v>
      </c>
      <c r="E44" s="141">
        <v>10584</v>
      </c>
      <c r="F44" s="135">
        <f t="shared" si="1"/>
        <v>9416</v>
      </c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</row>
    <row r="45" spans="1:37" s="125" customFormat="1" x14ac:dyDescent="0.25">
      <c r="A45" s="243"/>
      <c r="B45" s="251"/>
      <c r="C45" s="251"/>
      <c r="D45" s="153">
        <v>53</v>
      </c>
      <c r="E45" s="141">
        <v>0</v>
      </c>
      <c r="F45" s="135">
        <v>20000</v>
      </c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</row>
    <row r="46" spans="1:37" s="125" customFormat="1" x14ac:dyDescent="0.25">
      <c r="A46" s="243"/>
      <c r="B46" s="251"/>
      <c r="C46" s="251"/>
      <c r="D46" s="153">
        <v>75</v>
      </c>
      <c r="E46" s="141">
        <v>0</v>
      </c>
      <c r="F46" s="135">
        <v>20000</v>
      </c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</row>
    <row r="47" spans="1:37" s="125" customFormat="1" x14ac:dyDescent="0.25">
      <c r="A47" s="242"/>
      <c r="B47" s="252"/>
      <c r="C47" s="252"/>
      <c r="D47" s="152">
        <v>75</v>
      </c>
      <c r="E47" s="140">
        <v>607</v>
      </c>
      <c r="F47" s="136">
        <v>19393</v>
      </c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</row>
    <row r="48" spans="1:37" s="125" customFormat="1" x14ac:dyDescent="0.25">
      <c r="A48" s="169">
        <v>21</v>
      </c>
      <c r="B48" s="162" t="s">
        <v>281</v>
      </c>
      <c r="C48" s="162" t="s">
        <v>103</v>
      </c>
      <c r="D48" s="152">
        <v>155</v>
      </c>
      <c r="E48" s="140">
        <v>3096</v>
      </c>
      <c r="F48" s="136">
        <v>16904</v>
      </c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</row>
    <row r="49" spans="1:37" s="125" customFormat="1" x14ac:dyDescent="0.25">
      <c r="A49" s="241">
        <v>22</v>
      </c>
      <c r="B49" s="250" t="s">
        <v>282</v>
      </c>
      <c r="C49" s="250" t="s">
        <v>104</v>
      </c>
      <c r="D49" s="153">
        <v>113</v>
      </c>
      <c r="E49" s="146">
        <v>12324</v>
      </c>
      <c r="F49" s="135">
        <v>7676</v>
      </c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</row>
    <row r="50" spans="1:37" s="125" customFormat="1" x14ac:dyDescent="0.25">
      <c r="A50" s="242"/>
      <c r="B50" s="252"/>
      <c r="C50" s="252"/>
      <c r="D50" s="152">
        <v>113</v>
      </c>
      <c r="E50" s="142">
        <v>9607</v>
      </c>
      <c r="F50" s="136">
        <v>10393</v>
      </c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</row>
    <row r="51" spans="1:37" s="125" customFormat="1" x14ac:dyDescent="0.25">
      <c r="A51" s="241">
        <v>23</v>
      </c>
      <c r="B51" s="250" t="s">
        <v>283</v>
      </c>
      <c r="C51" s="250" t="s">
        <v>105</v>
      </c>
      <c r="D51" s="153">
        <v>32</v>
      </c>
      <c r="E51" s="141">
        <v>0</v>
      </c>
      <c r="F51" s="135">
        <f t="shared" ref="F51:F83" si="2">IF(E51="","",20000-E51)</f>
        <v>20000</v>
      </c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</row>
    <row r="52" spans="1:37" s="125" customFormat="1" ht="13.5" thickBot="1" x14ac:dyDescent="0.3">
      <c r="A52" s="259"/>
      <c r="B52" s="261"/>
      <c r="C52" s="261"/>
      <c r="D52" s="156">
        <v>33</v>
      </c>
      <c r="E52" s="147">
        <v>0</v>
      </c>
      <c r="F52" s="137">
        <f t="shared" si="2"/>
        <v>20000</v>
      </c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</row>
    <row r="53" spans="1:37" s="125" customFormat="1" x14ac:dyDescent="0.25">
      <c r="A53" s="258">
        <v>24</v>
      </c>
      <c r="B53" s="260" t="s">
        <v>106</v>
      </c>
      <c r="C53" s="260" t="s">
        <v>107</v>
      </c>
      <c r="D53" s="157">
        <v>12</v>
      </c>
      <c r="E53" s="149">
        <v>106</v>
      </c>
      <c r="F53" s="138">
        <f t="shared" si="2"/>
        <v>19894</v>
      </c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37" s="125" customFormat="1" x14ac:dyDescent="0.25">
      <c r="A54" s="242"/>
      <c r="B54" s="252"/>
      <c r="C54" s="252"/>
      <c r="D54" s="152">
        <v>12</v>
      </c>
      <c r="E54" s="140">
        <v>0</v>
      </c>
      <c r="F54" s="130">
        <f t="shared" si="2"/>
        <v>20000</v>
      </c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</row>
    <row r="55" spans="1:37" s="125" customFormat="1" x14ac:dyDescent="0.25">
      <c r="A55" s="241">
        <v>25</v>
      </c>
      <c r="B55" s="250" t="s">
        <v>284</v>
      </c>
      <c r="C55" s="250" t="s">
        <v>108</v>
      </c>
      <c r="D55" s="153">
        <v>111</v>
      </c>
      <c r="E55" s="141">
        <v>0</v>
      </c>
      <c r="F55" s="129">
        <f t="shared" si="2"/>
        <v>20000</v>
      </c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</row>
    <row r="56" spans="1:37" s="125" customFormat="1" x14ac:dyDescent="0.25">
      <c r="A56" s="242"/>
      <c r="B56" s="252"/>
      <c r="C56" s="252"/>
      <c r="D56" s="152">
        <v>111</v>
      </c>
      <c r="E56" s="140">
        <v>575</v>
      </c>
      <c r="F56" s="130">
        <f t="shared" si="2"/>
        <v>19425</v>
      </c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</row>
    <row r="57" spans="1:37" s="125" customFormat="1" x14ac:dyDescent="0.25">
      <c r="A57" s="241">
        <v>26</v>
      </c>
      <c r="B57" s="250" t="s">
        <v>109</v>
      </c>
      <c r="C57" s="250" t="s">
        <v>285</v>
      </c>
      <c r="D57" s="155">
        <v>17</v>
      </c>
      <c r="E57" s="144">
        <v>1584</v>
      </c>
      <c r="F57" s="131">
        <f t="shared" si="2"/>
        <v>18416</v>
      </c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</row>
    <row r="58" spans="1:37" s="125" customFormat="1" x14ac:dyDescent="0.25">
      <c r="A58" s="243"/>
      <c r="B58" s="251"/>
      <c r="C58" s="251"/>
      <c r="D58" s="153">
        <v>17</v>
      </c>
      <c r="E58" s="141">
        <v>1591</v>
      </c>
      <c r="F58" s="129">
        <f t="shared" si="2"/>
        <v>18409</v>
      </c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</row>
    <row r="59" spans="1:37" s="125" customFormat="1" x14ac:dyDescent="0.25">
      <c r="A59" s="242"/>
      <c r="B59" s="252"/>
      <c r="C59" s="252"/>
      <c r="D59" s="152">
        <v>17</v>
      </c>
      <c r="E59" s="140">
        <v>1582</v>
      </c>
      <c r="F59" s="130">
        <f t="shared" si="2"/>
        <v>18418</v>
      </c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</row>
    <row r="60" spans="1:37" s="125" customFormat="1" x14ac:dyDescent="0.2">
      <c r="A60" s="164">
        <v>27</v>
      </c>
      <c r="B60" s="250" t="s">
        <v>286</v>
      </c>
      <c r="C60" s="250" t="s">
        <v>110</v>
      </c>
      <c r="D60" s="153">
        <v>174</v>
      </c>
      <c r="E60" s="141">
        <v>0</v>
      </c>
      <c r="F60" s="129">
        <f>IF(E60="","",20000-E60)</f>
        <v>20000</v>
      </c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</row>
    <row r="61" spans="1:37" s="125" customFormat="1" x14ac:dyDescent="0.2">
      <c r="A61" s="165"/>
      <c r="B61" s="252"/>
      <c r="C61" s="252"/>
      <c r="D61" s="152">
        <v>174</v>
      </c>
      <c r="E61" s="140">
        <v>1018</v>
      </c>
      <c r="F61" s="130">
        <f t="shared" si="2"/>
        <v>18982</v>
      </c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</row>
    <row r="62" spans="1:37" s="125" customFormat="1" x14ac:dyDescent="0.25">
      <c r="A62" s="241">
        <v>28</v>
      </c>
      <c r="B62" s="250" t="s">
        <v>287</v>
      </c>
      <c r="C62" s="250" t="s">
        <v>288</v>
      </c>
      <c r="D62" s="155">
        <v>92</v>
      </c>
      <c r="E62" s="144">
        <v>0</v>
      </c>
      <c r="F62" s="131">
        <f t="shared" si="2"/>
        <v>20000</v>
      </c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</row>
    <row r="63" spans="1:37" s="125" customFormat="1" x14ac:dyDescent="0.25">
      <c r="A63" s="243"/>
      <c r="B63" s="251"/>
      <c r="C63" s="251"/>
      <c r="D63" s="153">
        <v>92</v>
      </c>
      <c r="E63" s="141">
        <v>0</v>
      </c>
      <c r="F63" s="129">
        <f t="shared" si="2"/>
        <v>20000</v>
      </c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</row>
    <row r="64" spans="1:37" s="125" customFormat="1" x14ac:dyDescent="0.25">
      <c r="A64" s="243"/>
      <c r="B64" s="251"/>
      <c r="C64" s="251"/>
      <c r="D64" s="153">
        <v>92</v>
      </c>
      <c r="E64" s="141">
        <v>0</v>
      </c>
      <c r="F64" s="129">
        <f t="shared" si="2"/>
        <v>20000</v>
      </c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</row>
    <row r="65" spans="1:37" s="125" customFormat="1" x14ac:dyDescent="0.25">
      <c r="A65" s="242"/>
      <c r="B65" s="252"/>
      <c r="C65" s="252"/>
      <c r="D65" s="152">
        <v>92</v>
      </c>
      <c r="E65" s="140">
        <v>0</v>
      </c>
      <c r="F65" s="130">
        <f t="shared" si="2"/>
        <v>20000</v>
      </c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</row>
    <row r="66" spans="1:37" s="125" customFormat="1" x14ac:dyDescent="0.25">
      <c r="A66" s="244">
        <v>29</v>
      </c>
      <c r="B66" s="253" t="s">
        <v>289</v>
      </c>
      <c r="C66" s="250" t="s">
        <v>111</v>
      </c>
      <c r="D66" s="154">
        <v>33</v>
      </c>
      <c r="E66" s="148">
        <v>19649</v>
      </c>
      <c r="F66" s="127">
        <v>351</v>
      </c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</row>
    <row r="67" spans="1:37" s="125" customFormat="1" x14ac:dyDescent="0.25">
      <c r="A67" s="255"/>
      <c r="B67" s="254"/>
      <c r="C67" s="252"/>
      <c r="D67" s="154">
        <v>110</v>
      </c>
      <c r="E67" s="143">
        <v>489</v>
      </c>
      <c r="F67" s="127">
        <f t="shared" si="2"/>
        <v>19511</v>
      </c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</row>
    <row r="68" spans="1:37" s="125" customFormat="1" x14ac:dyDescent="0.25">
      <c r="A68" s="241">
        <v>30</v>
      </c>
      <c r="B68" s="250" t="s">
        <v>290</v>
      </c>
      <c r="C68" s="250" t="s">
        <v>291</v>
      </c>
      <c r="D68" s="153">
        <v>2</v>
      </c>
      <c r="E68" s="141">
        <v>6081</v>
      </c>
      <c r="F68" s="129">
        <f t="shared" si="2"/>
        <v>13919</v>
      </c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</row>
    <row r="69" spans="1:37" s="125" customFormat="1" x14ac:dyDescent="0.25">
      <c r="A69" s="243"/>
      <c r="B69" s="251"/>
      <c r="C69" s="251"/>
      <c r="D69" s="153">
        <v>3</v>
      </c>
      <c r="E69" s="146">
        <v>13476</v>
      </c>
      <c r="F69" s="129">
        <v>6524</v>
      </c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</row>
    <row r="70" spans="1:37" s="125" customFormat="1" x14ac:dyDescent="0.25">
      <c r="A70" s="242"/>
      <c r="B70" s="252"/>
      <c r="C70" s="252"/>
      <c r="D70" s="152">
        <v>3</v>
      </c>
      <c r="E70" s="142">
        <v>12574</v>
      </c>
      <c r="F70" s="130">
        <v>7426</v>
      </c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</row>
    <row r="71" spans="1:37" s="125" customFormat="1" x14ac:dyDescent="0.25">
      <c r="A71" s="166">
        <v>31</v>
      </c>
      <c r="B71" s="159" t="s">
        <v>292</v>
      </c>
      <c r="C71" s="159" t="s">
        <v>293</v>
      </c>
      <c r="D71" s="154">
        <v>16</v>
      </c>
      <c r="E71" s="148">
        <v>11119</v>
      </c>
      <c r="F71" s="127">
        <v>8881</v>
      </c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</row>
    <row r="72" spans="1:37" s="125" customFormat="1" x14ac:dyDescent="0.25">
      <c r="A72" s="166">
        <v>32</v>
      </c>
      <c r="B72" s="159" t="s">
        <v>294</v>
      </c>
      <c r="C72" s="159" t="s">
        <v>112</v>
      </c>
      <c r="D72" s="154">
        <v>25</v>
      </c>
      <c r="E72" s="143">
        <v>6220</v>
      </c>
      <c r="F72" s="131">
        <f t="shared" si="2"/>
        <v>13780</v>
      </c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</row>
    <row r="73" spans="1:37" s="125" customFormat="1" x14ac:dyDescent="0.25">
      <c r="A73" s="170">
        <v>33</v>
      </c>
      <c r="B73" s="160" t="s">
        <v>295</v>
      </c>
      <c r="C73" s="160" t="s">
        <v>296</v>
      </c>
      <c r="D73" s="155">
        <v>15</v>
      </c>
      <c r="E73" s="148">
        <v>18918</v>
      </c>
      <c r="F73" s="127">
        <v>1082</v>
      </c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</row>
    <row r="74" spans="1:37" s="125" customFormat="1" x14ac:dyDescent="0.25">
      <c r="A74" s="241">
        <v>34</v>
      </c>
      <c r="B74" s="250" t="s">
        <v>297</v>
      </c>
      <c r="C74" s="250" t="s">
        <v>298</v>
      </c>
      <c r="D74" s="155">
        <v>18</v>
      </c>
      <c r="E74" s="146">
        <v>6962</v>
      </c>
      <c r="F74" s="129">
        <v>13038</v>
      </c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</row>
    <row r="75" spans="1:37" s="125" customFormat="1" x14ac:dyDescent="0.25">
      <c r="A75" s="242"/>
      <c r="B75" s="252"/>
      <c r="C75" s="252"/>
      <c r="D75" s="152">
        <v>18</v>
      </c>
      <c r="E75" s="142">
        <v>9972</v>
      </c>
      <c r="F75" s="130">
        <v>10028</v>
      </c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</row>
    <row r="76" spans="1:37" s="125" customFormat="1" x14ac:dyDescent="0.25">
      <c r="A76" s="256">
        <v>35</v>
      </c>
      <c r="B76" s="250" t="s">
        <v>299</v>
      </c>
      <c r="C76" s="250" t="s">
        <v>113</v>
      </c>
      <c r="D76" s="153">
        <v>563</v>
      </c>
      <c r="E76" s="146">
        <v>14718</v>
      </c>
      <c r="F76" s="129">
        <v>5282</v>
      </c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</row>
    <row r="77" spans="1:37" s="125" customFormat="1" x14ac:dyDescent="0.25">
      <c r="A77" s="257"/>
      <c r="B77" s="252"/>
      <c r="C77" s="252"/>
      <c r="D77" s="152">
        <v>563</v>
      </c>
      <c r="E77" s="140">
        <v>7416</v>
      </c>
      <c r="F77" s="130">
        <v>12584</v>
      </c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</row>
    <row r="78" spans="1:37" s="125" customFormat="1" x14ac:dyDescent="0.25">
      <c r="A78" s="241">
        <v>36</v>
      </c>
      <c r="B78" s="250" t="s">
        <v>300</v>
      </c>
      <c r="C78" s="250" t="s">
        <v>301</v>
      </c>
      <c r="D78" s="155">
        <v>38</v>
      </c>
      <c r="E78" s="144">
        <v>4797</v>
      </c>
      <c r="F78" s="131">
        <v>15203</v>
      </c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</row>
    <row r="79" spans="1:37" s="125" customFormat="1" x14ac:dyDescent="0.25">
      <c r="A79" s="248"/>
      <c r="B79" s="251"/>
      <c r="C79" s="251"/>
      <c r="D79" s="153">
        <v>39</v>
      </c>
      <c r="E79" s="141">
        <v>2548</v>
      </c>
      <c r="F79" s="129">
        <v>17452</v>
      </c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</row>
    <row r="80" spans="1:37" x14ac:dyDescent="0.2">
      <c r="A80" s="249"/>
      <c r="B80" s="252"/>
      <c r="C80" s="252"/>
      <c r="D80" s="152">
        <v>35</v>
      </c>
      <c r="E80" s="142">
        <v>4983</v>
      </c>
      <c r="F80" s="129">
        <v>15017</v>
      </c>
    </row>
    <row r="81" spans="1:6" x14ac:dyDescent="0.2">
      <c r="A81" s="241">
        <v>37</v>
      </c>
      <c r="B81" s="250" t="s">
        <v>302</v>
      </c>
      <c r="C81" s="250" t="s">
        <v>303</v>
      </c>
      <c r="D81" s="153">
        <v>7</v>
      </c>
      <c r="E81" s="146">
        <v>12693</v>
      </c>
      <c r="F81" s="131">
        <v>7307</v>
      </c>
    </row>
    <row r="82" spans="1:6" x14ac:dyDescent="0.2">
      <c r="A82" s="243"/>
      <c r="B82" s="251"/>
      <c r="C82" s="251"/>
      <c r="D82" s="153">
        <v>7</v>
      </c>
      <c r="E82" s="146">
        <v>18008</v>
      </c>
      <c r="F82" s="129">
        <v>1992</v>
      </c>
    </row>
    <row r="83" spans="1:6" x14ac:dyDescent="0.2">
      <c r="A83" s="243"/>
      <c r="B83" s="251"/>
      <c r="C83" s="251"/>
      <c r="D83" s="153">
        <v>7</v>
      </c>
      <c r="E83" s="146">
        <v>13231</v>
      </c>
      <c r="F83" s="129">
        <f t="shared" si="2"/>
        <v>6769</v>
      </c>
    </row>
    <row r="84" spans="1:6" x14ac:dyDescent="0.2">
      <c r="A84" s="243"/>
      <c r="B84" s="251"/>
      <c r="C84" s="251"/>
      <c r="D84" s="153">
        <v>7</v>
      </c>
      <c r="E84" s="146">
        <v>14092</v>
      </c>
      <c r="F84" s="129">
        <v>5908</v>
      </c>
    </row>
    <row r="85" spans="1:6" x14ac:dyDescent="0.2">
      <c r="A85" s="243"/>
      <c r="B85" s="251"/>
      <c r="C85" s="251"/>
      <c r="D85" s="153">
        <v>15</v>
      </c>
      <c r="E85" s="150">
        <v>16366</v>
      </c>
      <c r="F85" s="129">
        <v>3634</v>
      </c>
    </row>
    <row r="86" spans="1:6" x14ac:dyDescent="0.2">
      <c r="A86" s="242"/>
      <c r="B86" s="252"/>
      <c r="C86" s="252"/>
      <c r="D86" s="152">
        <v>15</v>
      </c>
      <c r="E86" s="151">
        <v>17122</v>
      </c>
      <c r="F86" s="130">
        <v>2878</v>
      </c>
    </row>
  </sheetData>
  <mergeCells count="79">
    <mergeCell ref="B4:B5"/>
    <mergeCell ref="C4:C5"/>
    <mergeCell ref="B22:B23"/>
    <mergeCell ref="C22:C23"/>
    <mergeCell ref="D22:D23"/>
    <mergeCell ref="C14:C16"/>
    <mergeCell ref="C17:C19"/>
    <mergeCell ref="C20:C21"/>
    <mergeCell ref="B14:B16"/>
    <mergeCell ref="B17:B19"/>
    <mergeCell ref="A6:A8"/>
    <mergeCell ref="B6:B8"/>
    <mergeCell ref="C6:C8"/>
    <mergeCell ref="A11:A12"/>
    <mergeCell ref="B11:B12"/>
    <mergeCell ref="C11:C12"/>
    <mergeCell ref="A17:A19"/>
    <mergeCell ref="A14:A16"/>
    <mergeCell ref="C38:C41"/>
    <mergeCell ref="B34:B35"/>
    <mergeCell ref="F22:F23"/>
    <mergeCell ref="C24:C25"/>
    <mergeCell ref="B20:B21"/>
    <mergeCell ref="E22:E23"/>
    <mergeCell ref="A20:A21"/>
    <mergeCell ref="B31:B33"/>
    <mergeCell ref="C31:C33"/>
    <mergeCell ref="C34:C35"/>
    <mergeCell ref="B36:B37"/>
    <mergeCell ref="C36:C37"/>
    <mergeCell ref="B38:B41"/>
    <mergeCell ref="B24:B26"/>
    <mergeCell ref="B60:B61"/>
    <mergeCell ref="C60:C61"/>
    <mergeCell ref="C49:C50"/>
    <mergeCell ref="C53:C54"/>
    <mergeCell ref="C51:C52"/>
    <mergeCell ref="B53:B54"/>
    <mergeCell ref="B49:B50"/>
    <mergeCell ref="B51:B52"/>
    <mergeCell ref="C57:C59"/>
    <mergeCell ref="B42:B47"/>
    <mergeCell ref="A55:A56"/>
    <mergeCell ref="A53:A54"/>
    <mergeCell ref="A49:A50"/>
    <mergeCell ref="A51:A52"/>
    <mergeCell ref="A42:A47"/>
    <mergeCell ref="C68:C70"/>
    <mergeCell ref="A22:A23"/>
    <mergeCell ref="A24:A26"/>
    <mergeCell ref="A81:A86"/>
    <mergeCell ref="B81:B86"/>
    <mergeCell ref="C81:C86"/>
    <mergeCell ref="A74:A75"/>
    <mergeCell ref="B74:B75"/>
    <mergeCell ref="C74:C75"/>
    <mergeCell ref="C76:C77"/>
    <mergeCell ref="B76:B77"/>
    <mergeCell ref="A76:A77"/>
    <mergeCell ref="A57:A59"/>
    <mergeCell ref="C42:C47"/>
    <mergeCell ref="C55:C56"/>
    <mergeCell ref="B57:B59"/>
    <mergeCell ref="A36:A37"/>
    <mergeCell ref="A38:A41"/>
    <mergeCell ref="A34:A35"/>
    <mergeCell ref="B1:F1"/>
    <mergeCell ref="A78:A80"/>
    <mergeCell ref="B78:B80"/>
    <mergeCell ref="C78:C80"/>
    <mergeCell ref="B66:B67"/>
    <mergeCell ref="A66:A67"/>
    <mergeCell ref="A62:A65"/>
    <mergeCell ref="B62:B65"/>
    <mergeCell ref="C62:C65"/>
    <mergeCell ref="B55:B56"/>
    <mergeCell ref="C66:C67"/>
    <mergeCell ref="A68:A70"/>
    <mergeCell ref="B68:B70"/>
  </mergeCells>
  <dataValidations count="3">
    <dataValidation type="whole" allowBlank="1" showInputMessage="1" showErrorMessage="1" sqref="D3:D22 D24:D86">
      <formula1>0</formula1>
      <formula2>100000</formula2>
    </dataValidation>
    <dataValidation type="whole" allowBlank="1" showErrorMessage="1" error="The number of operating hours cannot be greater than 8670 which is full operation." promptTitle="Maximun number of hours per year" prompt="The number of operating hours cannot be greater than 8670 which is full operation." sqref="E11:E12 E21 E16 E31 E44">
      <formula1>0</formula1>
      <formula2>20000</formula2>
    </dataValidation>
    <dataValidation type="whole" allowBlank="1" showErrorMessage="1" error="The number of operating hours cannot be greater than 8670 which is full operation." promptTitle="Maximun number of hours per year" prompt="The number of operating hours cannot be greater than 8670 which is full operation." sqref="E13 E43 E6:E10 E33:E34 E17:E20 E22 E29:E30 E45:E48 E51:E65 E40:E41 E72 E24:E27 E3:E4 E36:E37 E67:E68 E77:E79">
      <formula1>0</formula1>
      <formula2>8760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23" sqref="C23"/>
    </sheetView>
  </sheetViews>
  <sheetFormatPr defaultRowHeight="15" x14ac:dyDescent="0.25"/>
  <cols>
    <col min="1" max="1" width="14.5703125" bestFit="1" customWidth="1"/>
    <col min="2" max="2" width="38.7109375" customWidth="1"/>
    <col min="3" max="3" width="38.140625" customWidth="1"/>
    <col min="4" max="4" width="11.85546875" customWidth="1"/>
    <col min="5" max="5" width="12.5703125" customWidth="1"/>
    <col min="6" max="6" width="29.7109375" customWidth="1"/>
  </cols>
  <sheetData>
    <row r="1" spans="1:6" x14ac:dyDescent="0.25">
      <c r="A1" s="38" t="s">
        <v>218</v>
      </c>
      <c r="B1" s="213" t="s">
        <v>393</v>
      </c>
      <c r="C1" s="214"/>
      <c r="D1" s="214"/>
      <c r="E1" s="214"/>
      <c r="F1" s="215"/>
    </row>
    <row r="2" spans="1:6" ht="76.5" x14ac:dyDescent="0.25">
      <c r="A2" s="171" t="s">
        <v>207</v>
      </c>
      <c r="B2" s="99" t="s">
        <v>174</v>
      </c>
      <c r="C2" s="99" t="s">
        <v>0</v>
      </c>
      <c r="D2" s="99" t="s">
        <v>1</v>
      </c>
      <c r="E2" s="99" t="s">
        <v>2</v>
      </c>
      <c r="F2" s="64" t="s">
        <v>212</v>
      </c>
    </row>
    <row r="3" spans="1:6" ht="25.5" x14ac:dyDescent="0.25">
      <c r="A3" s="85">
        <v>1</v>
      </c>
      <c r="B3" s="94" t="s">
        <v>114</v>
      </c>
      <c r="C3" s="172" t="s">
        <v>115</v>
      </c>
      <c r="D3" s="173">
        <v>636.66</v>
      </c>
      <c r="E3" s="174">
        <v>566</v>
      </c>
      <c r="F3" s="175">
        <f>IF(E3="","",20000-E3)</f>
        <v>19434</v>
      </c>
    </row>
    <row r="4" spans="1:6" ht="25.5" x14ac:dyDescent="0.25">
      <c r="A4" s="85">
        <v>2</v>
      </c>
      <c r="B4" s="94" t="s">
        <v>116</v>
      </c>
      <c r="C4" s="172" t="s">
        <v>115</v>
      </c>
      <c r="D4" s="173">
        <v>636.66</v>
      </c>
      <c r="E4" s="174">
        <v>78</v>
      </c>
      <c r="F4" s="175">
        <f>IF(E4="","",20000-E4)</f>
        <v>19922</v>
      </c>
    </row>
    <row r="5" spans="1:6" ht="25.5" x14ac:dyDescent="0.25">
      <c r="A5" s="85">
        <v>3</v>
      </c>
      <c r="B5" s="94" t="s">
        <v>117</v>
      </c>
      <c r="C5" s="172" t="s">
        <v>115</v>
      </c>
      <c r="D5" s="173">
        <v>636.66</v>
      </c>
      <c r="E5" s="174">
        <v>488</v>
      </c>
      <c r="F5" s="175">
        <f>IF(E5="","",20000-E5)</f>
        <v>19512</v>
      </c>
    </row>
    <row r="6" spans="1:6" ht="25.5" x14ac:dyDescent="0.25">
      <c r="A6" s="85">
        <v>4</v>
      </c>
      <c r="B6" s="94" t="s">
        <v>118</v>
      </c>
      <c r="C6" s="176" t="s">
        <v>119</v>
      </c>
      <c r="D6" s="173">
        <v>1250.5</v>
      </c>
      <c r="E6" s="177">
        <v>2297</v>
      </c>
      <c r="F6" s="175">
        <f>IF(E6="","",20000-E6)</f>
        <v>17703</v>
      </c>
    </row>
    <row r="7" spans="1:6" ht="25.5" x14ac:dyDescent="0.25">
      <c r="A7" s="85">
        <v>5</v>
      </c>
      <c r="B7" s="94" t="s">
        <v>120</v>
      </c>
      <c r="C7" s="176" t="s">
        <v>119</v>
      </c>
      <c r="D7" s="173">
        <v>1250.5</v>
      </c>
      <c r="E7" s="177">
        <v>2380</v>
      </c>
      <c r="F7" s="175">
        <f>IF(E7="","",20000-E7)</f>
        <v>17620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B6" sqref="B6"/>
    </sheetView>
  </sheetViews>
  <sheetFormatPr defaultRowHeight="12.75" x14ac:dyDescent="0.2"/>
  <cols>
    <col min="1" max="1" width="17.7109375" style="81" customWidth="1"/>
    <col min="2" max="2" width="49.140625" style="81" bestFit="1" customWidth="1"/>
    <col min="3" max="3" width="52.5703125" style="81" customWidth="1"/>
    <col min="4" max="4" width="11.28515625" style="81" customWidth="1"/>
    <col min="5" max="5" width="14.140625" style="81" customWidth="1"/>
    <col min="6" max="6" width="23.28515625" style="81" customWidth="1"/>
    <col min="7" max="16384" width="9.140625" style="81"/>
  </cols>
  <sheetData>
    <row r="1" spans="1:6" ht="13.5" thickBot="1" x14ac:dyDescent="0.25">
      <c r="A1" s="38" t="s">
        <v>218</v>
      </c>
      <c r="B1" s="272" t="s">
        <v>15</v>
      </c>
      <c r="C1" s="273"/>
      <c r="D1" s="273"/>
      <c r="E1" s="273"/>
      <c r="F1" s="273"/>
    </row>
    <row r="2" spans="1:6" ht="51" x14ac:dyDescent="0.2">
      <c r="A2" s="171" t="s">
        <v>207</v>
      </c>
      <c r="B2" s="23" t="s">
        <v>174</v>
      </c>
      <c r="C2" s="23" t="s">
        <v>0</v>
      </c>
      <c r="D2" s="23" t="s">
        <v>1</v>
      </c>
      <c r="E2" s="23" t="s">
        <v>208</v>
      </c>
      <c r="F2" s="25" t="s">
        <v>209</v>
      </c>
    </row>
    <row r="3" spans="1:6" ht="25.5" x14ac:dyDescent="0.2">
      <c r="A3" s="96">
        <v>1</v>
      </c>
      <c r="B3" s="181" t="s">
        <v>419</v>
      </c>
      <c r="C3" s="180" t="s">
        <v>233</v>
      </c>
      <c r="D3" s="178">
        <v>1000</v>
      </c>
      <c r="E3" s="178">
        <v>1335</v>
      </c>
      <c r="F3" s="179">
        <f>IF(E3="","",20000-E3)</f>
        <v>18665</v>
      </c>
    </row>
    <row r="4" spans="1:6" ht="15.75" customHeight="1" x14ac:dyDescent="0.2">
      <c r="A4" s="96">
        <v>2</v>
      </c>
      <c r="B4" s="181" t="s">
        <v>420</v>
      </c>
      <c r="C4" s="180" t="s">
        <v>233</v>
      </c>
      <c r="D4" s="178">
        <v>1140</v>
      </c>
      <c r="E4" s="178">
        <v>0</v>
      </c>
      <c r="F4" s="179">
        <f t="shared" ref="F4:F43" si="0">IF(E4="","",20000-E4)</f>
        <v>20000</v>
      </c>
    </row>
    <row r="5" spans="1:6" ht="15.75" customHeight="1" x14ac:dyDescent="0.2">
      <c r="A5" s="96">
        <v>3</v>
      </c>
      <c r="B5" s="181" t="s">
        <v>121</v>
      </c>
      <c r="C5" s="180" t="s">
        <v>234</v>
      </c>
      <c r="D5" s="178">
        <v>58</v>
      </c>
      <c r="E5" s="178">
        <v>12681</v>
      </c>
      <c r="F5" s="179">
        <f t="shared" si="0"/>
        <v>7319</v>
      </c>
    </row>
    <row r="6" spans="1:6" ht="15.75" customHeight="1" x14ac:dyDescent="0.2">
      <c r="A6" s="96">
        <v>4</v>
      </c>
      <c r="B6" s="181" t="s">
        <v>122</v>
      </c>
      <c r="C6" s="180" t="s">
        <v>234</v>
      </c>
      <c r="D6" s="178">
        <v>116</v>
      </c>
      <c r="E6" s="178">
        <v>30</v>
      </c>
      <c r="F6" s="179">
        <f t="shared" si="0"/>
        <v>19970</v>
      </c>
    </row>
    <row r="7" spans="1:6" ht="15.75" customHeight="1" x14ac:dyDescent="0.2">
      <c r="A7" s="96">
        <v>5</v>
      </c>
      <c r="B7" s="181" t="s">
        <v>123</v>
      </c>
      <c r="C7" s="180" t="s">
        <v>234</v>
      </c>
      <c r="D7" s="178">
        <v>144</v>
      </c>
      <c r="E7" s="178">
        <v>1378</v>
      </c>
      <c r="F7" s="179">
        <f t="shared" si="0"/>
        <v>18622</v>
      </c>
    </row>
    <row r="8" spans="1:6" ht="15.75" customHeight="1" x14ac:dyDescent="0.2">
      <c r="A8" s="96">
        <v>6</v>
      </c>
      <c r="B8" s="181" t="s">
        <v>421</v>
      </c>
      <c r="C8" s="180" t="s">
        <v>235</v>
      </c>
      <c r="D8" s="178">
        <v>73</v>
      </c>
      <c r="E8" s="178">
        <v>0</v>
      </c>
      <c r="F8" s="179">
        <f t="shared" si="0"/>
        <v>20000</v>
      </c>
    </row>
    <row r="9" spans="1:6" ht="15.75" customHeight="1" x14ac:dyDescent="0.2">
      <c r="A9" s="96">
        <v>7</v>
      </c>
      <c r="B9" s="181" t="s">
        <v>124</v>
      </c>
      <c r="C9" s="180" t="s">
        <v>236</v>
      </c>
      <c r="D9" s="178">
        <v>116</v>
      </c>
      <c r="E9" s="178">
        <v>0</v>
      </c>
      <c r="F9" s="179">
        <f t="shared" si="0"/>
        <v>20000</v>
      </c>
    </row>
    <row r="10" spans="1:6" ht="15.75" customHeight="1" x14ac:dyDescent="0.2">
      <c r="A10" s="96">
        <v>8</v>
      </c>
      <c r="B10" s="181" t="s">
        <v>125</v>
      </c>
      <c r="C10" s="180" t="s">
        <v>236</v>
      </c>
      <c r="D10" s="178">
        <v>73</v>
      </c>
      <c r="E10" s="178">
        <v>0</v>
      </c>
      <c r="F10" s="179">
        <f t="shared" si="0"/>
        <v>20000</v>
      </c>
    </row>
    <row r="11" spans="1:6" ht="15.75" customHeight="1" x14ac:dyDescent="0.2">
      <c r="A11" s="96">
        <v>9</v>
      </c>
      <c r="B11" s="181" t="s">
        <v>422</v>
      </c>
      <c r="C11" s="180" t="s">
        <v>237</v>
      </c>
      <c r="D11" s="178">
        <v>116</v>
      </c>
      <c r="E11" s="178">
        <v>0</v>
      </c>
      <c r="F11" s="179">
        <f t="shared" si="0"/>
        <v>20000</v>
      </c>
    </row>
    <row r="12" spans="1:6" ht="15.75" customHeight="1" x14ac:dyDescent="0.2">
      <c r="A12" s="96">
        <v>10</v>
      </c>
      <c r="B12" s="181" t="s">
        <v>126</v>
      </c>
      <c r="C12" s="180" t="s">
        <v>238</v>
      </c>
      <c r="D12" s="178">
        <v>470</v>
      </c>
      <c r="E12" s="178">
        <v>390</v>
      </c>
      <c r="F12" s="179">
        <f t="shared" si="0"/>
        <v>19610</v>
      </c>
    </row>
    <row r="13" spans="1:6" ht="25.5" x14ac:dyDescent="0.2">
      <c r="A13" s="96">
        <v>11</v>
      </c>
      <c r="B13" s="181" t="s">
        <v>239</v>
      </c>
      <c r="C13" s="180" t="s">
        <v>240</v>
      </c>
      <c r="D13" s="178">
        <v>170</v>
      </c>
      <c r="E13" s="178">
        <v>19627</v>
      </c>
      <c r="F13" s="179">
        <f t="shared" si="0"/>
        <v>373</v>
      </c>
    </row>
    <row r="14" spans="1:6" ht="15.75" customHeight="1" x14ac:dyDescent="0.2">
      <c r="A14" s="96">
        <v>12</v>
      </c>
      <c r="B14" s="181" t="s">
        <v>127</v>
      </c>
      <c r="C14" s="180" t="s">
        <v>241</v>
      </c>
      <c r="D14" s="178">
        <v>376</v>
      </c>
      <c r="E14" s="178">
        <v>8914</v>
      </c>
      <c r="F14" s="179">
        <f t="shared" si="0"/>
        <v>11086</v>
      </c>
    </row>
    <row r="15" spans="1:6" ht="15.75" customHeight="1" x14ac:dyDescent="0.2">
      <c r="A15" s="96">
        <v>13</v>
      </c>
      <c r="B15" s="181" t="s">
        <v>128</v>
      </c>
      <c r="C15" s="180" t="s">
        <v>241</v>
      </c>
      <c r="D15" s="178">
        <v>116</v>
      </c>
      <c r="E15" s="178">
        <v>0</v>
      </c>
      <c r="F15" s="179">
        <f t="shared" si="0"/>
        <v>20000</v>
      </c>
    </row>
    <row r="16" spans="1:6" ht="15.75" customHeight="1" x14ac:dyDescent="0.2">
      <c r="A16" s="96">
        <v>14</v>
      </c>
      <c r="B16" s="181" t="s">
        <v>129</v>
      </c>
      <c r="C16" s="180" t="s">
        <v>241</v>
      </c>
      <c r="D16" s="178">
        <v>116</v>
      </c>
      <c r="E16" s="178">
        <v>0</v>
      </c>
      <c r="F16" s="179">
        <f t="shared" si="0"/>
        <v>20000</v>
      </c>
    </row>
    <row r="17" spans="1:6" ht="15.75" customHeight="1" x14ac:dyDescent="0.2">
      <c r="A17" s="96">
        <v>15</v>
      </c>
      <c r="B17" s="181" t="s">
        <v>130</v>
      </c>
      <c r="C17" s="180" t="s">
        <v>242</v>
      </c>
      <c r="D17" s="178">
        <v>789</v>
      </c>
      <c r="E17" s="178">
        <v>18086</v>
      </c>
      <c r="F17" s="179">
        <f t="shared" si="0"/>
        <v>1914</v>
      </c>
    </row>
    <row r="18" spans="1:6" ht="15.75" customHeight="1" x14ac:dyDescent="0.2">
      <c r="A18" s="96">
        <v>16</v>
      </c>
      <c r="B18" s="181" t="s">
        <v>131</v>
      </c>
      <c r="C18" s="180" t="s">
        <v>242</v>
      </c>
      <c r="D18" s="178">
        <v>789</v>
      </c>
      <c r="E18" s="178">
        <v>19960</v>
      </c>
      <c r="F18" s="179">
        <f t="shared" si="0"/>
        <v>40</v>
      </c>
    </row>
    <row r="19" spans="1:6" ht="15.75" customHeight="1" x14ac:dyDescent="0.2">
      <c r="A19" s="96">
        <v>17</v>
      </c>
      <c r="B19" s="181" t="s">
        <v>132</v>
      </c>
      <c r="C19" s="180" t="s">
        <v>243</v>
      </c>
      <c r="D19" s="178">
        <v>990</v>
      </c>
      <c r="E19" s="178">
        <v>19951</v>
      </c>
      <c r="F19" s="179">
        <f t="shared" si="0"/>
        <v>49</v>
      </c>
    </row>
    <row r="20" spans="1:6" ht="15.75" customHeight="1" x14ac:dyDescent="0.2">
      <c r="A20" s="96">
        <v>18</v>
      </c>
      <c r="B20" s="181" t="s">
        <v>133</v>
      </c>
      <c r="C20" s="180" t="s">
        <v>244</v>
      </c>
      <c r="D20" s="178">
        <v>540</v>
      </c>
      <c r="E20" s="178">
        <v>533</v>
      </c>
      <c r="F20" s="179">
        <f t="shared" si="0"/>
        <v>19467</v>
      </c>
    </row>
    <row r="21" spans="1:6" ht="15.75" customHeight="1" x14ac:dyDescent="0.2">
      <c r="A21" s="96">
        <v>19</v>
      </c>
      <c r="B21" s="181" t="s">
        <v>134</v>
      </c>
      <c r="C21" s="180" t="s">
        <v>245</v>
      </c>
      <c r="D21" s="178">
        <v>1056</v>
      </c>
      <c r="E21" s="178">
        <v>16271</v>
      </c>
      <c r="F21" s="179">
        <f t="shared" si="0"/>
        <v>3729</v>
      </c>
    </row>
    <row r="22" spans="1:6" ht="15.75" customHeight="1" x14ac:dyDescent="0.2">
      <c r="A22" s="96">
        <v>20</v>
      </c>
      <c r="B22" s="181" t="s">
        <v>423</v>
      </c>
      <c r="C22" s="180" t="s">
        <v>246</v>
      </c>
      <c r="D22" s="178">
        <v>160</v>
      </c>
      <c r="E22" s="178">
        <v>1553</v>
      </c>
      <c r="F22" s="179">
        <f t="shared" si="0"/>
        <v>18447</v>
      </c>
    </row>
    <row r="23" spans="1:6" ht="15.75" customHeight="1" x14ac:dyDescent="0.2">
      <c r="A23" s="96">
        <v>21</v>
      </c>
      <c r="B23" s="181" t="s">
        <v>135</v>
      </c>
      <c r="C23" s="180" t="s">
        <v>424</v>
      </c>
      <c r="D23" s="178">
        <v>116</v>
      </c>
      <c r="E23" s="178">
        <v>9497</v>
      </c>
      <c r="F23" s="179">
        <f t="shared" si="0"/>
        <v>10503</v>
      </c>
    </row>
    <row r="24" spans="1:6" ht="15.75" customHeight="1" x14ac:dyDescent="0.2">
      <c r="A24" s="96">
        <v>22</v>
      </c>
      <c r="B24" s="181" t="s">
        <v>136</v>
      </c>
      <c r="C24" s="180" t="s">
        <v>424</v>
      </c>
      <c r="D24" s="178">
        <v>116</v>
      </c>
      <c r="E24" s="178">
        <v>8852</v>
      </c>
      <c r="F24" s="179">
        <f t="shared" si="0"/>
        <v>11148</v>
      </c>
    </row>
    <row r="25" spans="1:6" ht="15.75" customHeight="1" x14ac:dyDescent="0.2">
      <c r="A25" s="96">
        <v>23</v>
      </c>
      <c r="B25" s="181" t="s">
        <v>137</v>
      </c>
      <c r="C25" s="180" t="s">
        <v>424</v>
      </c>
      <c r="D25" s="178">
        <v>116</v>
      </c>
      <c r="E25" s="178">
        <v>25</v>
      </c>
      <c r="F25" s="179">
        <f t="shared" si="0"/>
        <v>19975</v>
      </c>
    </row>
    <row r="26" spans="1:6" ht="15.75" customHeight="1" x14ac:dyDescent="0.2">
      <c r="A26" s="96">
        <v>24</v>
      </c>
      <c r="B26" s="181" t="s">
        <v>138</v>
      </c>
      <c r="C26" s="180" t="s">
        <v>424</v>
      </c>
      <c r="D26" s="178">
        <v>116</v>
      </c>
      <c r="E26" s="178">
        <v>0</v>
      </c>
      <c r="F26" s="179">
        <f t="shared" si="0"/>
        <v>20000</v>
      </c>
    </row>
    <row r="27" spans="1:6" ht="15.75" customHeight="1" x14ac:dyDescent="0.2">
      <c r="A27" s="96">
        <v>25</v>
      </c>
      <c r="B27" s="181" t="s">
        <v>139</v>
      </c>
      <c r="C27" s="180" t="s">
        <v>247</v>
      </c>
      <c r="D27" s="178">
        <v>72.3</v>
      </c>
      <c r="E27" s="178">
        <v>20000</v>
      </c>
      <c r="F27" s="179">
        <f t="shared" si="0"/>
        <v>0</v>
      </c>
    </row>
    <row r="28" spans="1:6" ht="15.75" customHeight="1" x14ac:dyDescent="0.2">
      <c r="A28" s="96">
        <v>26</v>
      </c>
      <c r="B28" s="181" t="s">
        <v>425</v>
      </c>
      <c r="C28" s="180" t="s">
        <v>248</v>
      </c>
      <c r="D28" s="178">
        <v>674</v>
      </c>
      <c r="E28" s="178">
        <v>14596</v>
      </c>
      <c r="F28" s="179">
        <f t="shared" si="0"/>
        <v>5404</v>
      </c>
    </row>
    <row r="29" spans="1:6" ht="15.75" customHeight="1" x14ac:dyDescent="0.2">
      <c r="A29" s="96">
        <v>27</v>
      </c>
      <c r="B29" s="181" t="s">
        <v>140</v>
      </c>
      <c r="C29" s="180" t="s">
        <v>249</v>
      </c>
      <c r="D29" s="178">
        <v>277</v>
      </c>
      <c r="E29" s="178">
        <v>2283</v>
      </c>
      <c r="F29" s="179">
        <f t="shared" si="0"/>
        <v>17717</v>
      </c>
    </row>
    <row r="30" spans="1:6" ht="15.75" customHeight="1" x14ac:dyDescent="0.2">
      <c r="A30" s="96">
        <v>28</v>
      </c>
      <c r="B30" s="181" t="s">
        <v>141</v>
      </c>
      <c r="C30" s="180" t="s">
        <v>249</v>
      </c>
      <c r="D30" s="178">
        <v>277</v>
      </c>
      <c r="E30" s="178">
        <v>9851</v>
      </c>
      <c r="F30" s="179">
        <f t="shared" si="0"/>
        <v>10149</v>
      </c>
    </row>
    <row r="31" spans="1:6" ht="15.75" customHeight="1" x14ac:dyDescent="0.2">
      <c r="A31" s="96">
        <v>29</v>
      </c>
      <c r="B31" s="181" t="s">
        <v>142</v>
      </c>
      <c r="C31" s="180" t="s">
        <v>250</v>
      </c>
      <c r="D31" s="178">
        <v>116</v>
      </c>
      <c r="E31" s="178">
        <v>49</v>
      </c>
      <c r="F31" s="179">
        <f t="shared" si="0"/>
        <v>19951</v>
      </c>
    </row>
    <row r="32" spans="1:6" ht="15.75" customHeight="1" x14ac:dyDescent="0.2">
      <c r="A32" s="96">
        <v>30</v>
      </c>
      <c r="B32" s="181" t="s">
        <v>143</v>
      </c>
      <c r="C32" s="180" t="s">
        <v>250</v>
      </c>
      <c r="D32" s="178">
        <v>116</v>
      </c>
      <c r="E32" s="178">
        <v>7329</v>
      </c>
      <c r="F32" s="179">
        <f t="shared" si="0"/>
        <v>12671</v>
      </c>
    </row>
    <row r="33" spans="1:6" ht="15.75" customHeight="1" x14ac:dyDescent="0.2">
      <c r="A33" s="96">
        <v>31</v>
      </c>
      <c r="B33" s="181" t="s">
        <v>144</v>
      </c>
      <c r="C33" s="180" t="s">
        <v>250</v>
      </c>
      <c r="D33" s="178">
        <v>116</v>
      </c>
      <c r="E33" s="178">
        <v>46</v>
      </c>
      <c r="F33" s="179">
        <f t="shared" si="0"/>
        <v>19954</v>
      </c>
    </row>
    <row r="34" spans="1:6" ht="15.75" customHeight="1" x14ac:dyDescent="0.2">
      <c r="A34" s="96">
        <v>32</v>
      </c>
      <c r="B34" s="181" t="s">
        <v>145</v>
      </c>
      <c r="C34" s="180" t="s">
        <v>250</v>
      </c>
      <c r="D34" s="178">
        <v>116</v>
      </c>
      <c r="E34" s="178">
        <v>2749</v>
      </c>
      <c r="F34" s="179">
        <f t="shared" si="0"/>
        <v>17251</v>
      </c>
    </row>
    <row r="35" spans="1:6" ht="15.75" customHeight="1" x14ac:dyDescent="0.2">
      <c r="A35" s="96">
        <v>33</v>
      </c>
      <c r="B35" s="181" t="s">
        <v>146</v>
      </c>
      <c r="C35" s="180" t="s">
        <v>147</v>
      </c>
      <c r="D35" s="178">
        <v>116</v>
      </c>
      <c r="E35" s="178">
        <v>1165</v>
      </c>
      <c r="F35" s="179">
        <f t="shared" si="0"/>
        <v>18835</v>
      </c>
    </row>
    <row r="36" spans="1:6" ht="15.75" customHeight="1" x14ac:dyDescent="0.2">
      <c r="A36" s="96">
        <v>34</v>
      </c>
      <c r="B36" s="181" t="s">
        <v>148</v>
      </c>
      <c r="C36" s="180" t="s">
        <v>147</v>
      </c>
      <c r="D36" s="178">
        <v>116</v>
      </c>
      <c r="E36" s="178">
        <v>10725</v>
      </c>
      <c r="F36" s="179">
        <f t="shared" si="0"/>
        <v>9275</v>
      </c>
    </row>
    <row r="37" spans="1:6" ht="15.75" customHeight="1" x14ac:dyDescent="0.2">
      <c r="A37" s="96">
        <v>35</v>
      </c>
      <c r="B37" s="181" t="s">
        <v>149</v>
      </c>
      <c r="C37" s="180" t="s">
        <v>150</v>
      </c>
      <c r="D37" s="178">
        <v>116</v>
      </c>
      <c r="E37" s="178">
        <v>1141</v>
      </c>
      <c r="F37" s="179">
        <f t="shared" si="0"/>
        <v>18859</v>
      </c>
    </row>
    <row r="38" spans="1:6" ht="15.75" customHeight="1" x14ac:dyDescent="0.2">
      <c r="A38" s="96">
        <v>36</v>
      </c>
      <c r="B38" s="181" t="s">
        <v>151</v>
      </c>
      <c r="C38" s="180" t="s">
        <v>150</v>
      </c>
      <c r="D38" s="178">
        <v>116</v>
      </c>
      <c r="E38" s="178">
        <v>9830</v>
      </c>
      <c r="F38" s="179">
        <f t="shared" si="0"/>
        <v>10170</v>
      </c>
    </row>
    <row r="39" spans="1:6" ht="15.75" customHeight="1" x14ac:dyDescent="0.2">
      <c r="A39" s="96">
        <v>37</v>
      </c>
      <c r="B39" s="181" t="s">
        <v>152</v>
      </c>
      <c r="C39" s="180" t="s">
        <v>150</v>
      </c>
      <c r="D39" s="178">
        <v>116</v>
      </c>
      <c r="E39" s="178">
        <v>6436</v>
      </c>
      <c r="F39" s="179">
        <f t="shared" si="0"/>
        <v>13564</v>
      </c>
    </row>
    <row r="40" spans="1:6" ht="15.75" customHeight="1" x14ac:dyDescent="0.2">
      <c r="A40" s="96">
        <v>38</v>
      </c>
      <c r="B40" s="181" t="s">
        <v>153</v>
      </c>
      <c r="C40" s="180" t="s">
        <v>150</v>
      </c>
      <c r="D40" s="178">
        <v>116</v>
      </c>
      <c r="E40" s="178">
        <v>1226</v>
      </c>
      <c r="F40" s="179">
        <f t="shared" si="0"/>
        <v>18774</v>
      </c>
    </row>
    <row r="41" spans="1:6" ht="15.75" customHeight="1" x14ac:dyDescent="0.2">
      <c r="A41" s="96">
        <v>39</v>
      </c>
      <c r="B41" s="181" t="s">
        <v>154</v>
      </c>
      <c r="C41" s="180" t="s">
        <v>150</v>
      </c>
      <c r="D41" s="178">
        <v>116</v>
      </c>
      <c r="E41" s="178">
        <v>0</v>
      </c>
      <c r="F41" s="179">
        <f t="shared" si="0"/>
        <v>20000</v>
      </c>
    </row>
    <row r="42" spans="1:6" ht="15.75" customHeight="1" x14ac:dyDescent="0.2">
      <c r="A42" s="96">
        <v>40</v>
      </c>
      <c r="B42" s="181" t="s">
        <v>155</v>
      </c>
      <c r="C42" s="180" t="s">
        <v>156</v>
      </c>
      <c r="D42" s="178">
        <v>116</v>
      </c>
      <c r="E42" s="178">
        <v>0</v>
      </c>
      <c r="F42" s="179">
        <f t="shared" si="0"/>
        <v>20000</v>
      </c>
    </row>
    <row r="43" spans="1:6" ht="15.75" customHeight="1" x14ac:dyDescent="0.2">
      <c r="A43" s="96">
        <v>41</v>
      </c>
      <c r="B43" s="181" t="s">
        <v>157</v>
      </c>
      <c r="C43" s="180" t="s">
        <v>156</v>
      </c>
      <c r="D43" s="178">
        <v>116</v>
      </c>
      <c r="E43" s="178">
        <v>0</v>
      </c>
      <c r="F43" s="179">
        <f t="shared" si="0"/>
        <v>20000</v>
      </c>
    </row>
  </sheetData>
  <mergeCells count="1">
    <mergeCell ref="B1:F1"/>
  </mergeCells>
  <dataValidations count="2">
    <dataValidation type="whole" allowBlank="1" showErrorMessage="1" error="The number of operating hours cannot be greater than 26034 which is full operation during 3 years (1/1/2008 - 31/12/2010)." promptTitle="Maximun number of hours per year" prompt="The number of operating hours cannot be greater than 8670 which is full operation." sqref="E3:E43">
      <formula1>0</formula1>
      <formula2>26034</formula2>
    </dataValidation>
    <dataValidation type="whole" allowBlank="1" showInputMessage="1" showErrorMessage="1" sqref="D3:D43">
      <formula1>0</formula1>
      <formula2>100000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A2" sqref="A2:E2"/>
    </sheetView>
  </sheetViews>
  <sheetFormatPr defaultRowHeight="12.75" x14ac:dyDescent="0.2"/>
  <cols>
    <col min="1" max="1" width="14.5703125" style="81" bestFit="1" customWidth="1"/>
    <col min="2" max="2" width="46.7109375" style="81" bestFit="1" customWidth="1"/>
    <col min="3" max="3" width="31.42578125" style="81" customWidth="1"/>
    <col min="4" max="4" width="9.140625" style="81"/>
    <col min="5" max="5" width="12.28515625" style="81" customWidth="1"/>
    <col min="6" max="6" width="20.85546875" style="81" customWidth="1"/>
    <col min="7" max="16384" width="9.140625" style="81"/>
  </cols>
  <sheetData>
    <row r="1" spans="1:6" x14ac:dyDescent="0.2">
      <c r="A1" s="38" t="s">
        <v>218</v>
      </c>
      <c r="B1" s="274" t="s">
        <v>394</v>
      </c>
      <c r="C1" s="275"/>
      <c r="D1" s="275"/>
      <c r="E1" s="275"/>
      <c r="F1" s="275"/>
    </row>
    <row r="2" spans="1:6" ht="102" x14ac:dyDescent="0.2">
      <c r="A2" s="99" t="s">
        <v>207</v>
      </c>
      <c r="B2" s="34" t="s">
        <v>174</v>
      </c>
      <c r="C2" s="34" t="s">
        <v>0</v>
      </c>
      <c r="D2" s="35" t="s">
        <v>1</v>
      </c>
      <c r="E2" s="35" t="s">
        <v>2</v>
      </c>
      <c r="F2" s="36" t="s">
        <v>212</v>
      </c>
    </row>
    <row r="3" spans="1:6" x14ac:dyDescent="0.2">
      <c r="A3" s="186">
        <v>1</v>
      </c>
      <c r="B3" s="182" t="s">
        <v>344</v>
      </c>
      <c r="C3" s="182" t="s">
        <v>345</v>
      </c>
      <c r="D3" s="184">
        <v>257.60000000000002</v>
      </c>
      <c r="E3" s="183">
        <v>1015</v>
      </c>
      <c r="F3" s="27">
        <v>18985</v>
      </c>
    </row>
    <row r="4" spans="1:6" x14ac:dyDescent="0.2">
      <c r="A4" s="186">
        <v>2</v>
      </c>
      <c r="B4" s="185" t="s">
        <v>426</v>
      </c>
      <c r="C4" s="182" t="s">
        <v>346</v>
      </c>
      <c r="D4" s="184">
        <v>164</v>
      </c>
      <c r="E4" s="183">
        <v>828</v>
      </c>
      <c r="F4" s="27">
        <v>19172</v>
      </c>
    </row>
  </sheetData>
  <mergeCells count="1">
    <mergeCell ref="B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4" sqref="G4"/>
    </sheetView>
  </sheetViews>
  <sheetFormatPr defaultRowHeight="12.75" x14ac:dyDescent="0.2"/>
  <cols>
    <col min="1" max="1" width="14.5703125" style="81" bestFit="1" customWidth="1"/>
    <col min="2" max="2" width="43.7109375" style="81" bestFit="1" customWidth="1"/>
    <col min="3" max="3" width="20" style="81" bestFit="1" customWidth="1"/>
    <col min="4" max="4" width="12.7109375" style="81" customWidth="1"/>
    <col min="5" max="5" width="14.42578125" style="81" customWidth="1"/>
    <col min="6" max="6" width="13.42578125" style="81" customWidth="1"/>
    <col min="7" max="7" width="51.140625" style="81" customWidth="1"/>
    <col min="8" max="16384" width="9.140625" style="81"/>
  </cols>
  <sheetData>
    <row r="1" spans="1:7" s="187" customFormat="1" x14ac:dyDescent="0.2">
      <c r="A1" s="188" t="s">
        <v>218</v>
      </c>
      <c r="B1" s="276" t="s">
        <v>16</v>
      </c>
      <c r="C1" s="277"/>
      <c r="D1" s="277"/>
      <c r="E1" s="277"/>
      <c r="F1" s="277"/>
      <c r="G1" s="28"/>
    </row>
    <row r="2" spans="1:7" ht="63.75" x14ac:dyDescent="0.2">
      <c r="A2" s="99" t="s">
        <v>207</v>
      </c>
      <c r="B2" s="34" t="s">
        <v>174</v>
      </c>
      <c r="C2" s="34" t="s">
        <v>0</v>
      </c>
      <c r="D2" s="35" t="s">
        <v>1</v>
      </c>
      <c r="E2" s="35" t="s">
        <v>2</v>
      </c>
      <c r="F2" s="14" t="s">
        <v>209</v>
      </c>
      <c r="G2" s="189" t="s">
        <v>223</v>
      </c>
    </row>
    <row r="3" spans="1:7" x14ac:dyDescent="0.2">
      <c r="A3" s="106">
        <v>1</v>
      </c>
      <c r="B3" s="119" t="s">
        <v>158</v>
      </c>
      <c r="C3" s="119" t="s">
        <v>159</v>
      </c>
      <c r="D3" s="202">
        <v>105.7</v>
      </c>
      <c r="E3" s="120">
        <v>1964</v>
      </c>
      <c r="F3" s="199">
        <f>IF(E3="","",20000-E3)</f>
        <v>18036</v>
      </c>
      <c r="G3" s="191"/>
    </row>
    <row r="4" spans="1:7" x14ac:dyDescent="0.2">
      <c r="A4" s="106">
        <f>A3+1</f>
        <v>2</v>
      </c>
      <c r="B4" s="119" t="s">
        <v>160</v>
      </c>
      <c r="C4" s="119" t="s">
        <v>161</v>
      </c>
      <c r="D4" s="202">
        <v>69.400000000000006</v>
      </c>
      <c r="E4" s="120">
        <v>5666</v>
      </c>
      <c r="F4" s="199">
        <f t="shared" ref="F4:F13" si="0">IF(E4="","",20000-E4)</f>
        <v>14334</v>
      </c>
      <c r="G4" s="191"/>
    </row>
    <row r="5" spans="1:7" x14ac:dyDescent="0.2">
      <c r="A5" s="106">
        <f t="shared" ref="A5:A13" si="1">A4+1</f>
        <v>3</v>
      </c>
      <c r="B5" s="192" t="s">
        <v>251</v>
      </c>
      <c r="C5" s="119" t="s">
        <v>252</v>
      </c>
      <c r="D5" s="202">
        <v>128.5</v>
      </c>
      <c r="E5" s="120">
        <v>26</v>
      </c>
      <c r="F5" s="199">
        <f t="shared" si="0"/>
        <v>19974</v>
      </c>
      <c r="G5" s="193" t="s">
        <v>427</v>
      </c>
    </row>
    <row r="6" spans="1:7" x14ac:dyDescent="0.2">
      <c r="A6" s="106">
        <f t="shared" si="1"/>
        <v>4</v>
      </c>
      <c r="B6" s="119" t="s">
        <v>162</v>
      </c>
      <c r="C6" s="119" t="s">
        <v>163</v>
      </c>
      <c r="D6" s="202">
        <v>872</v>
      </c>
      <c r="E6" s="120">
        <v>13898</v>
      </c>
      <c r="F6" s="199">
        <f t="shared" si="0"/>
        <v>6102</v>
      </c>
      <c r="G6" s="191"/>
    </row>
    <row r="7" spans="1:7" x14ac:dyDescent="0.2">
      <c r="A7" s="106">
        <f t="shared" si="1"/>
        <v>5</v>
      </c>
      <c r="B7" s="119" t="s">
        <v>164</v>
      </c>
      <c r="C7" s="119" t="s">
        <v>165</v>
      </c>
      <c r="D7" s="202">
        <v>656</v>
      </c>
      <c r="E7" s="120">
        <v>0</v>
      </c>
      <c r="F7" s="199">
        <f t="shared" si="0"/>
        <v>20000</v>
      </c>
      <c r="G7" s="191"/>
    </row>
    <row r="8" spans="1:7" x14ac:dyDescent="0.2">
      <c r="A8" s="106">
        <f t="shared" si="1"/>
        <v>6</v>
      </c>
      <c r="B8" s="192" t="s">
        <v>166</v>
      </c>
      <c r="C8" s="194" t="s">
        <v>165</v>
      </c>
      <c r="D8" s="202">
        <v>628</v>
      </c>
      <c r="E8" s="120">
        <v>0</v>
      </c>
      <c r="F8" s="199">
        <f t="shared" si="0"/>
        <v>20000</v>
      </c>
      <c r="G8" s="191"/>
    </row>
    <row r="9" spans="1:7" x14ac:dyDescent="0.2">
      <c r="A9" s="106">
        <f t="shared" si="1"/>
        <v>7</v>
      </c>
      <c r="B9" s="192" t="s">
        <v>167</v>
      </c>
      <c r="C9" s="194" t="s">
        <v>168</v>
      </c>
      <c r="D9" s="202">
        <v>289.2</v>
      </c>
      <c r="E9" s="120">
        <v>858</v>
      </c>
      <c r="F9" s="199">
        <f t="shared" si="0"/>
        <v>19142</v>
      </c>
      <c r="G9" s="191"/>
    </row>
    <row r="10" spans="1:7" x14ac:dyDescent="0.2">
      <c r="A10" s="106">
        <f t="shared" si="1"/>
        <v>8</v>
      </c>
      <c r="B10" s="192" t="s">
        <v>169</v>
      </c>
      <c r="C10" s="194" t="s">
        <v>168</v>
      </c>
      <c r="D10" s="202">
        <v>238.27</v>
      </c>
      <c r="E10" s="120">
        <v>11728</v>
      </c>
      <c r="F10" s="199">
        <f t="shared" si="0"/>
        <v>8272</v>
      </c>
      <c r="G10" s="191"/>
    </row>
    <row r="11" spans="1:7" s="198" customFormat="1" ht="25.5" x14ac:dyDescent="0.25">
      <c r="A11" s="195">
        <f t="shared" si="1"/>
        <v>9</v>
      </c>
      <c r="B11" s="119" t="s">
        <v>253</v>
      </c>
      <c r="C11" s="196" t="s">
        <v>168</v>
      </c>
      <c r="D11" s="202">
        <v>181</v>
      </c>
      <c r="E11" s="200">
        <v>8891</v>
      </c>
      <c r="F11" s="201">
        <f t="shared" si="0"/>
        <v>11109</v>
      </c>
      <c r="G11" s="197" t="s">
        <v>254</v>
      </c>
    </row>
    <row r="12" spans="1:7" x14ac:dyDescent="0.2">
      <c r="A12" s="106">
        <f t="shared" si="1"/>
        <v>10</v>
      </c>
      <c r="B12" s="192" t="s">
        <v>170</v>
      </c>
      <c r="C12" s="194" t="s">
        <v>171</v>
      </c>
      <c r="D12" s="202">
        <v>80</v>
      </c>
      <c r="E12" s="120">
        <v>1866</v>
      </c>
      <c r="F12" s="199">
        <f t="shared" si="0"/>
        <v>18134</v>
      </c>
      <c r="G12" s="191"/>
    </row>
    <row r="13" spans="1:7" x14ac:dyDescent="0.2">
      <c r="A13" s="106">
        <f t="shared" si="1"/>
        <v>11</v>
      </c>
      <c r="B13" s="192" t="s">
        <v>172</v>
      </c>
      <c r="C13" s="194" t="s">
        <v>173</v>
      </c>
      <c r="D13" s="202">
        <v>118.375</v>
      </c>
      <c r="E13" s="120">
        <v>3497</v>
      </c>
      <c r="F13" s="199">
        <f t="shared" si="0"/>
        <v>16503</v>
      </c>
      <c r="G13" s="191"/>
    </row>
  </sheetData>
  <mergeCells count="1">
    <mergeCell ref="B1:F1"/>
  </mergeCells>
  <dataValidations count="3">
    <dataValidation type="whole" allowBlank="1" showErrorMessage="1" error="The number of operating hours cannot be greater than 26034 which is full operation during 3 years (1/1/2008 - 31/12/2010)." promptTitle="Maximun number of hours per year" prompt="The number of operating hours cannot be greater than 8670 which is full operation." sqref="E3 E5:E11 E13">
      <formula1>0</formula1>
      <formula2>26034</formula2>
    </dataValidation>
    <dataValidation type="whole" allowBlank="1" showErrorMessage="1" error="The number of operating hours cannot be greater than 8670 which is full operation." promptTitle="Maximun number of hours per year" prompt="The number of operating hours cannot be greater than 8670 which is full operation." sqref="E4 E12">
      <formula1>0</formula1>
      <formula2>8760</formula2>
    </dataValidation>
    <dataValidation type="whole" allowBlank="1" showInputMessage="1" showErrorMessage="1" sqref="D3:D13">
      <formula1>0</formula1>
      <formula2>100000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workbookViewId="0">
      <selection activeCell="J20" sqref="J20"/>
    </sheetView>
  </sheetViews>
  <sheetFormatPr defaultRowHeight="15" x14ac:dyDescent="0.25"/>
  <cols>
    <col min="1" max="1" width="14.5703125" bestFit="1" customWidth="1"/>
    <col min="2" max="2" width="46.7109375" bestFit="1" customWidth="1"/>
    <col min="3" max="3" width="50.140625" customWidth="1"/>
    <col min="4" max="4" width="15.42578125" customWidth="1"/>
    <col min="5" max="5" width="13.42578125" customWidth="1"/>
    <col min="6" max="6" width="22.5703125" customWidth="1"/>
    <col min="7" max="7" width="41.42578125" bestFit="1" customWidth="1"/>
  </cols>
  <sheetData>
    <row r="1" spans="1:7" ht="17.25" customHeight="1" thickBot="1" x14ac:dyDescent="0.3">
      <c r="A1" s="38" t="s">
        <v>218</v>
      </c>
      <c r="B1" s="239" t="s">
        <v>395</v>
      </c>
      <c r="C1" s="278"/>
      <c r="D1" s="278"/>
      <c r="E1" s="278"/>
      <c r="F1" s="278"/>
      <c r="G1" s="81"/>
    </row>
    <row r="2" spans="1:7" ht="51.75" thickBot="1" x14ac:dyDescent="0.3">
      <c r="A2" s="207" t="s">
        <v>207</v>
      </c>
      <c r="B2" s="23" t="s">
        <v>174</v>
      </c>
      <c r="C2" s="23" t="s">
        <v>0</v>
      </c>
      <c r="D2" s="23" t="s">
        <v>1</v>
      </c>
      <c r="E2" s="23" t="s">
        <v>208</v>
      </c>
      <c r="F2" s="26" t="s">
        <v>209</v>
      </c>
      <c r="G2" s="37" t="s">
        <v>223</v>
      </c>
    </row>
    <row r="3" spans="1:7" x14ac:dyDescent="0.25">
      <c r="A3" s="208">
        <v>1</v>
      </c>
      <c r="B3" s="194" t="s">
        <v>347</v>
      </c>
      <c r="C3" s="119" t="s">
        <v>348</v>
      </c>
      <c r="D3" s="118">
        <v>3700</v>
      </c>
      <c r="E3" s="118">
        <v>1230</v>
      </c>
      <c r="F3" s="203">
        <f>IF(E3="","",10000-E3)</f>
        <v>8770</v>
      </c>
      <c r="G3" s="81" t="s">
        <v>431</v>
      </c>
    </row>
    <row r="4" spans="1:7" x14ac:dyDescent="0.25">
      <c r="A4" s="208">
        <f>A3+1</f>
        <v>2</v>
      </c>
      <c r="B4" s="194" t="s">
        <v>349</v>
      </c>
      <c r="C4" s="119" t="s">
        <v>348</v>
      </c>
      <c r="D4" s="118">
        <v>2620</v>
      </c>
      <c r="E4" s="118">
        <v>8919</v>
      </c>
      <c r="F4" s="204">
        <f t="shared" ref="F4:F17" si="0">IF(E4="","",20000-E4)</f>
        <v>11081</v>
      </c>
      <c r="G4" s="81"/>
    </row>
    <row r="5" spans="1:7" x14ac:dyDescent="0.25">
      <c r="A5" s="208">
        <f t="shared" ref="A5:A18" si="1">A4+1</f>
        <v>3</v>
      </c>
      <c r="B5" s="194" t="s">
        <v>350</v>
      </c>
      <c r="C5" s="119" t="s">
        <v>348</v>
      </c>
      <c r="D5" s="118">
        <v>5500</v>
      </c>
      <c r="E5" s="118">
        <v>20000</v>
      </c>
      <c r="F5" s="204">
        <f t="shared" si="0"/>
        <v>0</v>
      </c>
      <c r="G5" s="81" t="s">
        <v>384</v>
      </c>
    </row>
    <row r="6" spans="1:7" x14ac:dyDescent="0.25">
      <c r="A6" s="208">
        <f t="shared" si="1"/>
        <v>4</v>
      </c>
      <c r="B6" s="194" t="s">
        <v>351</v>
      </c>
      <c r="C6" s="119" t="s">
        <v>348</v>
      </c>
      <c r="D6" s="118">
        <v>5970</v>
      </c>
      <c r="E6" s="118">
        <v>18100</v>
      </c>
      <c r="F6" s="204">
        <f t="shared" si="0"/>
        <v>1900</v>
      </c>
      <c r="G6" s="81"/>
    </row>
    <row r="7" spans="1:7" x14ac:dyDescent="0.25">
      <c r="A7" s="208">
        <f t="shared" si="1"/>
        <v>5</v>
      </c>
      <c r="B7" s="194" t="s">
        <v>352</v>
      </c>
      <c r="C7" s="119" t="s">
        <v>348</v>
      </c>
      <c r="D7" s="118">
        <v>2812</v>
      </c>
      <c r="E7" s="118">
        <v>826</v>
      </c>
      <c r="F7" s="204">
        <f>IF(E7="","",10000-E7)</f>
        <v>9174</v>
      </c>
      <c r="G7" s="81"/>
    </row>
    <row r="8" spans="1:7" x14ac:dyDescent="0.25">
      <c r="A8" s="208">
        <f t="shared" si="1"/>
        <v>6</v>
      </c>
      <c r="B8" s="194" t="s">
        <v>353</v>
      </c>
      <c r="C8" s="119" t="s">
        <v>348</v>
      </c>
      <c r="D8" s="118">
        <v>5500</v>
      </c>
      <c r="E8" s="118">
        <v>1305</v>
      </c>
      <c r="F8" s="204">
        <f>IF(E8="","",10000-E8)</f>
        <v>8695</v>
      </c>
      <c r="G8" s="81"/>
    </row>
    <row r="9" spans="1:7" x14ac:dyDescent="0.25">
      <c r="A9" s="208">
        <f t="shared" si="1"/>
        <v>7</v>
      </c>
      <c r="B9" s="194" t="s">
        <v>354</v>
      </c>
      <c r="C9" s="194" t="s">
        <v>348</v>
      </c>
      <c r="D9" s="118">
        <v>2031</v>
      </c>
      <c r="E9" s="118">
        <v>15855</v>
      </c>
      <c r="F9" s="204">
        <f t="shared" si="0"/>
        <v>4145</v>
      </c>
      <c r="G9" s="81"/>
    </row>
    <row r="10" spans="1:7" x14ac:dyDescent="0.25">
      <c r="A10" s="208">
        <f t="shared" si="1"/>
        <v>8</v>
      </c>
      <c r="B10" s="194" t="s">
        <v>355</v>
      </c>
      <c r="C10" s="194" t="s">
        <v>348</v>
      </c>
      <c r="D10" s="118">
        <v>2000</v>
      </c>
      <c r="E10" s="118">
        <v>16026</v>
      </c>
      <c r="F10" s="204">
        <f t="shared" si="0"/>
        <v>3974</v>
      </c>
      <c r="G10" s="81"/>
    </row>
    <row r="11" spans="1:7" x14ac:dyDescent="0.25">
      <c r="A11" s="208">
        <f t="shared" si="1"/>
        <v>9</v>
      </c>
      <c r="B11" s="194" t="s">
        <v>356</v>
      </c>
      <c r="C11" s="194" t="s">
        <v>348</v>
      </c>
      <c r="D11" s="118">
        <v>2724</v>
      </c>
      <c r="E11" s="118">
        <v>15831</v>
      </c>
      <c r="F11" s="204">
        <f t="shared" si="0"/>
        <v>4169</v>
      </c>
      <c r="G11" s="81"/>
    </row>
    <row r="12" spans="1:7" x14ac:dyDescent="0.25">
      <c r="A12" s="208">
        <f t="shared" si="1"/>
        <v>10</v>
      </c>
      <c r="B12" s="194" t="s">
        <v>357</v>
      </c>
      <c r="C12" s="194" t="s">
        <v>348</v>
      </c>
      <c r="D12" s="118">
        <v>140</v>
      </c>
      <c r="E12" s="118">
        <f>971+35</f>
        <v>1006</v>
      </c>
      <c r="F12" s="204">
        <f t="shared" si="0"/>
        <v>18994</v>
      </c>
      <c r="G12" s="81"/>
    </row>
    <row r="13" spans="1:7" x14ac:dyDescent="0.25">
      <c r="A13" s="208">
        <f t="shared" si="1"/>
        <v>11</v>
      </c>
      <c r="B13" s="119" t="s">
        <v>358</v>
      </c>
      <c r="C13" s="209" t="s">
        <v>348</v>
      </c>
      <c r="D13" s="118">
        <v>158</v>
      </c>
      <c r="E13" s="205">
        <v>8443.6</v>
      </c>
      <c r="F13" s="204">
        <f>IF(E13="","",10000-E13)</f>
        <v>1556.3999999999996</v>
      </c>
      <c r="G13" s="81" t="s">
        <v>431</v>
      </c>
    </row>
    <row r="14" spans="1:7" x14ac:dyDescent="0.25">
      <c r="A14" s="208">
        <f>A13+1</f>
        <v>12</v>
      </c>
      <c r="B14" s="119" t="s">
        <v>359</v>
      </c>
      <c r="C14" s="119" t="s">
        <v>360</v>
      </c>
      <c r="D14" s="118">
        <v>600</v>
      </c>
      <c r="E14" s="190">
        <v>7775</v>
      </c>
      <c r="F14" s="204">
        <f t="shared" si="0"/>
        <v>12225</v>
      </c>
      <c r="G14" s="81"/>
    </row>
    <row r="15" spans="1:7" x14ac:dyDescent="0.25">
      <c r="A15" s="208">
        <f t="shared" si="1"/>
        <v>13</v>
      </c>
      <c r="B15" s="119" t="s">
        <v>361</v>
      </c>
      <c r="C15" s="119" t="s">
        <v>360</v>
      </c>
      <c r="D15" s="118">
        <v>1200</v>
      </c>
      <c r="E15" s="190">
        <v>5257</v>
      </c>
      <c r="F15" s="204">
        <f t="shared" si="0"/>
        <v>14743</v>
      </c>
      <c r="G15" s="81"/>
    </row>
    <row r="16" spans="1:7" x14ac:dyDescent="0.25">
      <c r="A16" s="208">
        <f t="shared" si="1"/>
        <v>14</v>
      </c>
      <c r="B16" s="119" t="s">
        <v>362</v>
      </c>
      <c r="C16" s="119" t="s">
        <v>363</v>
      </c>
      <c r="D16" s="118">
        <v>1600</v>
      </c>
      <c r="E16" s="206">
        <v>19828</v>
      </c>
      <c r="F16" s="204">
        <f t="shared" si="0"/>
        <v>172</v>
      </c>
      <c r="G16" s="81" t="s">
        <v>383</v>
      </c>
    </row>
    <row r="17" spans="1:12" x14ac:dyDescent="0.25">
      <c r="A17" s="208">
        <f t="shared" si="1"/>
        <v>15</v>
      </c>
      <c r="B17" s="119" t="s">
        <v>364</v>
      </c>
      <c r="C17" s="119" t="s">
        <v>363</v>
      </c>
      <c r="D17" s="118">
        <v>1600</v>
      </c>
      <c r="E17" s="190">
        <v>19258.099999999999</v>
      </c>
      <c r="F17" s="204">
        <f t="shared" si="0"/>
        <v>741.90000000000146</v>
      </c>
      <c r="G17" s="81" t="s">
        <v>383</v>
      </c>
    </row>
    <row r="18" spans="1:12" x14ac:dyDescent="0.25">
      <c r="A18" s="208">
        <f t="shared" si="1"/>
        <v>16</v>
      </c>
      <c r="B18" s="119" t="s">
        <v>367</v>
      </c>
      <c r="C18" s="194" t="s">
        <v>368</v>
      </c>
      <c r="D18" s="118">
        <v>39</v>
      </c>
      <c r="E18" s="205">
        <v>9775.7800000000007</v>
      </c>
      <c r="F18" s="204">
        <f>IF(E18="","",10000-E18)</f>
        <v>224.21999999999935</v>
      </c>
      <c r="G18" s="81" t="s">
        <v>431</v>
      </c>
    </row>
    <row r="20" spans="1:12" x14ac:dyDescent="0.25">
      <c r="A20" s="12"/>
      <c r="B20" s="119" t="s">
        <v>365</v>
      </c>
      <c r="C20" s="119" t="s">
        <v>366</v>
      </c>
      <c r="D20" s="118" t="s">
        <v>429</v>
      </c>
      <c r="E20" s="190"/>
      <c r="F20" s="204" t="s">
        <v>428</v>
      </c>
      <c r="G20" s="81" t="s">
        <v>430</v>
      </c>
    </row>
    <row r="21" spans="1:12" x14ac:dyDescent="0.25">
      <c r="D21" s="6"/>
      <c r="E21" s="7"/>
    </row>
    <row r="22" spans="1:12" x14ac:dyDescent="0.25">
      <c r="D22" s="6"/>
      <c r="E22" s="7"/>
    </row>
    <row r="23" spans="1:12" x14ac:dyDescent="0.25">
      <c r="D23" s="6"/>
      <c r="E23" s="7"/>
    </row>
    <row r="24" spans="1:12" x14ac:dyDescent="0.25">
      <c r="D24" s="6"/>
      <c r="E24" s="7"/>
    </row>
    <row r="25" spans="1:12" x14ac:dyDescent="0.25">
      <c r="D25" s="8"/>
      <c r="E25" s="8"/>
      <c r="L25" s="4"/>
    </row>
    <row r="26" spans="1:12" x14ac:dyDescent="0.25">
      <c r="D26" s="8"/>
      <c r="E26" s="8"/>
    </row>
    <row r="27" spans="1:12" x14ac:dyDescent="0.25">
      <c r="D27" s="8"/>
      <c r="E27" s="8"/>
    </row>
    <row r="28" spans="1:12" x14ac:dyDescent="0.25">
      <c r="D28" s="8"/>
      <c r="E28" s="8"/>
    </row>
    <row r="29" spans="1:12" x14ac:dyDescent="0.25">
      <c r="D29" s="6"/>
      <c r="E29" s="7"/>
    </row>
    <row r="30" spans="1:12" x14ac:dyDescent="0.25">
      <c r="D30" s="6"/>
      <c r="E30" s="7"/>
    </row>
    <row r="31" spans="1:12" x14ac:dyDescent="0.25">
      <c r="D31" s="6"/>
      <c r="E31" s="7"/>
    </row>
    <row r="32" spans="1:12" x14ac:dyDescent="0.25">
      <c r="D32" s="6"/>
      <c r="E32" s="7"/>
    </row>
    <row r="33" spans="4:5" x14ac:dyDescent="0.25">
      <c r="D33" s="6"/>
      <c r="E33" s="7"/>
    </row>
  </sheetData>
  <mergeCells count="1">
    <mergeCell ref="B1:F1"/>
  </mergeCells>
  <dataValidations count="1">
    <dataValidation type="whole" allowBlank="1" showErrorMessage="1" error="The number of operating hours cannot be greater than 8670 which is full operation." promptTitle="Maximun number of hours per year" prompt="The number of operating hours cannot be greater than 8670 which is full operation." sqref="E14:E15">
      <formula1>0</formula1>
      <formula2>8760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V5"/>
    </sheetView>
  </sheetViews>
  <sheetFormatPr defaultRowHeight="15" x14ac:dyDescent="0.25"/>
  <cols>
    <col min="1" max="1" width="14.5703125" style="10" bestFit="1" customWidth="1"/>
    <col min="2" max="2" width="21.42578125" style="10" customWidth="1"/>
    <col min="3" max="3" width="43.28515625" style="10" bestFit="1" customWidth="1"/>
    <col min="4" max="6" width="15.140625" style="10" customWidth="1"/>
    <col min="7" max="16384" width="9.140625" style="10"/>
  </cols>
  <sheetData>
    <row r="1" spans="1:9" x14ac:dyDescent="0.25">
      <c r="A1" s="38" t="s">
        <v>218</v>
      </c>
      <c r="B1" s="213" t="s">
        <v>8</v>
      </c>
      <c r="C1" s="214"/>
      <c r="D1" s="214"/>
      <c r="E1" s="214"/>
      <c r="F1" s="215"/>
    </row>
    <row r="2" spans="1:9" ht="63.75" x14ac:dyDescent="0.25">
      <c r="A2" s="32" t="s">
        <v>207</v>
      </c>
      <c r="B2" s="13" t="s">
        <v>174</v>
      </c>
      <c r="C2" s="13" t="s">
        <v>0</v>
      </c>
      <c r="D2" s="13" t="s">
        <v>1</v>
      </c>
      <c r="E2" s="13" t="s">
        <v>2</v>
      </c>
      <c r="F2" s="14" t="s">
        <v>212</v>
      </c>
      <c r="I2" s="7"/>
    </row>
    <row r="3" spans="1:9" x14ac:dyDescent="0.25">
      <c r="A3" s="42">
        <v>1</v>
      </c>
      <c r="B3" s="43" t="s">
        <v>7</v>
      </c>
      <c r="C3" s="43" t="s">
        <v>213</v>
      </c>
      <c r="D3" s="43">
        <v>1020</v>
      </c>
      <c r="E3" s="17">
        <v>20000</v>
      </c>
      <c r="F3" s="15">
        <f>IF(E3="","",20000-E3)</f>
        <v>0</v>
      </c>
      <c r="I3" s="7"/>
    </row>
    <row r="4" spans="1:9" x14ac:dyDescent="0.25">
      <c r="A4" s="42">
        <v>2</v>
      </c>
      <c r="B4" s="43" t="s">
        <v>214</v>
      </c>
      <c r="C4" s="43" t="s">
        <v>215</v>
      </c>
      <c r="D4" s="44">
        <v>300</v>
      </c>
      <c r="E4" s="17">
        <v>20000</v>
      </c>
      <c r="F4" s="15">
        <f>IF(E4="","",20000-E4)</f>
        <v>0</v>
      </c>
      <c r="I4" s="7"/>
    </row>
    <row r="5" spans="1:9" x14ac:dyDescent="0.25">
      <c r="A5" s="42">
        <v>3</v>
      </c>
      <c r="B5" s="45" t="s">
        <v>9</v>
      </c>
      <c r="C5" s="46" t="s">
        <v>10</v>
      </c>
      <c r="D5" s="47">
        <v>1791</v>
      </c>
      <c r="E5" s="17">
        <v>11164</v>
      </c>
      <c r="F5" s="15">
        <f>IF(E5="","",20000-E5)</f>
        <v>8836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E17" sqref="E17"/>
    </sheetView>
  </sheetViews>
  <sheetFormatPr defaultRowHeight="15" x14ac:dyDescent="0.25"/>
  <cols>
    <col min="1" max="1" width="16" customWidth="1"/>
    <col min="2" max="2" width="21.42578125" customWidth="1"/>
    <col min="3" max="3" width="28.140625" bestFit="1" customWidth="1"/>
    <col min="4" max="4" width="13.85546875" customWidth="1"/>
    <col min="5" max="5" width="13.28515625" customWidth="1"/>
    <col min="6" max="6" width="14" customWidth="1"/>
    <col min="7" max="7" width="25.140625" customWidth="1"/>
    <col min="13" max="13" width="15" customWidth="1"/>
  </cols>
  <sheetData>
    <row r="1" spans="1:7" x14ac:dyDescent="0.25">
      <c r="A1" s="51" t="s">
        <v>218</v>
      </c>
      <c r="B1" s="216" t="s">
        <v>391</v>
      </c>
      <c r="C1" s="217"/>
      <c r="D1" s="217"/>
      <c r="E1" s="217"/>
      <c r="F1" s="218"/>
    </row>
    <row r="2" spans="1:7" ht="76.5" x14ac:dyDescent="0.25">
      <c r="A2" s="32" t="s">
        <v>396</v>
      </c>
      <c r="B2" s="29" t="s">
        <v>174</v>
      </c>
      <c r="C2" s="29" t="s">
        <v>0</v>
      </c>
      <c r="D2" s="29" t="s">
        <v>1</v>
      </c>
      <c r="E2" s="29" t="s">
        <v>2</v>
      </c>
      <c r="F2" s="52" t="s">
        <v>212</v>
      </c>
      <c r="G2" s="60" t="s">
        <v>398</v>
      </c>
    </row>
    <row r="3" spans="1:7" x14ac:dyDescent="0.25">
      <c r="A3" s="48">
        <v>1</v>
      </c>
      <c r="B3" s="45" t="s">
        <v>5</v>
      </c>
      <c r="C3" s="45" t="s">
        <v>6</v>
      </c>
      <c r="D3" s="49">
        <v>128</v>
      </c>
      <c r="E3" s="17">
        <v>5648</v>
      </c>
      <c r="F3" s="20">
        <f t="shared" ref="F3:F8" si="0">IF(E3="","",20000-E3)</f>
        <v>14352</v>
      </c>
      <c r="G3" s="219" t="s">
        <v>399</v>
      </c>
    </row>
    <row r="4" spans="1:7" x14ac:dyDescent="0.25">
      <c r="A4" s="48">
        <v>2</v>
      </c>
      <c r="B4" s="45" t="s">
        <v>5</v>
      </c>
      <c r="C4" s="45" t="s">
        <v>6</v>
      </c>
      <c r="D4" s="49">
        <v>128</v>
      </c>
      <c r="E4" s="17">
        <v>8933</v>
      </c>
      <c r="F4" s="20">
        <f t="shared" si="0"/>
        <v>11067</v>
      </c>
      <c r="G4" s="219"/>
    </row>
    <row r="5" spans="1:7" x14ac:dyDescent="0.25">
      <c r="A5" s="48">
        <v>3</v>
      </c>
      <c r="B5" s="45" t="s">
        <v>5</v>
      </c>
      <c r="C5" s="45" t="s">
        <v>6</v>
      </c>
      <c r="D5" s="49">
        <v>128</v>
      </c>
      <c r="E5" s="17">
        <v>14406</v>
      </c>
      <c r="F5" s="20">
        <f t="shared" si="0"/>
        <v>5594</v>
      </c>
      <c r="G5" s="219"/>
    </row>
    <row r="6" spans="1:7" x14ac:dyDescent="0.25">
      <c r="A6" s="48">
        <v>4</v>
      </c>
      <c r="B6" s="45" t="s">
        <v>5</v>
      </c>
      <c r="C6" s="45" t="s">
        <v>6</v>
      </c>
      <c r="D6" s="49">
        <v>128</v>
      </c>
      <c r="E6" s="17">
        <v>16155</v>
      </c>
      <c r="F6" s="20">
        <f t="shared" si="0"/>
        <v>3845</v>
      </c>
      <c r="G6" s="219"/>
    </row>
    <row r="7" spans="1:7" x14ac:dyDescent="0.25">
      <c r="A7" s="48">
        <v>5</v>
      </c>
      <c r="B7" s="45" t="s">
        <v>5</v>
      </c>
      <c r="C7" s="45" t="s">
        <v>6</v>
      </c>
      <c r="D7" s="49">
        <v>128</v>
      </c>
      <c r="E7" s="18">
        <v>17949</v>
      </c>
      <c r="F7" s="20">
        <f t="shared" si="0"/>
        <v>2051</v>
      </c>
      <c r="G7" s="219"/>
    </row>
    <row r="8" spans="1:7" x14ac:dyDescent="0.25">
      <c r="A8" s="48">
        <v>6</v>
      </c>
      <c r="B8" s="45" t="s">
        <v>5</v>
      </c>
      <c r="C8" s="45" t="s">
        <v>6</v>
      </c>
      <c r="D8" s="49">
        <v>128</v>
      </c>
      <c r="E8" s="19">
        <v>22050</v>
      </c>
      <c r="F8" s="20">
        <f t="shared" si="0"/>
        <v>-2050</v>
      </c>
      <c r="G8" s="219"/>
    </row>
  </sheetData>
  <mergeCells count="2">
    <mergeCell ref="B1:F1"/>
    <mergeCell ref="G3: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/>
  </sheetViews>
  <sheetFormatPr defaultRowHeight="15" x14ac:dyDescent="0.25"/>
  <cols>
    <col min="1" max="1" width="14.5703125" style="59" bestFit="1" customWidth="1"/>
    <col min="2" max="2" width="20.28515625" style="59" bestFit="1" customWidth="1"/>
    <col min="3" max="3" width="23.85546875" style="59" customWidth="1"/>
    <col min="4" max="4" width="13.42578125" style="59" customWidth="1"/>
    <col min="5" max="5" width="14.140625" style="59" customWidth="1"/>
    <col min="6" max="6" width="13.28515625" style="59" customWidth="1"/>
    <col min="7" max="7" width="28.140625" style="59" customWidth="1"/>
  </cols>
  <sheetData>
    <row r="1" spans="1:7" s="54" customFormat="1" ht="12.75" x14ac:dyDescent="0.2">
      <c r="A1" s="38" t="s">
        <v>218</v>
      </c>
      <c r="B1" s="220" t="s">
        <v>385</v>
      </c>
      <c r="C1" s="221"/>
      <c r="D1" s="221"/>
      <c r="E1" s="221"/>
      <c r="F1" s="222"/>
      <c r="G1" s="57"/>
    </row>
    <row r="2" spans="1:7" s="54" customFormat="1" ht="63.75" x14ac:dyDescent="0.2">
      <c r="A2" s="13" t="s">
        <v>207</v>
      </c>
      <c r="B2" s="13" t="s">
        <v>174</v>
      </c>
      <c r="C2" s="13" t="s">
        <v>0</v>
      </c>
      <c r="D2" s="13" t="s">
        <v>1</v>
      </c>
      <c r="E2" s="13" t="s">
        <v>208</v>
      </c>
      <c r="F2" s="14" t="s">
        <v>209</v>
      </c>
      <c r="G2" s="58" t="s">
        <v>223</v>
      </c>
    </row>
    <row r="3" spans="1:7" s="54" customFormat="1" ht="12.75" x14ac:dyDescent="0.2">
      <c r="A3" s="50">
        <v>1</v>
      </c>
      <c r="B3" s="41" t="s">
        <v>397</v>
      </c>
      <c r="C3" s="41" t="s">
        <v>386</v>
      </c>
      <c r="D3" s="41">
        <v>104</v>
      </c>
      <c r="E3" s="55">
        <v>14917</v>
      </c>
      <c r="F3" s="56">
        <f>IF(E3="","",20000-E3)</f>
        <v>5083</v>
      </c>
      <c r="G3" s="57"/>
    </row>
    <row r="4" spans="1:7" s="54" customFormat="1" ht="12.75" x14ac:dyDescent="0.2">
      <c r="A4" s="50">
        <f>A3+1</f>
        <v>2</v>
      </c>
      <c r="B4" s="41" t="s">
        <v>388</v>
      </c>
      <c r="C4" s="41" t="s">
        <v>387</v>
      </c>
      <c r="D4" s="41">
        <v>750</v>
      </c>
      <c r="E4" s="55">
        <v>2595</v>
      </c>
      <c r="F4" s="56">
        <f>IF(E4="","",20000-E4)</f>
        <v>17405</v>
      </c>
      <c r="G4" s="57" t="s">
        <v>389</v>
      </c>
    </row>
  </sheetData>
  <mergeCells count="1">
    <mergeCell ref="B1:F1"/>
  </mergeCells>
  <dataValidations disablePrompts="1" count="2">
    <dataValidation type="whole" allowBlank="1" showErrorMessage="1" error="The number of operating hours cannot be greater than 26034 which is full operation during 3 years (1/1/2008 - 31/12/2010)." promptTitle="Maximun number of hours per year" prompt="The number of operating hours cannot be greater than 8670 which is full operation." sqref="E3:E4">
      <formula1>0</formula1>
      <formula2>26034</formula2>
    </dataValidation>
    <dataValidation type="whole" allowBlank="1" showInputMessage="1" showErrorMessage="1" sqref="D3:D4">
      <formula1>0</formula1>
      <formula2>100000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B2" sqref="B2"/>
    </sheetView>
  </sheetViews>
  <sheetFormatPr defaultRowHeight="15" x14ac:dyDescent="0.25"/>
  <cols>
    <col min="1" max="1" width="16.28515625" customWidth="1"/>
    <col min="2" max="2" width="59" bestFit="1" customWidth="1"/>
    <col min="3" max="3" width="24.42578125" bestFit="1" customWidth="1"/>
    <col min="5" max="5" width="9.140625" customWidth="1"/>
    <col min="6" max="6" width="15.42578125" customWidth="1"/>
  </cols>
  <sheetData>
    <row r="1" spans="1:6" x14ac:dyDescent="0.25">
      <c r="A1" s="61" t="s">
        <v>218</v>
      </c>
      <c r="B1" s="223" t="s">
        <v>11</v>
      </c>
      <c r="C1" s="223"/>
      <c r="D1" s="223"/>
      <c r="E1" s="223"/>
      <c r="F1" s="223"/>
    </row>
    <row r="2" spans="1:6" ht="76.5" x14ac:dyDescent="0.25">
      <c r="A2" s="62" t="s">
        <v>207</v>
      </c>
      <c r="B2" s="63" t="s">
        <v>174</v>
      </c>
      <c r="C2" s="63" t="s">
        <v>0</v>
      </c>
      <c r="D2" s="63" t="s">
        <v>1</v>
      </c>
      <c r="E2" s="63" t="s">
        <v>2</v>
      </c>
      <c r="F2" s="64" t="s">
        <v>212</v>
      </c>
    </row>
    <row r="3" spans="1:6" x14ac:dyDescent="0.25">
      <c r="A3" s="65">
        <v>1</v>
      </c>
      <c r="B3" s="66" t="s">
        <v>216</v>
      </c>
      <c r="C3" s="66" t="s">
        <v>217</v>
      </c>
      <c r="D3" s="66">
        <v>550</v>
      </c>
      <c r="E3" s="66">
        <v>15991</v>
      </c>
      <c r="F3" s="67">
        <f>IF(E3="","",20000-E3)</f>
        <v>4009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5" sqref="F5"/>
    </sheetView>
  </sheetViews>
  <sheetFormatPr defaultRowHeight="15" x14ac:dyDescent="0.25"/>
  <cols>
    <col min="1" max="1" width="17.28515625" bestFit="1" customWidth="1"/>
    <col min="2" max="2" width="17.7109375" customWidth="1"/>
    <col min="3" max="3" width="27.28515625" customWidth="1"/>
    <col min="4" max="4" width="10.85546875" customWidth="1"/>
    <col min="5" max="5" width="18.28515625" customWidth="1"/>
    <col min="6" max="6" width="16.7109375" customWidth="1"/>
  </cols>
  <sheetData>
    <row r="1" spans="1:6" ht="19.5" customHeight="1" thickBot="1" x14ac:dyDescent="0.3">
      <c r="A1" s="38" t="s">
        <v>218</v>
      </c>
      <c r="B1" s="224" t="s">
        <v>12</v>
      </c>
      <c r="C1" s="225"/>
      <c r="D1" s="225"/>
      <c r="E1" s="225"/>
      <c r="F1" s="225"/>
    </row>
    <row r="2" spans="1:6" ht="51.75" thickBot="1" x14ac:dyDescent="0.3">
      <c r="A2" s="21" t="s">
        <v>207</v>
      </c>
      <c r="B2" s="21" t="s">
        <v>174</v>
      </c>
      <c r="C2" s="21" t="s">
        <v>0</v>
      </c>
      <c r="D2" s="21" t="s">
        <v>1</v>
      </c>
      <c r="E2" s="21" t="s">
        <v>208</v>
      </c>
      <c r="F2" s="53" t="s">
        <v>209</v>
      </c>
    </row>
    <row r="3" spans="1:6" x14ac:dyDescent="0.25">
      <c r="A3" s="65">
        <v>1</v>
      </c>
      <c r="B3" s="66" t="s">
        <v>219</v>
      </c>
      <c r="C3" s="66" t="s">
        <v>18</v>
      </c>
      <c r="D3" s="66">
        <v>360</v>
      </c>
      <c r="E3" s="68">
        <v>17932</v>
      </c>
      <c r="F3" s="73">
        <v>2068</v>
      </c>
    </row>
    <row r="4" spans="1:6" x14ac:dyDescent="0.25">
      <c r="A4" s="65">
        <v>2</v>
      </c>
      <c r="B4" s="66" t="s">
        <v>220</v>
      </c>
      <c r="C4" s="66" t="s">
        <v>18</v>
      </c>
      <c r="D4" s="66">
        <v>360</v>
      </c>
      <c r="E4" s="68">
        <v>20091</v>
      </c>
      <c r="F4" s="73">
        <v>0</v>
      </c>
    </row>
    <row r="5" spans="1:6" x14ac:dyDescent="0.25">
      <c r="A5" s="65">
        <v>3</v>
      </c>
      <c r="B5" s="66" t="s">
        <v>221</v>
      </c>
      <c r="C5" s="66" t="s">
        <v>19</v>
      </c>
      <c r="D5" s="66">
        <v>110</v>
      </c>
      <c r="E5" s="68">
        <v>10798</v>
      </c>
      <c r="F5" s="73">
        <v>9202</v>
      </c>
    </row>
    <row r="6" spans="1:6" x14ac:dyDescent="0.25">
      <c r="A6" s="65">
        <v>4</v>
      </c>
      <c r="B6" s="66" t="s">
        <v>222</v>
      </c>
      <c r="C6" s="66" t="s">
        <v>19</v>
      </c>
      <c r="D6" s="66">
        <v>116</v>
      </c>
      <c r="E6" s="68">
        <v>11055</v>
      </c>
      <c r="F6" s="73">
        <v>8945</v>
      </c>
    </row>
    <row r="10" spans="1:6" x14ac:dyDescent="0.25">
      <c r="B10" s="1"/>
    </row>
    <row r="12" spans="1:6" x14ac:dyDescent="0.25">
      <c r="B12" s="3"/>
    </row>
    <row r="14" spans="1:6" x14ac:dyDescent="0.25">
      <c r="B14" s="3"/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" sqref="A2:F2"/>
    </sheetView>
  </sheetViews>
  <sheetFormatPr defaultRowHeight="15" x14ac:dyDescent="0.25"/>
  <cols>
    <col min="1" max="1" width="17.28515625" customWidth="1"/>
    <col min="2" max="2" width="30.140625" bestFit="1" customWidth="1"/>
    <col min="3" max="3" width="44.28515625" bestFit="1" customWidth="1"/>
    <col min="4" max="4" width="19" customWidth="1"/>
    <col min="5" max="5" width="17.28515625" customWidth="1"/>
    <col min="6" max="6" width="25" style="9" customWidth="1"/>
    <col min="7" max="7" width="38.7109375" customWidth="1"/>
  </cols>
  <sheetData>
    <row r="1" spans="1:7" ht="21" customHeight="1" x14ac:dyDescent="0.25">
      <c r="A1" s="38" t="s">
        <v>218</v>
      </c>
      <c r="B1" s="226" t="s">
        <v>304</v>
      </c>
      <c r="C1" s="227"/>
      <c r="D1" s="227"/>
      <c r="E1" s="227"/>
      <c r="F1" s="228"/>
      <c r="G1" s="81"/>
    </row>
    <row r="2" spans="1:7" s="2" customFormat="1" ht="38.25" x14ac:dyDescent="0.25">
      <c r="A2" s="71" t="s">
        <v>207</v>
      </c>
      <c r="B2" s="71" t="s">
        <v>174</v>
      </c>
      <c r="C2" s="71" t="s">
        <v>0</v>
      </c>
      <c r="D2" s="72" t="s">
        <v>1</v>
      </c>
      <c r="E2" s="74" t="s">
        <v>208</v>
      </c>
      <c r="F2" s="76" t="s">
        <v>209</v>
      </c>
      <c r="G2" s="57" t="s">
        <v>223</v>
      </c>
    </row>
    <row r="3" spans="1:7" x14ac:dyDescent="0.25">
      <c r="A3" s="69">
        <v>1</v>
      </c>
      <c r="B3" s="70" t="s">
        <v>305</v>
      </c>
      <c r="C3" s="70" t="s">
        <v>306</v>
      </c>
      <c r="D3" s="69">
        <v>445</v>
      </c>
      <c r="E3" s="75">
        <v>12020</v>
      </c>
      <c r="F3" s="82">
        <v>7980</v>
      </c>
      <c r="G3" s="83"/>
    </row>
    <row r="4" spans="1:7" x14ac:dyDescent="0.25">
      <c r="A4" s="69">
        <v>2</v>
      </c>
      <c r="B4" s="70" t="s">
        <v>307</v>
      </c>
      <c r="C4" s="70" t="s">
        <v>308</v>
      </c>
      <c r="D4" s="69">
        <v>485</v>
      </c>
      <c r="E4" s="75">
        <v>18155</v>
      </c>
      <c r="F4" s="82">
        <v>1845</v>
      </c>
      <c r="G4" s="83"/>
    </row>
    <row r="5" spans="1:7" x14ac:dyDescent="0.25">
      <c r="A5" s="69">
        <v>3</v>
      </c>
      <c r="B5" s="70" t="s">
        <v>309</v>
      </c>
      <c r="C5" s="70" t="s">
        <v>310</v>
      </c>
      <c r="D5" s="69">
        <v>435</v>
      </c>
      <c r="E5" s="84"/>
      <c r="F5" s="82"/>
      <c r="G5" s="77" t="s">
        <v>311</v>
      </c>
    </row>
    <row r="6" spans="1:7" x14ac:dyDescent="0.25">
      <c r="A6" s="69">
        <v>4</v>
      </c>
      <c r="B6" s="70" t="s">
        <v>401</v>
      </c>
      <c r="C6" s="70" t="s">
        <v>312</v>
      </c>
      <c r="D6" s="69">
        <v>750</v>
      </c>
      <c r="E6" s="75">
        <v>10513</v>
      </c>
      <c r="F6" s="82">
        <v>9487</v>
      </c>
      <c r="G6" s="78" t="s">
        <v>400</v>
      </c>
    </row>
    <row r="7" spans="1:7" x14ac:dyDescent="0.25">
      <c r="A7" s="69">
        <v>5</v>
      </c>
      <c r="B7" s="70" t="s">
        <v>313</v>
      </c>
      <c r="C7" s="70" t="s">
        <v>314</v>
      </c>
      <c r="D7" s="69"/>
      <c r="E7" s="84"/>
      <c r="F7" s="82"/>
      <c r="G7" s="77" t="s">
        <v>315</v>
      </c>
    </row>
    <row r="8" spans="1:7" x14ac:dyDescent="0.25">
      <c r="A8" s="69">
        <v>6</v>
      </c>
      <c r="B8" s="70" t="s">
        <v>316</v>
      </c>
      <c r="C8" s="70" t="s">
        <v>314</v>
      </c>
      <c r="D8" s="69"/>
      <c r="E8" s="84"/>
      <c r="F8" s="82"/>
      <c r="G8" s="77" t="s">
        <v>315</v>
      </c>
    </row>
    <row r="9" spans="1:7" x14ac:dyDescent="0.25">
      <c r="A9" s="69">
        <v>7</v>
      </c>
      <c r="B9" s="70" t="s">
        <v>402</v>
      </c>
      <c r="C9" s="70" t="s">
        <v>317</v>
      </c>
      <c r="D9" s="69">
        <v>419</v>
      </c>
      <c r="E9" s="84"/>
      <c r="F9" s="82"/>
      <c r="G9" s="77" t="s">
        <v>318</v>
      </c>
    </row>
    <row r="10" spans="1:7" x14ac:dyDescent="0.25">
      <c r="A10" s="69">
        <v>8</v>
      </c>
      <c r="B10" s="70" t="s">
        <v>403</v>
      </c>
      <c r="C10" s="70" t="s">
        <v>317</v>
      </c>
      <c r="D10" s="69">
        <v>1030</v>
      </c>
      <c r="E10" s="84"/>
      <c r="F10" s="82"/>
      <c r="G10" s="77" t="s">
        <v>318</v>
      </c>
    </row>
    <row r="11" spans="1:7" x14ac:dyDescent="0.25">
      <c r="A11" s="69">
        <v>9</v>
      </c>
      <c r="B11" s="70" t="s">
        <v>319</v>
      </c>
      <c r="C11" s="70" t="s">
        <v>320</v>
      </c>
      <c r="D11" s="69">
        <v>831</v>
      </c>
      <c r="E11" s="84"/>
      <c r="F11" s="82"/>
      <c r="G11" s="77" t="s">
        <v>311</v>
      </c>
    </row>
    <row r="12" spans="1:7" x14ac:dyDescent="0.25">
      <c r="A12" s="69">
        <v>10</v>
      </c>
      <c r="B12" s="70" t="s">
        <v>321</v>
      </c>
      <c r="C12" s="70" t="s">
        <v>320</v>
      </c>
      <c r="D12" s="69"/>
      <c r="E12" s="84"/>
      <c r="F12" s="82"/>
      <c r="G12" s="77" t="s">
        <v>322</v>
      </c>
    </row>
    <row r="13" spans="1:7" x14ac:dyDescent="0.25">
      <c r="A13" s="69">
        <v>11</v>
      </c>
      <c r="B13" s="70" t="s">
        <v>323</v>
      </c>
      <c r="C13" s="70" t="s">
        <v>324</v>
      </c>
      <c r="D13" s="69"/>
      <c r="E13" s="84"/>
      <c r="F13" s="82"/>
      <c r="G13" s="77" t="s">
        <v>315</v>
      </c>
    </row>
    <row r="14" spans="1:7" x14ac:dyDescent="0.25">
      <c r="A14" s="69">
        <v>12</v>
      </c>
      <c r="B14" s="70" t="s">
        <v>325</v>
      </c>
      <c r="C14" s="70" t="s">
        <v>324</v>
      </c>
      <c r="D14" s="69"/>
      <c r="E14" s="84"/>
      <c r="F14" s="82"/>
      <c r="G14" s="77" t="s">
        <v>315</v>
      </c>
    </row>
    <row r="15" spans="1:7" x14ac:dyDescent="0.25">
      <c r="A15" s="69">
        <v>13</v>
      </c>
      <c r="B15" s="70" t="s">
        <v>326</v>
      </c>
      <c r="C15" s="70" t="s">
        <v>327</v>
      </c>
      <c r="D15" s="69"/>
      <c r="E15" s="84"/>
      <c r="F15" s="82"/>
      <c r="G15" s="77" t="s">
        <v>322</v>
      </c>
    </row>
    <row r="16" spans="1:7" x14ac:dyDescent="0.25">
      <c r="A16" s="69">
        <v>14</v>
      </c>
      <c r="B16" s="70" t="s">
        <v>328</v>
      </c>
      <c r="C16" s="70" t="s">
        <v>327</v>
      </c>
      <c r="D16" s="69"/>
      <c r="E16" s="84"/>
      <c r="F16" s="82"/>
      <c r="G16" s="77" t="s">
        <v>322</v>
      </c>
    </row>
    <row r="17" spans="1:7" x14ac:dyDescent="0.25">
      <c r="A17" s="69">
        <v>15</v>
      </c>
      <c r="B17" s="70" t="s">
        <v>329</v>
      </c>
      <c r="C17" s="70" t="s">
        <v>330</v>
      </c>
      <c r="D17" s="69"/>
      <c r="E17" s="84"/>
      <c r="F17" s="82"/>
      <c r="G17" s="77" t="s">
        <v>331</v>
      </c>
    </row>
    <row r="18" spans="1:7" x14ac:dyDescent="0.25">
      <c r="A18" s="69">
        <v>16</v>
      </c>
      <c r="B18" s="70" t="s">
        <v>332</v>
      </c>
      <c r="C18" s="70" t="s">
        <v>330</v>
      </c>
      <c r="D18" s="69"/>
      <c r="E18" s="84"/>
      <c r="F18" s="82"/>
      <c r="G18" s="77" t="s">
        <v>331</v>
      </c>
    </row>
    <row r="19" spans="1:7" x14ac:dyDescent="0.25">
      <c r="A19" s="69">
        <v>17</v>
      </c>
      <c r="B19" s="70" t="s">
        <v>333</v>
      </c>
      <c r="C19" s="70" t="s">
        <v>334</v>
      </c>
      <c r="D19" s="69"/>
      <c r="E19" s="84"/>
      <c r="F19" s="82"/>
      <c r="G19" s="77" t="s">
        <v>318</v>
      </c>
    </row>
    <row r="20" spans="1:7" x14ac:dyDescent="0.25">
      <c r="A20" s="69">
        <v>18</v>
      </c>
      <c r="B20" s="70" t="s">
        <v>335</v>
      </c>
      <c r="C20" s="70" t="s">
        <v>334</v>
      </c>
      <c r="D20" s="69"/>
      <c r="E20" s="84"/>
      <c r="F20" s="82"/>
      <c r="G20" s="77" t="s">
        <v>318</v>
      </c>
    </row>
    <row r="21" spans="1:7" x14ac:dyDescent="0.25">
      <c r="A21" s="69">
        <v>19</v>
      </c>
      <c r="B21" s="70" t="s">
        <v>336</v>
      </c>
      <c r="C21" s="70" t="s">
        <v>337</v>
      </c>
      <c r="D21" s="69"/>
      <c r="E21" s="84"/>
      <c r="F21" s="82"/>
      <c r="G21" s="77" t="s">
        <v>315</v>
      </c>
    </row>
    <row r="22" spans="1:7" x14ac:dyDescent="0.25">
      <c r="A22" s="69">
        <v>20</v>
      </c>
      <c r="B22" s="70" t="s">
        <v>338</v>
      </c>
      <c r="C22" s="70" t="s">
        <v>337</v>
      </c>
      <c r="D22" s="69"/>
      <c r="E22" s="84"/>
      <c r="F22" s="82"/>
      <c r="G22" s="77" t="s">
        <v>322</v>
      </c>
    </row>
    <row r="23" spans="1:7" x14ac:dyDescent="0.25">
      <c r="A23" s="69">
        <v>21</v>
      </c>
      <c r="B23" s="70" t="s">
        <v>339</v>
      </c>
      <c r="C23" s="70" t="s">
        <v>340</v>
      </c>
      <c r="D23" s="69">
        <v>90</v>
      </c>
      <c r="E23" s="75">
        <v>19991</v>
      </c>
      <c r="F23" s="82">
        <v>9</v>
      </c>
      <c r="G23" s="83"/>
    </row>
    <row r="24" spans="1:7" x14ac:dyDescent="0.25">
      <c r="A24" s="69">
        <v>22</v>
      </c>
      <c r="B24" s="70" t="s">
        <v>341</v>
      </c>
      <c r="C24" s="70" t="s">
        <v>340</v>
      </c>
      <c r="D24" s="69">
        <v>263</v>
      </c>
      <c r="E24" s="75">
        <v>19926</v>
      </c>
      <c r="F24" s="82">
        <v>74</v>
      </c>
      <c r="G24" s="83"/>
    </row>
    <row r="25" spans="1:7" x14ac:dyDescent="0.25">
      <c r="A25" s="69">
        <v>23</v>
      </c>
      <c r="B25" s="70" t="s">
        <v>342</v>
      </c>
      <c r="C25" s="70" t="s">
        <v>343</v>
      </c>
      <c r="D25" s="69">
        <v>263</v>
      </c>
      <c r="E25" s="75">
        <v>19992</v>
      </c>
      <c r="F25" s="82">
        <v>8</v>
      </c>
      <c r="G25" s="83"/>
    </row>
    <row r="26" spans="1:7" x14ac:dyDescent="0.25">
      <c r="G26" s="79"/>
    </row>
    <row r="27" spans="1:7" x14ac:dyDescent="0.25">
      <c r="G27" s="79"/>
    </row>
    <row r="28" spans="1:7" x14ac:dyDescent="0.25">
      <c r="G28" s="80"/>
    </row>
  </sheetData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15" sqref="B15"/>
    </sheetView>
  </sheetViews>
  <sheetFormatPr defaultRowHeight="15" x14ac:dyDescent="0.25"/>
  <cols>
    <col min="1" max="1" width="14.5703125" bestFit="1" customWidth="1"/>
    <col min="2" max="2" width="93.7109375" bestFit="1" customWidth="1"/>
    <col min="3" max="3" width="17.85546875" bestFit="1" customWidth="1"/>
    <col min="4" max="4" width="14.42578125" customWidth="1"/>
    <col min="5" max="5" width="14.85546875" bestFit="1" customWidth="1"/>
    <col min="6" max="6" width="18" customWidth="1"/>
    <col min="7" max="7" width="87.85546875" bestFit="1" customWidth="1"/>
    <col min="8" max="8" width="9.7109375" customWidth="1"/>
    <col min="9" max="10" width="10.140625" customWidth="1"/>
    <col min="11" max="11" width="10" customWidth="1"/>
    <col min="12" max="12" width="10.7109375" customWidth="1"/>
  </cols>
  <sheetData>
    <row r="1" spans="1:8" x14ac:dyDescent="0.25">
      <c r="A1" s="38" t="s">
        <v>218</v>
      </c>
      <c r="B1" s="229" t="s">
        <v>392</v>
      </c>
      <c r="C1" s="230"/>
      <c r="D1" s="230"/>
      <c r="E1" s="230"/>
      <c r="F1" s="231"/>
      <c r="G1" s="22"/>
    </row>
    <row r="2" spans="1:8" ht="38.25" x14ac:dyDescent="0.25">
      <c r="A2" s="71" t="s">
        <v>207</v>
      </c>
      <c r="B2" s="71" t="s">
        <v>174</v>
      </c>
      <c r="C2" s="71" t="s">
        <v>0</v>
      </c>
      <c r="D2" s="72" t="s">
        <v>1</v>
      </c>
      <c r="E2" s="74" t="s">
        <v>208</v>
      </c>
      <c r="F2" s="76" t="s">
        <v>209</v>
      </c>
      <c r="G2" s="95" t="s">
        <v>223</v>
      </c>
      <c r="H2" s="10"/>
    </row>
    <row r="3" spans="1:8" x14ac:dyDescent="0.25">
      <c r="A3" s="85">
        <v>1</v>
      </c>
      <c r="B3" s="86" t="s">
        <v>20</v>
      </c>
      <c r="C3" s="87" t="s">
        <v>21</v>
      </c>
      <c r="D3" s="88">
        <v>52</v>
      </c>
      <c r="E3" s="89">
        <v>1192</v>
      </c>
      <c r="F3" s="90">
        <v>18808</v>
      </c>
      <c r="G3" s="91"/>
      <c r="H3" s="10"/>
    </row>
    <row r="4" spans="1:8" x14ac:dyDescent="0.25">
      <c r="A4" s="85">
        <v>2</v>
      </c>
      <c r="B4" s="86" t="s">
        <v>22</v>
      </c>
      <c r="C4" s="87" t="s">
        <v>21</v>
      </c>
      <c r="D4" s="88">
        <v>52</v>
      </c>
      <c r="E4" s="89">
        <v>2006</v>
      </c>
      <c r="F4" s="90">
        <v>17994</v>
      </c>
      <c r="G4" s="91"/>
      <c r="H4" s="10"/>
    </row>
    <row r="5" spans="1:8" x14ac:dyDescent="0.25">
      <c r="A5" s="85">
        <v>3</v>
      </c>
      <c r="B5" s="86" t="s">
        <v>224</v>
      </c>
      <c r="C5" s="87" t="s">
        <v>225</v>
      </c>
      <c r="D5" s="88">
        <v>50</v>
      </c>
      <c r="E5" s="89"/>
      <c r="F5" s="90"/>
      <c r="G5" s="91" t="s">
        <v>226</v>
      </c>
      <c r="H5" s="10"/>
    </row>
    <row r="6" spans="1:8" x14ac:dyDescent="0.25">
      <c r="A6" s="85">
        <v>4</v>
      </c>
      <c r="B6" s="86" t="s">
        <v>227</v>
      </c>
      <c r="C6" s="87" t="s">
        <v>225</v>
      </c>
      <c r="D6" s="88">
        <v>50</v>
      </c>
      <c r="E6" s="89"/>
      <c r="F6" s="90"/>
      <c r="G6" s="91" t="s">
        <v>226</v>
      </c>
      <c r="H6" s="10"/>
    </row>
    <row r="7" spans="1:8" x14ac:dyDescent="0.25">
      <c r="A7" s="85">
        <v>5</v>
      </c>
      <c r="B7" s="86" t="s">
        <v>23</v>
      </c>
      <c r="C7" s="92" t="s">
        <v>24</v>
      </c>
      <c r="D7" s="89">
        <v>82</v>
      </c>
      <c r="E7" s="89">
        <v>28</v>
      </c>
      <c r="F7" s="90">
        <v>19972</v>
      </c>
      <c r="G7" s="22" t="s">
        <v>228</v>
      </c>
      <c r="H7" s="10"/>
    </row>
    <row r="8" spans="1:8" x14ac:dyDescent="0.25">
      <c r="A8" s="85">
        <v>6</v>
      </c>
      <c r="B8" s="86" t="s">
        <v>25</v>
      </c>
      <c r="C8" s="92" t="s">
        <v>26</v>
      </c>
      <c r="D8" s="89">
        <v>56</v>
      </c>
      <c r="E8" s="89">
        <v>0</v>
      </c>
      <c r="F8" s="90">
        <v>20000</v>
      </c>
      <c r="G8" s="22" t="s">
        <v>229</v>
      </c>
      <c r="H8" s="10"/>
    </row>
    <row r="9" spans="1:8" x14ac:dyDescent="0.25">
      <c r="A9" s="85">
        <v>7</v>
      </c>
      <c r="B9" s="86" t="s">
        <v>230</v>
      </c>
      <c r="C9" s="92" t="s">
        <v>27</v>
      </c>
      <c r="D9" s="89">
        <v>200</v>
      </c>
      <c r="E9" s="89">
        <v>3617</v>
      </c>
      <c r="F9" s="90">
        <v>16383</v>
      </c>
      <c r="G9" s="22" t="s">
        <v>231</v>
      </c>
      <c r="H9" s="10"/>
    </row>
    <row r="10" spans="1:8" x14ac:dyDescent="0.25">
      <c r="A10" s="85">
        <v>8</v>
      </c>
      <c r="B10" s="86" t="s">
        <v>28</v>
      </c>
      <c r="C10" s="92" t="s">
        <v>29</v>
      </c>
      <c r="D10" s="89">
        <v>156</v>
      </c>
      <c r="E10" s="89">
        <v>0</v>
      </c>
      <c r="F10" s="90">
        <v>20000</v>
      </c>
      <c r="G10" s="22" t="s">
        <v>232</v>
      </c>
      <c r="H10" s="10"/>
    </row>
    <row r="11" spans="1:8" x14ac:dyDescent="0.25">
      <c r="A11" s="85">
        <v>9</v>
      </c>
      <c r="B11" s="86" t="s">
        <v>30</v>
      </c>
      <c r="C11" s="92" t="s">
        <v>31</v>
      </c>
      <c r="D11" s="89">
        <v>430</v>
      </c>
      <c r="E11" s="89">
        <v>49</v>
      </c>
      <c r="F11" s="90">
        <v>19951</v>
      </c>
      <c r="G11" s="91"/>
      <c r="H11" s="10"/>
    </row>
    <row r="12" spans="1:8" x14ac:dyDescent="0.25">
      <c r="A12" s="85">
        <v>10</v>
      </c>
      <c r="B12" s="86" t="s">
        <v>32</v>
      </c>
      <c r="C12" s="92" t="s">
        <v>33</v>
      </c>
      <c r="D12" s="89">
        <v>561</v>
      </c>
      <c r="E12" s="89">
        <v>53.9</v>
      </c>
      <c r="F12" s="90">
        <v>19946.099999999999</v>
      </c>
      <c r="G12" s="91"/>
      <c r="H12" s="10"/>
    </row>
    <row r="13" spans="1:8" x14ac:dyDescent="0.25">
      <c r="A13" s="85">
        <v>11</v>
      </c>
      <c r="B13" s="86" t="s">
        <v>34</v>
      </c>
      <c r="C13" s="87" t="s">
        <v>35</v>
      </c>
      <c r="D13" s="88">
        <v>56</v>
      </c>
      <c r="E13" s="89">
        <v>1421</v>
      </c>
      <c r="F13" s="90">
        <v>18579</v>
      </c>
      <c r="G13" s="91"/>
      <c r="H13" s="10"/>
    </row>
    <row r="14" spans="1:8" x14ac:dyDescent="0.25">
      <c r="A14" s="85">
        <v>12</v>
      </c>
      <c r="B14" s="92" t="s">
        <v>36</v>
      </c>
      <c r="C14" s="92" t="s">
        <v>37</v>
      </c>
      <c r="D14" s="89">
        <v>75</v>
      </c>
      <c r="E14" s="89">
        <v>1833</v>
      </c>
      <c r="F14" s="90">
        <v>18167</v>
      </c>
      <c r="G14" s="91"/>
      <c r="H14" s="10"/>
    </row>
    <row r="15" spans="1:8" x14ac:dyDescent="0.25">
      <c r="A15" s="85">
        <v>13</v>
      </c>
      <c r="B15" s="92" t="s">
        <v>38</v>
      </c>
      <c r="C15" s="92" t="s">
        <v>39</v>
      </c>
      <c r="D15" s="89">
        <v>60</v>
      </c>
      <c r="E15" s="89">
        <v>934</v>
      </c>
      <c r="F15" s="90">
        <v>19066</v>
      </c>
      <c r="G15" s="91"/>
      <c r="H15" s="10"/>
    </row>
    <row r="16" spans="1:8" x14ac:dyDescent="0.25">
      <c r="A16" s="85">
        <v>14</v>
      </c>
      <c r="B16" s="92" t="s">
        <v>40</v>
      </c>
      <c r="C16" s="92" t="s">
        <v>41</v>
      </c>
      <c r="D16" s="89">
        <v>150</v>
      </c>
      <c r="E16" s="89">
        <v>922</v>
      </c>
      <c r="F16" s="90">
        <v>19078</v>
      </c>
      <c r="G16" s="22"/>
      <c r="H16" s="10"/>
    </row>
    <row r="17" spans="1:8" x14ac:dyDescent="0.25">
      <c r="A17" s="85">
        <v>15</v>
      </c>
      <c r="B17" s="86" t="s">
        <v>42</v>
      </c>
      <c r="C17" s="92" t="s">
        <v>29</v>
      </c>
      <c r="D17" s="89">
        <v>193</v>
      </c>
      <c r="E17" s="89">
        <v>2575.9</v>
      </c>
      <c r="F17" s="90">
        <v>17424.099999999999</v>
      </c>
      <c r="G17" s="22" t="s">
        <v>405</v>
      </c>
      <c r="H17" s="10"/>
    </row>
    <row r="18" spans="1:8" x14ac:dyDescent="0.25">
      <c r="A18" s="85">
        <v>16</v>
      </c>
      <c r="B18" s="86" t="s">
        <v>43</v>
      </c>
      <c r="C18" s="92" t="s">
        <v>44</v>
      </c>
      <c r="D18" s="89">
        <v>71</v>
      </c>
      <c r="E18" s="89">
        <v>1092</v>
      </c>
      <c r="F18" s="90">
        <v>18908</v>
      </c>
      <c r="G18" s="93"/>
      <c r="H18" s="10"/>
    </row>
    <row r="19" spans="1:8" x14ac:dyDescent="0.25">
      <c r="A19" s="85">
        <v>17</v>
      </c>
      <c r="B19" s="86" t="s">
        <v>45</v>
      </c>
      <c r="C19" s="92" t="s">
        <v>44</v>
      </c>
      <c r="D19" s="89">
        <v>60</v>
      </c>
      <c r="E19" s="89">
        <v>0</v>
      </c>
      <c r="F19" s="90">
        <v>20000</v>
      </c>
      <c r="G19" s="22" t="s">
        <v>231</v>
      </c>
      <c r="H19" s="10"/>
    </row>
    <row r="20" spans="1:8" x14ac:dyDescent="0.25">
      <c r="A20" s="85">
        <v>18</v>
      </c>
      <c r="B20" s="86" t="s">
        <v>46</v>
      </c>
      <c r="C20" s="92" t="s">
        <v>31</v>
      </c>
      <c r="D20" s="89">
        <v>57</v>
      </c>
      <c r="E20" s="89">
        <v>387</v>
      </c>
      <c r="F20" s="90">
        <v>19613</v>
      </c>
      <c r="G20" s="93"/>
      <c r="H20" s="10"/>
    </row>
    <row r="21" spans="1:8" x14ac:dyDescent="0.25">
      <c r="A21" s="85">
        <v>19</v>
      </c>
      <c r="B21" s="86" t="s">
        <v>47</v>
      </c>
      <c r="C21" s="92" t="s">
        <v>48</v>
      </c>
      <c r="D21" s="89">
        <v>196</v>
      </c>
      <c r="E21" s="89">
        <v>11990</v>
      </c>
      <c r="F21" s="90">
        <v>8010</v>
      </c>
      <c r="G21" s="93"/>
      <c r="H21" s="10"/>
    </row>
    <row r="22" spans="1:8" x14ac:dyDescent="0.25">
      <c r="A22" s="85">
        <v>20</v>
      </c>
      <c r="B22" s="86" t="s">
        <v>49</v>
      </c>
      <c r="C22" s="92" t="s">
        <v>48</v>
      </c>
      <c r="D22" s="89">
        <v>68</v>
      </c>
      <c r="E22" s="89">
        <v>7</v>
      </c>
      <c r="F22" s="90">
        <v>19993</v>
      </c>
      <c r="G22" s="93"/>
      <c r="H22" s="10"/>
    </row>
    <row r="23" spans="1:8" ht="25.5" x14ac:dyDescent="0.25">
      <c r="A23" s="85">
        <v>21</v>
      </c>
      <c r="B23" s="94" t="s">
        <v>404</v>
      </c>
      <c r="C23" s="92" t="s">
        <v>50</v>
      </c>
      <c r="D23" s="89">
        <v>59</v>
      </c>
      <c r="E23" s="89">
        <v>15451</v>
      </c>
      <c r="F23" s="90">
        <v>4549</v>
      </c>
      <c r="G23" s="93"/>
      <c r="H23" s="10"/>
    </row>
  </sheetData>
  <mergeCells count="1">
    <mergeCell ref="B1:F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/>
  </sheetViews>
  <sheetFormatPr defaultRowHeight="15" x14ac:dyDescent="0.25"/>
  <cols>
    <col min="1" max="1" width="14.5703125" style="10" bestFit="1" customWidth="1"/>
    <col min="2" max="2" width="58.7109375" style="10" bestFit="1" customWidth="1"/>
    <col min="3" max="3" width="21.7109375" style="10" bestFit="1" customWidth="1"/>
    <col min="4" max="4" width="18.42578125" style="10" customWidth="1"/>
    <col min="5" max="5" width="19.7109375" style="10" customWidth="1"/>
    <col min="6" max="6" width="19.85546875" style="9" customWidth="1"/>
    <col min="7" max="16384" width="9.140625" style="10"/>
  </cols>
  <sheetData>
    <row r="1" spans="1:6" customFormat="1" x14ac:dyDescent="0.25">
      <c r="A1" s="38" t="s">
        <v>218</v>
      </c>
      <c r="B1" s="232" t="s">
        <v>17</v>
      </c>
      <c r="C1" s="233"/>
      <c r="D1" s="233"/>
      <c r="E1" s="233"/>
      <c r="F1" s="233"/>
    </row>
    <row r="2" spans="1:6" s="9" customFormat="1" ht="38.25" x14ac:dyDescent="0.25">
      <c r="A2" s="97" t="s">
        <v>4</v>
      </c>
      <c r="B2" s="98" t="s">
        <v>174</v>
      </c>
      <c r="C2" s="98" t="s">
        <v>0</v>
      </c>
      <c r="D2" s="99" t="s">
        <v>1</v>
      </c>
      <c r="E2" s="98" t="s">
        <v>2</v>
      </c>
      <c r="F2" s="98" t="s">
        <v>212</v>
      </c>
    </row>
    <row r="3" spans="1:6" x14ac:dyDescent="0.25">
      <c r="A3" s="100">
        <v>1</v>
      </c>
      <c r="B3" s="101" t="s">
        <v>71</v>
      </c>
      <c r="C3" s="102" t="s">
        <v>72</v>
      </c>
      <c r="D3" s="103">
        <v>72</v>
      </c>
      <c r="E3" s="103">
        <v>6589</v>
      </c>
      <c r="F3" s="104">
        <f>20000-E3</f>
        <v>13411</v>
      </c>
    </row>
    <row r="4" spans="1:6" x14ac:dyDescent="0.25">
      <c r="A4" s="100">
        <v>2</v>
      </c>
      <c r="B4" s="101" t="s">
        <v>73</v>
      </c>
      <c r="C4" s="102" t="s">
        <v>72</v>
      </c>
      <c r="D4" s="103">
        <v>72</v>
      </c>
      <c r="E4" s="103">
        <v>726</v>
      </c>
      <c r="F4" s="104">
        <f t="shared" ref="F4:F38" si="0">20000-E4</f>
        <v>19274</v>
      </c>
    </row>
    <row r="5" spans="1:6" x14ac:dyDescent="0.25">
      <c r="A5" s="100">
        <v>3</v>
      </c>
      <c r="B5" s="101" t="s">
        <v>80</v>
      </c>
      <c r="C5" s="102" t="s">
        <v>81</v>
      </c>
      <c r="D5" s="103">
        <v>64</v>
      </c>
      <c r="E5" s="103">
        <v>4474</v>
      </c>
      <c r="F5" s="104">
        <f t="shared" si="0"/>
        <v>15526</v>
      </c>
    </row>
    <row r="6" spans="1:6" x14ac:dyDescent="0.25">
      <c r="A6" s="100">
        <v>4</v>
      </c>
      <c r="B6" s="101" t="s">
        <v>175</v>
      </c>
      <c r="C6" s="102" t="s">
        <v>57</v>
      </c>
      <c r="D6" s="103">
        <v>732</v>
      </c>
      <c r="E6" s="103">
        <v>8239</v>
      </c>
      <c r="F6" s="104">
        <f t="shared" si="0"/>
        <v>11761</v>
      </c>
    </row>
    <row r="7" spans="1:6" x14ac:dyDescent="0.25">
      <c r="A7" s="100">
        <v>5</v>
      </c>
      <c r="B7" s="101" t="s">
        <v>69</v>
      </c>
      <c r="C7" s="102" t="s">
        <v>70</v>
      </c>
      <c r="D7" s="103" t="s">
        <v>176</v>
      </c>
      <c r="E7" s="103">
        <v>823</v>
      </c>
      <c r="F7" s="104">
        <f t="shared" si="0"/>
        <v>19177</v>
      </c>
    </row>
    <row r="8" spans="1:6" ht="15" customHeight="1" x14ac:dyDescent="0.25">
      <c r="A8" s="100">
        <v>6</v>
      </c>
      <c r="B8" s="101" t="s">
        <v>177</v>
      </c>
      <c r="C8" s="102" t="s">
        <v>70</v>
      </c>
      <c r="D8" s="103" t="s">
        <v>176</v>
      </c>
      <c r="E8" s="103">
        <v>29</v>
      </c>
      <c r="F8" s="104">
        <f t="shared" si="0"/>
        <v>19971</v>
      </c>
    </row>
    <row r="9" spans="1:6" x14ac:dyDescent="0.25">
      <c r="A9" s="100">
        <v>7</v>
      </c>
      <c r="B9" s="101" t="s">
        <v>66</v>
      </c>
      <c r="C9" s="102" t="s">
        <v>67</v>
      </c>
      <c r="D9" s="103">
        <v>668</v>
      </c>
      <c r="E9" s="103">
        <v>11531</v>
      </c>
      <c r="F9" s="104">
        <f t="shared" si="0"/>
        <v>8469</v>
      </c>
    </row>
    <row r="10" spans="1:6" x14ac:dyDescent="0.25">
      <c r="A10" s="100">
        <v>8</v>
      </c>
      <c r="B10" s="101" t="s">
        <v>68</v>
      </c>
      <c r="C10" s="102" t="s">
        <v>67</v>
      </c>
      <c r="D10" s="103">
        <v>1568</v>
      </c>
      <c r="E10" s="103">
        <v>9350</v>
      </c>
      <c r="F10" s="104">
        <f t="shared" si="0"/>
        <v>10650</v>
      </c>
    </row>
    <row r="11" spans="1:6" ht="15.75" customHeight="1" x14ac:dyDescent="0.25">
      <c r="A11" s="100">
        <v>9</v>
      </c>
      <c r="B11" s="101" t="s">
        <v>178</v>
      </c>
      <c r="C11" s="102" t="s">
        <v>51</v>
      </c>
      <c r="D11" s="103" t="s">
        <v>179</v>
      </c>
      <c r="E11" s="103">
        <v>1896</v>
      </c>
      <c r="F11" s="104">
        <f t="shared" si="0"/>
        <v>18104</v>
      </c>
    </row>
    <row r="12" spans="1:6" ht="15.75" customHeight="1" x14ac:dyDescent="0.25">
      <c r="A12" s="100">
        <v>10</v>
      </c>
      <c r="B12" s="101" t="s">
        <v>52</v>
      </c>
      <c r="C12" s="102" t="s">
        <v>51</v>
      </c>
      <c r="D12" s="103" t="s">
        <v>180</v>
      </c>
      <c r="E12" s="103">
        <v>13</v>
      </c>
      <c r="F12" s="104">
        <f t="shared" si="0"/>
        <v>19987</v>
      </c>
    </row>
    <row r="13" spans="1:6" ht="15" customHeight="1" x14ac:dyDescent="0.25">
      <c r="A13" s="100">
        <v>11</v>
      </c>
      <c r="B13" s="101" t="s">
        <v>53</v>
      </c>
      <c r="C13" s="102" t="s">
        <v>51</v>
      </c>
      <c r="D13" s="103" t="s">
        <v>181</v>
      </c>
      <c r="E13" s="103">
        <v>1357</v>
      </c>
      <c r="F13" s="104">
        <f t="shared" si="0"/>
        <v>18643</v>
      </c>
    </row>
    <row r="14" spans="1:6" x14ac:dyDescent="0.25">
      <c r="A14" s="100">
        <v>12</v>
      </c>
      <c r="B14" s="101" t="s">
        <v>54</v>
      </c>
      <c r="C14" s="102" t="s">
        <v>51</v>
      </c>
      <c r="D14" s="103" t="s">
        <v>182</v>
      </c>
      <c r="E14" s="103">
        <v>3577</v>
      </c>
      <c r="F14" s="104">
        <f t="shared" si="0"/>
        <v>16423</v>
      </c>
    </row>
    <row r="15" spans="1:6" x14ac:dyDescent="0.25">
      <c r="A15" s="100">
        <v>13</v>
      </c>
      <c r="B15" s="101" t="s">
        <v>183</v>
      </c>
      <c r="C15" s="102" t="s">
        <v>55</v>
      </c>
      <c r="D15" s="103" t="s">
        <v>181</v>
      </c>
      <c r="E15" s="103">
        <v>988</v>
      </c>
      <c r="F15" s="104">
        <f t="shared" si="0"/>
        <v>19012</v>
      </c>
    </row>
    <row r="16" spans="1:6" x14ac:dyDescent="0.25">
      <c r="A16" s="100">
        <v>14</v>
      </c>
      <c r="B16" s="101" t="s">
        <v>184</v>
      </c>
      <c r="C16" s="102" t="s">
        <v>56</v>
      </c>
      <c r="D16" s="103">
        <v>700</v>
      </c>
      <c r="E16" s="103">
        <v>11843</v>
      </c>
      <c r="F16" s="104">
        <f t="shared" si="0"/>
        <v>8157</v>
      </c>
    </row>
    <row r="17" spans="1:6" x14ac:dyDescent="0.25">
      <c r="A17" s="100">
        <v>15</v>
      </c>
      <c r="B17" s="101" t="s">
        <v>185</v>
      </c>
      <c r="C17" s="102" t="s">
        <v>56</v>
      </c>
      <c r="D17" s="103">
        <v>700</v>
      </c>
      <c r="E17" s="103">
        <v>10803</v>
      </c>
      <c r="F17" s="104">
        <f t="shared" si="0"/>
        <v>9197</v>
      </c>
    </row>
    <row r="18" spans="1:6" x14ac:dyDescent="0.25">
      <c r="A18" s="100">
        <v>16</v>
      </c>
      <c r="B18" s="101" t="s">
        <v>74</v>
      </c>
      <c r="C18" s="102" t="s">
        <v>75</v>
      </c>
      <c r="D18" s="103" t="s">
        <v>186</v>
      </c>
      <c r="E18" s="103">
        <v>5511</v>
      </c>
      <c r="F18" s="104">
        <f t="shared" si="0"/>
        <v>14489</v>
      </c>
    </row>
    <row r="19" spans="1:6" x14ac:dyDescent="0.25">
      <c r="A19" s="100">
        <v>17</v>
      </c>
      <c r="B19" s="101" t="s">
        <v>187</v>
      </c>
      <c r="C19" s="102" t="s">
        <v>76</v>
      </c>
      <c r="D19" s="103">
        <v>187</v>
      </c>
      <c r="E19" s="103">
        <v>0</v>
      </c>
      <c r="F19" s="104">
        <f t="shared" si="0"/>
        <v>20000</v>
      </c>
    </row>
    <row r="20" spans="1:6" x14ac:dyDescent="0.25">
      <c r="A20" s="100">
        <v>18</v>
      </c>
      <c r="B20" s="101" t="s">
        <v>188</v>
      </c>
      <c r="C20" s="102" t="s">
        <v>64</v>
      </c>
      <c r="D20" s="103" t="s">
        <v>189</v>
      </c>
      <c r="E20" s="103">
        <v>16178</v>
      </c>
      <c r="F20" s="104">
        <f t="shared" si="0"/>
        <v>3822</v>
      </c>
    </row>
    <row r="21" spans="1:6" x14ac:dyDescent="0.25">
      <c r="A21" s="100">
        <v>19</v>
      </c>
      <c r="B21" s="101" t="s">
        <v>190</v>
      </c>
      <c r="C21" s="102" t="s">
        <v>64</v>
      </c>
      <c r="D21" s="103" t="s">
        <v>189</v>
      </c>
      <c r="E21" s="103">
        <v>15423</v>
      </c>
      <c r="F21" s="104">
        <f t="shared" si="0"/>
        <v>4577</v>
      </c>
    </row>
    <row r="22" spans="1:6" ht="15.75" customHeight="1" x14ac:dyDescent="0.25">
      <c r="A22" s="100">
        <v>20</v>
      </c>
      <c r="B22" s="101" t="s">
        <v>191</v>
      </c>
      <c r="C22" s="102" t="s">
        <v>64</v>
      </c>
      <c r="D22" s="103" t="s">
        <v>192</v>
      </c>
      <c r="E22" s="103">
        <v>15548</v>
      </c>
      <c r="F22" s="104">
        <f t="shared" si="0"/>
        <v>4452</v>
      </c>
    </row>
    <row r="23" spans="1:6" ht="15.75" customHeight="1" x14ac:dyDescent="0.25">
      <c r="A23" s="100">
        <v>21</v>
      </c>
      <c r="B23" s="101" t="s">
        <v>193</v>
      </c>
      <c r="C23" s="102" t="s">
        <v>62</v>
      </c>
      <c r="D23" s="103">
        <v>865</v>
      </c>
      <c r="E23" s="103">
        <v>10800</v>
      </c>
      <c r="F23" s="104">
        <f t="shared" si="0"/>
        <v>9200</v>
      </c>
    </row>
    <row r="24" spans="1:6" ht="15.75" customHeight="1" x14ac:dyDescent="0.25">
      <c r="A24" s="100">
        <v>22</v>
      </c>
      <c r="B24" s="101" t="s">
        <v>194</v>
      </c>
      <c r="C24" s="102" t="s">
        <v>63</v>
      </c>
      <c r="D24" s="103">
        <v>186</v>
      </c>
      <c r="E24" s="103">
        <v>705</v>
      </c>
      <c r="F24" s="104">
        <f t="shared" si="0"/>
        <v>19295</v>
      </c>
    </row>
    <row r="25" spans="1:6" x14ac:dyDescent="0.25">
      <c r="A25" s="100">
        <v>23</v>
      </c>
      <c r="B25" s="101" t="s">
        <v>195</v>
      </c>
      <c r="C25" s="102" t="s">
        <v>63</v>
      </c>
      <c r="D25" s="103">
        <v>314</v>
      </c>
      <c r="E25" s="103">
        <v>2300</v>
      </c>
      <c r="F25" s="104">
        <f t="shared" si="0"/>
        <v>17700</v>
      </c>
    </row>
    <row r="26" spans="1:6" x14ac:dyDescent="0.25">
      <c r="A26" s="100">
        <v>24</v>
      </c>
      <c r="B26" s="101" t="s">
        <v>196</v>
      </c>
      <c r="C26" s="102" t="s">
        <v>77</v>
      </c>
      <c r="D26" s="103">
        <v>700</v>
      </c>
      <c r="E26" s="103">
        <v>11704</v>
      </c>
      <c r="F26" s="104">
        <f t="shared" si="0"/>
        <v>8296</v>
      </c>
    </row>
    <row r="27" spans="1:6" ht="15.75" customHeight="1" x14ac:dyDescent="0.25">
      <c r="A27" s="100">
        <v>25</v>
      </c>
      <c r="B27" s="101" t="s">
        <v>197</v>
      </c>
      <c r="C27" s="102" t="s">
        <v>77</v>
      </c>
      <c r="D27" s="103">
        <v>700</v>
      </c>
      <c r="E27" s="103">
        <v>12529</v>
      </c>
      <c r="F27" s="104">
        <f t="shared" si="0"/>
        <v>7471</v>
      </c>
    </row>
    <row r="28" spans="1:6" ht="15.75" customHeight="1" x14ac:dyDescent="0.25">
      <c r="A28" s="100">
        <v>26</v>
      </c>
      <c r="B28" s="101" t="s">
        <v>78</v>
      </c>
      <c r="C28" s="102" t="s">
        <v>79</v>
      </c>
      <c r="D28" s="103" t="s">
        <v>198</v>
      </c>
      <c r="E28" s="103">
        <v>8142</v>
      </c>
      <c r="F28" s="104">
        <f t="shared" si="0"/>
        <v>11858</v>
      </c>
    </row>
    <row r="29" spans="1:6" x14ac:dyDescent="0.25">
      <c r="A29" s="100">
        <v>27</v>
      </c>
      <c r="B29" s="101" t="s">
        <v>199</v>
      </c>
      <c r="C29" s="102" t="s">
        <v>58</v>
      </c>
      <c r="D29" s="103">
        <v>670</v>
      </c>
      <c r="E29" s="103">
        <v>8356</v>
      </c>
      <c r="F29" s="104">
        <f t="shared" si="0"/>
        <v>11644</v>
      </c>
    </row>
    <row r="30" spans="1:6" ht="15.75" customHeight="1" x14ac:dyDescent="0.25">
      <c r="A30" s="100">
        <v>28</v>
      </c>
      <c r="B30" s="101" t="s">
        <v>59</v>
      </c>
      <c r="C30" s="102" t="s">
        <v>60</v>
      </c>
      <c r="D30" s="103">
        <v>700</v>
      </c>
      <c r="E30" s="103">
        <v>12385</v>
      </c>
      <c r="F30" s="104">
        <f t="shared" si="0"/>
        <v>7615</v>
      </c>
    </row>
    <row r="31" spans="1:6" x14ac:dyDescent="0.25">
      <c r="A31" s="100">
        <v>29</v>
      </c>
      <c r="B31" s="101" t="s">
        <v>200</v>
      </c>
      <c r="C31" s="102" t="s">
        <v>61</v>
      </c>
      <c r="D31" s="103">
        <v>120</v>
      </c>
      <c r="E31" s="103">
        <v>15497</v>
      </c>
      <c r="F31" s="104">
        <f t="shared" si="0"/>
        <v>4503</v>
      </c>
    </row>
    <row r="32" spans="1:6" ht="15" customHeight="1" x14ac:dyDescent="0.25">
      <c r="A32" s="100">
        <v>30</v>
      </c>
      <c r="B32" s="101" t="s">
        <v>201</v>
      </c>
      <c r="C32" s="102" t="s">
        <v>61</v>
      </c>
      <c r="D32" s="103">
        <v>120</v>
      </c>
      <c r="E32" s="103">
        <v>12051</v>
      </c>
      <c r="F32" s="104">
        <f t="shared" si="0"/>
        <v>7949</v>
      </c>
    </row>
    <row r="33" spans="1:6" x14ac:dyDescent="0.25">
      <c r="A33" s="100">
        <v>31</v>
      </c>
      <c r="B33" s="101" t="s">
        <v>202</v>
      </c>
      <c r="C33" s="102" t="s">
        <v>61</v>
      </c>
      <c r="D33" s="103">
        <v>120</v>
      </c>
      <c r="E33" s="103">
        <v>12382</v>
      </c>
      <c r="F33" s="104">
        <f t="shared" si="0"/>
        <v>7618</v>
      </c>
    </row>
    <row r="34" spans="1:6" ht="15.75" customHeight="1" x14ac:dyDescent="0.25">
      <c r="A34" s="100">
        <v>32</v>
      </c>
      <c r="B34" s="101" t="s">
        <v>203</v>
      </c>
      <c r="C34" s="102" t="s">
        <v>61</v>
      </c>
      <c r="D34" s="103">
        <v>664</v>
      </c>
      <c r="E34" s="103">
        <v>2424</v>
      </c>
      <c r="F34" s="104">
        <f t="shared" si="0"/>
        <v>17576</v>
      </c>
    </row>
    <row r="35" spans="1:6" ht="15.75" customHeight="1" x14ac:dyDescent="0.25">
      <c r="A35" s="100">
        <v>33</v>
      </c>
      <c r="B35" s="101" t="s">
        <v>204</v>
      </c>
      <c r="C35" s="102" t="s">
        <v>61</v>
      </c>
      <c r="D35" s="103">
        <v>664</v>
      </c>
      <c r="E35" s="103">
        <v>2509</v>
      </c>
      <c r="F35" s="104">
        <f t="shared" si="0"/>
        <v>17491</v>
      </c>
    </row>
    <row r="36" spans="1:6" x14ac:dyDescent="0.25">
      <c r="A36" s="100">
        <v>34</v>
      </c>
      <c r="B36" s="101" t="s">
        <v>205</v>
      </c>
      <c r="C36" s="102" t="s">
        <v>61</v>
      </c>
      <c r="D36" s="103">
        <v>664</v>
      </c>
      <c r="E36" s="103">
        <v>1803</v>
      </c>
      <c r="F36" s="104">
        <f t="shared" si="0"/>
        <v>18197</v>
      </c>
    </row>
    <row r="37" spans="1:6" x14ac:dyDescent="0.25">
      <c r="A37" s="100">
        <v>35</v>
      </c>
      <c r="B37" s="101" t="s">
        <v>82</v>
      </c>
      <c r="C37" s="102" t="s">
        <v>83</v>
      </c>
      <c r="D37" s="103">
        <v>129</v>
      </c>
      <c r="E37" s="103">
        <v>10749</v>
      </c>
      <c r="F37" s="104">
        <f t="shared" si="0"/>
        <v>9251</v>
      </c>
    </row>
    <row r="38" spans="1:6" x14ac:dyDescent="0.25">
      <c r="A38" s="100">
        <v>36</v>
      </c>
      <c r="B38" s="101" t="s">
        <v>206</v>
      </c>
      <c r="C38" s="102" t="s">
        <v>65</v>
      </c>
      <c r="D38" s="103">
        <v>1290</v>
      </c>
      <c r="E38" s="103">
        <v>0</v>
      </c>
      <c r="F38" s="104">
        <f t="shared" si="0"/>
        <v>20000</v>
      </c>
    </row>
    <row r="43" spans="1:6" x14ac:dyDescent="0.25">
      <c r="B43" s="11"/>
    </row>
  </sheetData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BE</vt:lpstr>
      <vt:lpstr>BG</vt:lpstr>
      <vt:lpstr>CY</vt:lpstr>
      <vt:lpstr>DK</vt:lpstr>
      <vt:lpstr>EE</vt:lpstr>
      <vt:lpstr>EL</vt:lpstr>
      <vt:lpstr>ES</vt:lpstr>
      <vt:lpstr>FI</vt:lpstr>
      <vt:lpstr>FR</vt:lpstr>
      <vt:lpstr>IT</vt:lpstr>
      <vt:lpstr>MT</vt:lpstr>
      <vt:lpstr>PL</vt:lpstr>
      <vt:lpstr>PT</vt:lpstr>
      <vt:lpstr>RO</vt:lpstr>
      <vt:lpstr>SI</vt:lpstr>
      <vt:lpstr>SK</vt:lpstr>
      <vt:lpstr>UK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PANEK-GONDEK Krystyna (ENV)</dc:creator>
  <cp:lastModifiedBy>David Simoens</cp:lastModifiedBy>
  <dcterms:created xsi:type="dcterms:W3CDTF">2012-06-26T09:10:25Z</dcterms:created>
  <dcterms:modified xsi:type="dcterms:W3CDTF">2014-04-10T13:11:23Z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2031006253</vt:i4>
  </property>
  <property fmtid="{D5CDD505-2E9C-101B-9397-08002B2CF9AE}" pid="3" name="_NewReviewCycle">
    <vt:lpwstr/>
  </property>
  <property fmtid="{D5CDD505-2E9C-101B-9397-08002B2CF9AE}" pid="4" name="_EmailSubject">
    <vt:lpwstr>update the information regarding the LCP up out into the EEA dataset webpage </vt:lpwstr>
  </property>
  <property fmtid="{D5CDD505-2E9C-101B-9397-08002B2CF9AE}" pid="5" name="_AuthorEmail">
    <vt:lpwstr>Irene.Olivares@eea.europa.eu</vt:lpwstr>
  </property>
  <property fmtid="{D5CDD505-2E9C-101B-9397-08002B2CF9AE}" pid="6" name="_AuthorEmailDisplayName">
    <vt:lpwstr>Irene Olivares Bendicho</vt:lpwstr>
  </property>
  <property fmtid="{D5CDD505-2E9C-101B-9397-08002B2CF9AE}" pid="7" name="_ReviewingToolsShownOnce">
    <vt:lpwstr/>
  </property>
</Properties>
</file>